
<file path=[Content_Types].xml><?xml version="1.0" encoding="utf-8"?>
<Types xmlns="http://schemas.openxmlformats.org/package/2006/content-types">
  <Default Extension="xml" ContentType="application/xml"/>
  <Default Extension="png" ContentType="image/pn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26330"/>
  <workbookPr autoCompressPictures="0"/>
  <bookViews>
    <workbookView xWindow="10340" yWindow="620" windowWidth="32120" windowHeight="14620" tabRatio="831"/>
  </bookViews>
  <sheets>
    <sheet name="Cover" sheetId="25" r:id="rId1"/>
    <sheet name="1General" sheetId="3" r:id="rId2"/>
    <sheet name="2Admin" sheetId="5" r:id="rId3"/>
    <sheet name="3HRM" sheetId="6" r:id="rId4"/>
    <sheet name="4Roster" sheetId="24" r:id="rId5"/>
    <sheet name="5Lab" sheetId="9" r:id="rId6"/>
    <sheet name="6Services" sheetId="11" r:id="rId7"/>
    <sheet name="7GenHMIS" sheetId="12" r:id="rId8"/>
    <sheet name="8UtilHMIS" sheetId="13" r:id="rId9"/>
    <sheet name="9UserFees" sheetId="14" r:id="rId10"/>
    <sheet name="10Leadership" sheetId="19" r:id="rId11"/>
    <sheet name="11Flexibility" sheetId="20" r:id="rId12"/>
    <sheet name="12DO" sheetId="21" r:id="rId13"/>
    <sheet name="13DOEquipment" sheetId="8" r:id="rId14"/>
    <sheet name="14DODrugs" sheetId="10" r:id="rId15"/>
  </sheets>
  <definedNames>
    <definedName name="_xlnm.Print_Area" localSheetId="10">'10Leadership'!$A$1:$G$13</definedName>
    <definedName name="_xlnm.Print_Area" localSheetId="11">'11Flexibility'!$A$1:$H$26</definedName>
    <definedName name="_xlnm.Print_Area" localSheetId="12">'12DO'!$A$1:$G$117</definedName>
    <definedName name="_xlnm.Print_Area" localSheetId="13">'13DOEquipment'!$A$1:$H$112</definedName>
    <definedName name="_xlnm.Print_Area" localSheetId="14">'14DODrugs'!$A$1:$I$97</definedName>
    <definedName name="_xlnm.Print_Area" localSheetId="1">'1General'!$A$1:$G$203</definedName>
    <definedName name="_xlnm.Print_Area" localSheetId="2">'2Admin'!$A$1:$G$96</definedName>
    <definedName name="_xlnm.Print_Area" localSheetId="3">'3HRM'!$A$1:$M$53</definedName>
    <definedName name="_xlnm.Print_Area" localSheetId="4">'4Roster'!$A$1:$AC$35</definedName>
    <definedName name="_xlnm.Print_Area" localSheetId="5">'5Lab'!$A$1:$H$41</definedName>
    <definedName name="_xlnm.Print_Area" localSheetId="6">'6Services'!$A$1:$J$118</definedName>
    <definedName name="_xlnm.Print_Area" localSheetId="7">'7GenHMIS'!$A$1:$J$37</definedName>
    <definedName name="_xlnm.Print_Area" localSheetId="8">'8UtilHMIS'!$A$1:$O$75</definedName>
    <definedName name="_xlnm.Print_Area" localSheetId="9">'9UserFees'!$A$1:$F$85</definedName>
    <definedName name="_xlnm.Print_Titles" localSheetId="4">'4Roster'!$A:$A</definedName>
    <definedName name="_xlnm.Print_Titles" localSheetId="8">'8UtilHMIS'!$A:$B</definedName>
    <definedName name="Z_62A28031_BB72_409E_8219_7B624D8945FD_.wvu.PrintArea" localSheetId="12" hidden="1">'12DO'!$A$1:$G$39</definedName>
    <definedName name="Z_62A28031_BB72_409E_8219_7B624D8945FD_.wvu.PrintArea" localSheetId="13" hidden="1">'13DOEquipment'!$A$1:$H$112</definedName>
    <definedName name="Z_62A28031_BB72_409E_8219_7B624D8945FD_.wvu.PrintArea" localSheetId="14" hidden="1">'14DODrugs'!$A$1:$H$83</definedName>
    <definedName name="Z_62A28031_BB72_409E_8219_7B624D8945FD_.wvu.PrintArea" localSheetId="1" hidden="1">'1General'!$A$1:$G$151</definedName>
    <definedName name="Z_62A28031_BB72_409E_8219_7B624D8945FD_.wvu.PrintArea" localSheetId="3" hidden="1">'3HRM'!$A$1:$K$53</definedName>
    <definedName name="Z_62A28031_BB72_409E_8219_7B624D8945FD_.wvu.PrintArea" localSheetId="4" hidden="1">'4Roster'!$A$6:$Y$41</definedName>
    <definedName name="Z_62A28031_BB72_409E_8219_7B624D8945FD_.wvu.PrintArea" localSheetId="5" hidden="1">'5Lab'!$A$1:$H$29</definedName>
    <definedName name="Z_62A28031_BB72_409E_8219_7B624D8945FD_.wvu.PrintArea" localSheetId="6" hidden="1">'6Services'!$A$3:$J$111</definedName>
    <definedName name="Z_62A28031_BB72_409E_8219_7B624D8945FD_.wvu.PrintArea" localSheetId="7" hidden="1">'7GenHMIS'!$A$1:$J$37</definedName>
    <definedName name="Z_62A28031_BB72_409E_8219_7B624D8945FD_.wvu.PrintArea" localSheetId="8" hidden="1">'8UtilHMIS'!$A$3:$O$75</definedName>
    <definedName name="Z_62A28031_BB72_409E_8219_7B624D8945FD_.wvu.PrintArea" localSheetId="9" hidden="1">'9UserFees'!$A$1:$F$61</definedName>
    <definedName name="Z_62A28031_BB72_409E_8219_7B624D8945FD_.wvu.PrintTitles" localSheetId="8" hidden="1">'8UtilHMIS'!$A:$B</definedName>
    <definedName name="Z_62A28031_BB72_409E_8219_7B624D8945FD_.wvu.Rows" localSheetId="8" hidden="1">'8UtilHMIS'!#REF!</definedName>
  </definedNames>
  <calcPr calcId="140001" concurrentCalc="0"/>
  <customWorkbookViews>
    <customWorkbookView name="   - Personal View" guid="{62A28031-BB72-409E-8219-7B624D8945FD}" mergeInterval="0" personalView="1" maximized="1" xWindow="1" yWindow="1" windowWidth="1440" windowHeight="679" tabRatio="930" activeSheetId="8"/>
  </customWorkbookViews>
  <extLst>
    <ext xmlns:mx="http://schemas.microsoft.com/office/mac/excel/2008/main" uri="{7523E5D3-25F3-A5E0-1632-64F254C22452}">
      <mx:ArchID Flags="2"/>
    </ext>
  </extLst>
</workbook>
</file>

<file path=xl/calcChain.xml><?xml version="1.0" encoding="utf-8"?>
<calcChain xmlns="http://schemas.openxmlformats.org/spreadsheetml/2006/main">
  <c r="A22" i="11" l="1"/>
  <c r="A1" i="11"/>
  <c r="A4" i="11"/>
  <c r="A6" i="11"/>
  <c r="A8" i="11"/>
  <c r="A11" i="11"/>
  <c r="A13" i="11"/>
  <c r="A14" i="11"/>
  <c r="A18" i="11"/>
  <c r="A21" i="11"/>
  <c r="F4" i="12"/>
  <c r="A1" i="21"/>
  <c r="A4" i="21"/>
  <c r="A6" i="21"/>
  <c r="A8" i="21"/>
  <c r="A10" i="21"/>
  <c r="A12" i="21"/>
  <c r="A14" i="21"/>
  <c r="A16" i="21"/>
  <c r="A18" i="21"/>
  <c r="A20" i="21"/>
  <c r="A21" i="21"/>
  <c r="A22" i="21"/>
  <c r="A24" i="21"/>
  <c r="A26" i="21"/>
  <c r="A28" i="21"/>
  <c r="A30" i="21"/>
  <c r="A32" i="21"/>
  <c r="A34" i="21"/>
  <c r="A36" i="21"/>
  <c r="A38" i="21"/>
  <c r="A41" i="21"/>
  <c r="A44" i="21"/>
  <c r="A47" i="21"/>
  <c r="A50" i="21"/>
  <c r="A66" i="21"/>
  <c r="A23" i="11"/>
  <c r="A25" i="11"/>
  <c r="A29" i="11"/>
  <c r="A32" i="11"/>
  <c r="A34" i="11"/>
  <c r="A36" i="11"/>
  <c r="A37" i="11"/>
  <c r="A38" i="11"/>
  <c r="A39" i="11"/>
  <c r="A45" i="11"/>
  <c r="A47" i="11"/>
  <c r="A51" i="11"/>
  <c r="A54" i="11"/>
  <c r="A56" i="11"/>
  <c r="A59" i="11"/>
  <c r="A62" i="11"/>
  <c r="A64" i="11"/>
  <c r="A67" i="11"/>
  <c r="A68" i="11"/>
  <c r="A69" i="11"/>
  <c r="A70" i="11"/>
  <c r="A71" i="11"/>
  <c r="A72" i="11"/>
  <c r="A73" i="11"/>
  <c r="A74" i="11"/>
  <c r="A75" i="11"/>
  <c r="A76" i="11"/>
  <c r="A78" i="11"/>
  <c r="A80" i="11"/>
  <c r="A83" i="11"/>
  <c r="A85" i="11"/>
  <c r="A86" i="11"/>
  <c r="A88" i="11"/>
  <c r="A92" i="11"/>
  <c r="A94" i="11"/>
  <c r="A98" i="11"/>
  <c r="A101" i="11"/>
  <c r="A104" i="11"/>
  <c r="A106" i="11"/>
  <c r="A110" i="11"/>
  <c r="A113" i="11"/>
  <c r="A114" i="11"/>
  <c r="A115" i="11"/>
  <c r="A116" i="11"/>
  <c r="A1" i="3"/>
  <c r="A4" i="3"/>
  <c r="A6" i="3"/>
  <c r="A8" i="3"/>
  <c r="A20" i="3"/>
  <c r="A24" i="3"/>
  <c r="A25" i="3"/>
  <c r="A28" i="3"/>
  <c r="A31" i="3"/>
  <c r="A35" i="3"/>
  <c r="A39" i="3"/>
  <c r="A46" i="3"/>
  <c r="A53" i="3"/>
  <c r="A61" i="3"/>
  <c r="A69" i="3"/>
  <c r="A70" i="3"/>
  <c r="A74" i="3"/>
  <c r="A76" i="3"/>
  <c r="A84" i="3"/>
  <c r="A1" i="20"/>
  <c r="A18" i="20"/>
  <c r="G15" i="20"/>
  <c r="G16" i="20"/>
  <c r="F84" i="11"/>
  <c r="F79" i="11"/>
  <c r="A88" i="3"/>
  <c r="A93" i="3"/>
  <c r="A95" i="3"/>
  <c r="A96" i="3"/>
  <c r="G91" i="3"/>
  <c r="A1" i="6"/>
  <c r="D4" i="6"/>
  <c r="G101" i="5"/>
  <c r="A1" i="24"/>
  <c r="B6" i="24"/>
  <c r="C6" i="24"/>
  <c r="E6" i="24"/>
  <c r="F6" i="24"/>
  <c r="G6" i="24"/>
  <c r="L6" i="24"/>
  <c r="N6" i="24"/>
  <c r="F33" i="11"/>
  <c r="A74" i="21"/>
  <c r="A76" i="21"/>
  <c r="A78" i="21"/>
  <c r="A80" i="21"/>
  <c r="A82" i="21"/>
  <c r="A84" i="21"/>
  <c r="A86" i="21"/>
  <c r="A88" i="21"/>
  <c r="A90" i="21"/>
  <c r="A92" i="21"/>
  <c r="A94" i="21"/>
  <c r="A96" i="21"/>
  <c r="A98" i="21"/>
  <c r="A100" i="21"/>
  <c r="A102" i="21"/>
  <c r="A104" i="21"/>
  <c r="A106" i="21"/>
  <c r="A108" i="21"/>
  <c r="A110" i="21"/>
  <c r="A112" i="21"/>
  <c r="A1" i="12"/>
  <c r="A3" i="12"/>
  <c r="A5" i="12"/>
  <c r="A14" i="12"/>
  <c r="A15" i="12"/>
  <c r="A16" i="12"/>
  <c r="A18" i="12"/>
  <c r="A19" i="12"/>
  <c r="A21" i="12"/>
  <c r="A22" i="12"/>
  <c r="A23" i="12"/>
  <c r="A26" i="12"/>
  <c r="K18" i="24"/>
  <c r="H13" i="24"/>
  <c r="H14" i="24"/>
  <c r="H15" i="24"/>
  <c r="H16" i="24"/>
  <c r="H17" i="24"/>
  <c r="H18" i="24"/>
  <c r="H19" i="24"/>
  <c r="H20" i="24"/>
  <c r="K9" i="24"/>
  <c r="K10" i="24"/>
  <c r="K11" i="24"/>
  <c r="K12" i="24"/>
  <c r="K13" i="24"/>
  <c r="K14" i="24"/>
  <c r="K15" i="24"/>
  <c r="K16" i="24"/>
  <c r="A106" i="3"/>
  <c r="A108" i="3"/>
  <c r="A110" i="3"/>
  <c r="A111" i="3"/>
  <c r="A113" i="3"/>
  <c r="G103" i="3"/>
  <c r="G104" i="3"/>
  <c r="A117" i="3"/>
  <c r="A119" i="3"/>
  <c r="A120" i="3"/>
  <c r="A122" i="3"/>
  <c r="A123" i="3"/>
  <c r="A125" i="3"/>
  <c r="A127" i="3"/>
  <c r="A136" i="3"/>
  <c r="A137" i="3"/>
  <c r="A1" i="5"/>
  <c r="A3" i="5"/>
  <c r="A5" i="5"/>
  <c r="A6" i="5"/>
  <c r="A13" i="5"/>
  <c r="A14" i="5"/>
  <c r="A17" i="5"/>
  <c r="A38" i="5"/>
  <c r="A41" i="5"/>
  <c r="A44" i="5"/>
  <c r="A56" i="5"/>
  <c r="A58" i="5"/>
  <c r="A71" i="5"/>
  <c r="A72" i="5"/>
  <c r="A75" i="5"/>
  <c r="A76" i="5"/>
  <c r="A77" i="5"/>
  <c r="A78" i="5"/>
  <c r="A79" i="5"/>
  <c r="A80" i="5"/>
  <c r="A82" i="5"/>
  <c r="A83" i="5"/>
  <c r="A85" i="5"/>
  <c r="A86" i="5"/>
  <c r="A88" i="5"/>
  <c r="A89" i="5"/>
  <c r="A91" i="5"/>
  <c r="A93" i="5"/>
  <c r="A95" i="5"/>
  <c r="A97" i="5"/>
  <c r="A99" i="5"/>
  <c r="A101" i="5"/>
  <c r="A103" i="5"/>
  <c r="G92" i="5"/>
  <c r="A53" i="21"/>
  <c r="A57" i="21"/>
  <c r="A60" i="21"/>
  <c r="A63" i="21"/>
  <c r="G31" i="21"/>
  <c r="G27" i="21"/>
  <c r="G23" i="21"/>
  <c r="A77" i="3"/>
  <c r="E4" i="6"/>
  <c r="G4" i="6"/>
  <c r="I4" i="6"/>
  <c r="L4" i="6"/>
  <c r="M4" i="6"/>
  <c r="A28" i="6"/>
  <c r="A1" i="14"/>
  <c r="A3" i="14"/>
  <c r="A5" i="14"/>
  <c r="A7" i="14"/>
  <c r="A10" i="14"/>
  <c r="A12" i="14"/>
  <c r="B17" i="14"/>
  <c r="B69" i="3"/>
  <c r="A29" i="12"/>
  <c r="A32" i="12"/>
  <c r="A35" i="12"/>
  <c r="A12" i="12"/>
  <c r="B3" i="14"/>
  <c r="F109" i="11"/>
  <c r="F106" i="11"/>
  <c r="F105" i="11"/>
  <c r="A1" i="8"/>
  <c r="A4" i="8"/>
  <c r="A7" i="8"/>
  <c r="A33" i="8"/>
  <c r="A36" i="8"/>
  <c r="A41" i="8"/>
  <c r="A44" i="8"/>
  <c r="A50" i="8"/>
  <c r="A53" i="8"/>
  <c r="A60" i="8"/>
  <c r="A1" i="13"/>
  <c r="C47" i="13"/>
  <c r="C4" i="13"/>
  <c r="G4" i="13"/>
  <c r="H4" i="13"/>
  <c r="J4" i="13"/>
  <c r="A47" i="13"/>
  <c r="A4" i="13"/>
  <c r="G47" i="13"/>
  <c r="H47" i="13"/>
  <c r="J47" i="13"/>
  <c r="A30" i="24"/>
  <c r="A31" i="24"/>
  <c r="A32" i="24"/>
  <c r="A33" i="24"/>
  <c r="A34" i="24"/>
  <c r="A35" i="24"/>
  <c r="A36" i="24"/>
  <c r="A37" i="24"/>
  <c r="A38" i="24"/>
  <c r="A39" i="24"/>
  <c r="A40" i="24"/>
  <c r="A41" i="24"/>
  <c r="A42" i="24"/>
  <c r="A43" i="24"/>
  <c r="A44" i="24"/>
  <c r="A45" i="24"/>
  <c r="A46" i="24"/>
  <c r="A47" i="24"/>
  <c r="A48" i="24"/>
  <c r="A49" i="24"/>
  <c r="G42" i="6"/>
  <c r="O6" i="24"/>
  <c r="P6" i="24"/>
  <c r="Q6" i="24"/>
  <c r="S6" i="24"/>
  <c r="W6" i="24"/>
  <c r="Y6" i="24"/>
  <c r="V27" i="24"/>
  <c r="A1" i="19"/>
  <c r="A9" i="19"/>
  <c r="A19" i="20"/>
  <c r="A20" i="20"/>
  <c r="A21" i="20"/>
  <c r="A22" i="20"/>
  <c r="A23" i="20"/>
  <c r="A24" i="20"/>
  <c r="A25" i="20"/>
  <c r="A26" i="20"/>
  <c r="A1" i="10"/>
  <c r="A4" i="10"/>
  <c r="G28" i="3"/>
  <c r="A1" i="9"/>
  <c r="A4" i="9"/>
  <c r="C7" i="9"/>
  <c r="E7" i="9"/>
  <c r="G7" i="9"/>
  <c r="A31" i="9"/>
  <c r="A29" i="6"/>
  <c r="A30" i="6"/>
  <c r="A32" i="6"/>
  <c r="A34" i="6"/>
  <c r="A39" i="6"/>
  <c r="A41" i="6"/>
  <c r="A10" i="19"/>
  <c r="A11" i="19"/>
  <c r="A12" i="19"/>
  <c r="A13" i="19"/>
  <c r="F63" i="14"/>
  <c r="F91" i="11"/>
  <c r="F5" i="9"/>
  <c r="A63" i="8"/>
  <c r="G198" i="3"/>
  <c r="A34" i="9"/>
  <c r="A38" i="9"/>
  <c r="A41" i="9"/>
  <c r="A3" i="6"/>
  <c r="A14" i="14"/>
  <c r="A15" i="14"/>
  <c r="A17" i="14"/>
  <c r="A14" i="10"/>
  <c r="A17" i="10"/>
  <c r="A19" i="10"/>
  <c r="A21" i="10"/>
  <c r="A23" i="10"/>
  <c r="A26" i="10"/>
  <c r="A29" i="10"/>
  <c r="A32" i="10"/>
  <c r="A34" i="10"/>
  <c r="C38" i="10"/>
  <c r="A43" i="6"/>
  <c r="A44" i="6"/>
  <c r="G29" i="3"/>
  <c r="G75" i="3"/>
  <c r="A19" i="14"/>
  <c r="A28" i="14"/>
  <c r="A39" i="14"/>
  <c r="A51" i="14"/>
  <c r="A60" i="14"/>
  <c r="A62" i="14"/>
  <c r="F18" i="14"/>
  <c r="F13" i="14"/>
  <c r="G31" i="6"/>
  <c r="G19" i="21"/>
  <c r="G15" i="21"/>
  <c r="G94" i="3"/>
  <c r="D38" i="10"/>
  <c r="E38" i="10"/>
  <c r="F38" i="10"/>
  <c r="H38" i="10"/>
  <c r="E40" i="10"/>
  <c r="A64" i="14"/>
  <c r="A67" i="14"/>
  <c r="A75" i="14"/>
  <c r="F20" i="11"/>
  <c r="A37" i="10"/>
  <c r="G4" i="5"/>
  <c r="F28" i="11"/>
  <c r="F25" i="11"/>
  <c r="F5" i="11"/>
  <c r="F24" i="11"/>
  <c r="A91" i="10"/>
  <c r="G43" i="5"/>
  <c r="G109" i="3"/>
  <c r="B117" i="3"/>
  <c r="G57" i="5"/>
  <c r="G82" i="5"/>
  <c r="A114" i="21"/>
  <c r="A116" i="21"/>
  <c r="F47" i="11"/>
  <c r="F50" i="11"/>
  <c r="F46" i="11"/>
  <c r="G114" i="3"/>
  <c r="G113" i="3"/>
  <c r="G115" i="3"/>
  <c r="G85" i="5"/>
  <c r="F63" i="11"/>
  <c r="F55" i="11"/>
  <c r="G118" i="3"/>
  <c r="G121" i="3"/>
  <c r="G88" i="5"/>
  <c r="F93" i="11"/>
  <c r="A139" i="3"/>
  <c r="A149" i="3"/>
  <c r="A151" i="3"/>
  <c r="A152" i="3"/>
  <c r="G126" i="3"/>
  <c r="G150" i="3"/>
  <c r="A156" i="3"/>
  <c r="A159" i="3"/>
  <c r="A162" i="3"/>
  <c r="A165" i="3"/>
  <c r="A168" i="3"/>
  <c r="G138" i="3"/>
  <c r="A173" i="3"/>
  <c r="A175" i="3"/>
  <c r="A176" i="3"/>
  <c r="G158" i="3"/>
  <c r="A179" i="3"/>
  <c r="A187" i="3"/>
  <c r="A195" i="3"/>
  <c r="G174" i="3"/>
  <c r="A197" i="3"/>
  <c r="A199" i="3"/>
  <c r="G185" i="3"/>
</calcChain>
</file>

<file path=xl/sharedStrings.xml><?xml version="1.0" encoding="utf-8"?>
<sst xmlns="http://schemas.openxmlformats.org/spreadsheetml/2006/main" count="2045" uniqueCount="1152">
  <si>
    <t>Time, Steam and Temperature (TST) Indicator strips or other sterilization indicators</t>
  </si>
  <si>
    <t>Antenatal Care Equipment</t>
  </si>
  <si>
    <t>Delivery and Neonatal Equipment</t>
  </si>
  <si>
    <t>Umbilical cord clamp or sterile tape or sterile tie</t>
  </si>
  <si>
    <t>Sterile cotton or gauze (to clean baby’s mouth and nose)</t>
  </si>
  <si>
    <t>Two sterile towels (one to receive the baby, one for active management)</t>
  </si>
  <si>
    <t>16- or 18-gauge needles</t>
  </si>
  <si>
    <t>Suction pump, hand or foot operated</t>
  </si>
  <si>
    <t>Bag Valve Mask (Ambu bag)</t>
  </si>
  <si>
    <t xml:space="preserve">What quantity of [DRUGS] are available at this time? </t>
  </si>
  <si>
    <t>In the past 30 days, has the item been out of stock at any time?</t>
  </si>
  <si>
    <t>Bacille Calmette-Guérin (BCG)</t>
  </si>
  <si>
    <t>Oral Polio Vaccine (OPV)</t>
  </si>
  <si>
    <t>Tetanus Toxoid (TT)</t>
  </si>
  <si>
    <t>Community health worker</t>
  </si>
  <si>
    <t>Classified daily employee</t>
  </si>
  <si>
    <t>Are postpartum care services offered at the facility?</t>
  </si>
  <si>
    <t>Pentavalent Dose 1 (DPT, Hepatitis B, Hemophilus influenzae B)</t>
  </si>
  <si>
    <t>Pentavalent Dose 2 (DPT, Hepatitis B, Hemophilus influenzae B)</t>
  </si>
  <si>
    <t>Pentavalent Dose 3 (DPT, Hepatitis B, Hemophilus influenzae B)</t>
  </si>
  <si>
    <t>Do patients pay fees for x-ray tests?</t>
  </si>
  <si>
    <t>c. Elderly (above 65 years)</t>
  </si>
  <si>
    <t>d. Orphans</t>
  </si>
  <si>
    <t>e. Tuberculosis patients</t>
  </si>
  <si>
    <t>f. HIV/AIDS patients</t>
  </si>
  <si>
    <t>g. Extreme poor</t>
  </si>
  <si>
    <t>h. Physically disabled persons</t>
  </si>
  <si>
    <t xml:space="preserve">i. Military personnel  </t>
  </si>
  <si>
    <t xml:space="preserve">j. Pregnant women  </t>
  </si>
  <si>
    <t>k. Refugees</t>
  </si>
  <si>
    <t>I have choice over who I allocate for what tasks.</t>
  </si>
  <si>
    <t>General equipment</t>
  </si>
  <si>
    <t xml:space="preserve">PLEASE RECORD THE QUANTITY FOR EACH TYPE OF EQUIPMENT. RECORD 98 IF NOT FUNCTIONING OR NOT AVAILABLE </t>
  </si>
  <si>
    <t>Adult weighing scale</t>
  </si>
  <si>
    <t xml:space="preserve">Minor surgical instruments for procedures like incision &amp; drainage and suturing (forceps, scalpel) </t>
  </si>
  <si>
    <t>Are priority health-related activities identified in this workplan for the current financial year?</t>
  </si>
  <si>
    <t>All have work descriptions</t>
  </si>
  <si>
    <t>Some have work descriptions</t>
  </si>
  <si>
    <t>None have work descriptions</t>
  </si>
  <si>
    <t>How many Community Health Workers are currently active in this catchment area?</t>
  </si>
  <si>
    <t>ADULT CURATIVE CARE</t>
  </si>
  <si>
    <t>Tuberculosis smears</t>
  </si>
  <si>
    <t>Health services utilization based on Health Management Information Systems (HMIS)</t>
  </si>
  <si>
    <t>MONTH 1</t>
  </si>
  <si>
    <t>MONTH 2</t>
  </si>
  <si>
    <t>MONTH 3</t>
  </si>
  <si>
    <t>Contraceptive pill</t>
  </si>
  <si>
    <t>Bacille Calmette Guerin (BCG)</t>
  </si>
  <si>
    <t>MAXIMUM 168 HOURS</t>
  </si>
  <si>
    <t>MINUTES</t>
  </si>
  <si>
    <t>How many hours was telephone out in the last 7 days?</t>
  </si>
  <si>
    <t>Does this facility refer patients to other facilities?</t>
  </si>
  <si>
    <t>Does the facility have a general outpatient consultation room?</t>
  </si>
  <si>
    <t>Is this room equipped with a safety box or closed container present for disposal of used sharps?</t>
  </si>
  <si>
    <t>Does the room have posted procedures for decontamination procedure steps?</t>
  </si>
  <si>
    <t>Does the room have a basin with a water source and soap?</t>
  </si>
  <si>
    <t>Sodium Hypochlorite/Chlorine solution/JIK solution</t>
  </si>
  <si>
    <t>BRUSH SCRUBBED WITH SOAP AND WATER AND THEN SOAKED IN DISINFECTANT SOLUTION</t>
  </si>
  <si>
    <t>BRUSH SCRUBBED WITH SOAP AND WATER ONLY</t>
  </si>
  <si>
    <t>SOAKED IN DISINFECTANT SOLUTION ONLY</t>
  </si>
  <si>
    <t>EQUIPMENT NEVER DECONTAMINATED</t>
  </si>
  <si>
    <t>EQUIPMENT NEVER REUSED</t>
  </si>
  <si>
    <t>Is there a representation of any of the following on this Committee?</t>
  </si>
  <si>
    <t>Rapid plasma reagin (RPR) test for syphilis</t>
  </si>
  <si>
    <t>1 tab</t>
  </si>
  <si>
    <t>BUY MEDICINES LOCALLY IN THE PRIVATE MARKET</t>
  </si>
  <si>
    <t>SEND PATIENTS TO BUY THE MEDICINE IN THE PRIVATE MARKET</t>
  </si>
  <si>
    <t>GO TO THE CAPITAL TO BUY MEDICINES</t>
  </si>
  <si>
    <t>INFORM FACILITY INCHARGE</t>
  </si>
  <si>
    <t>CALL THE DISTRICT DRUG STORE/PHARMACY</t>
  </si>
  <si>
    <t>CALL DHMT</t>
  </si>
  <si>
    <t>Does this facility provide care round-the-clock (i.e. 24 hours)?</t>
  </si>
  <si>
    <t>Has a facility budget been developed for the current financial year?</t>
  </si>
  <si>
    <t>Has a facility workplan been developed for the current financial year?</t>
  </si>
  <si>
    <t>e. Community Health Worker Cooperative president / leader</t>
  </si>
  <si>
    <t>f. Community Health Workers</t>
  </si>
  <si>
    <t>g. Community members</t>
  </si>
  <si>
    <t>h. Health Committee</t>
  </si>
  <si>
    <t>d. Ministry of Health (Headquarters)</t>
  </si>
  <si>
    <t>KILOMETERS</t>
  </si>
  <si>
    <t xml:space="preserve">No source of electricity </t>
  </si>
  <si>
    <t>How many hours was electric power missing in the last 7 days?</t>
  </si>
  <si>
    <t>Malaria treatment with Artemisinin-based Combination Therapy (ACT)</t>
  </si>
  <si>
    <t>Prevention of mother to child transmission of HIV (PMTCT) guidelines</t>
  </si>
  <si>
    <t xml:space="preserve"> </t>
  </si>
  <si>
    <t>Wheel chair</t>
  </si>
  <si>
    <t>QUANTITY AVAILABLE AND FUNCTIONING</t>
  </si>
  <si>
    <t>Could you bring me to the place in this facility that is used to store drugs?</t>
  </si>
  <si>
    <t>Paracetamol (Panadol) tabs</t>
  </si>
  <si>
    <t>Folic acid tabs</t>
  </si>
  <si>
    <t>Combitabs (Multidrug tabs)</t>
  </si>
  <si>
    <t>Pentavalent (DPT, Hepatitis B, Hemophilus influenzae B)</t>
  </si>
  <si>
    <t>Polio Dose 1</t>
  </si>
  <si>
    <t>Polio Dose 2</t>
  </si>
  <si>
    <t>Polio Dose 3</t>
  </si>
  <si>
    <t>Diagnostic kits</t>
  </si>
  <si>
    <t>HIV test kit</t>
  </si>
  <si>
    <t>Pregnancy testing kit</t>
  </si>
  <si>
    <t>SCREENING OF DISEASES</t>
  </si>
  <si>
    <t>s.</t>
  </si>
  <si>
    <t>t.</t>
  </si>
  <si>
    <t>u.</t>
  </si>
  <si>
    <t>Hospital management</t>
  </si>
  <si>
    <t>Institutional delivery</t>
  </si>
  <si>
    <t>Immunization</t>
  </si>
  <si>
    <t>Curative consultations</t>
  </si>
  <si>
    <t>Nutrition</t>
  </si>
  <si>
    <t>Integrated management of childhood illness</t>
  </si>
  <si>
    <t>Malaria</t>
  </si>
  <si>
    <t>Family planning/Reproductive health</t>
  </si>
  <si>
    <t>Health promotion and monitoring</t>
  </si>
  <si>
    <t>Child growth monitoring and nutritional advice</t>
  </si>
  <si>
    <t>DONOR</t>
  </si>
  <si>
    <t>Methylated spirit</t>
  </si>
  <si>
    <t xml:space="preserve">Is there a provision for the disposal of  bio medical waste? </t>
  </si>
  <si>
    <t xml:space="preserve">THROWN OUTSIDE </t>
  </si>
  <si>
    <t>OUTSOURCED</t>
  </si>
  <si>
    <t>Health facility director/head</t>
  </si>
  <si>
    <t>r.</t>
  </si>
  <si>
    <t>Do all facility staff have written job descriptions?</t>
  </si>
  <si>
    <t>How many authorized positions for [POSITION TYPE] are currently filled?</t>
  </si>
  <si>
    <t>In the last 12 months, how many [POSITION TYPE] have left the facility permanently?</t>
  </si>
  <si>
    <t>Do the following entities have the authority to procure drugs and equipment for this facility, ….?</t>
  </si>
  <si>
    <t>NO           2</t>
  </si>
  <si>
    <t>Doctor or medical officer</t>
  </si>
  <si>
    <t>Nursing assistant</t>
  </si>
  <si>
    <t>Pharmacy technician/Dispenser</t>
  </si>
  <si>
    <t>Lab technologist</t>
  </si>
  <si>
    <t>Classified Daily Employee (CDE)</t>
  </si>
  <si>
    <t>What is your job title at this facility?</t>
  </si>
  <si>
    <t>District hospital</t>
  </si>
  <si>
    <t>Weekdays</t>
  </si>
  <si>
    <t>Holidays</t>
  </si>
  <si>
    <t>On what days does the facility offer under 5 clinics, and for how many hours on those days?</t>
  </si>
  <si>
    <t>On what days does the facility offer antenatal care clinics, and for how many hours on those days?</t>
  </si>
  <si>
    <t>Surface water (lake, river or stream)</t>
  </si>
  <si>
    <t>FAITH BASED ORGANIZATIONS</t>
  </si>
  <si>
    <t xml:space="preserve">How many working [VEHICLES] does the facility have access to? </t>
  </si>
  <si>
    <t>How many days was transportation unavailable in the last 7 days?</t>
  </si>
  <si>
    <t>MAXIMUM 7 DAYS</t>
  </si>
  <si>
    <t>Does the facility own a functioning computer?</t>
  </si>
  <si>
    <t>DAYS</t>
  </si>
  <si>
    <t>CLEANED WITH SOAP &amp; WATER</t>
  </si>
  <si>
    <t>DISPLAYED</t>
  </si>
  <si>
    <t>NOT DISPLAYED</t>
  </si>
  <si>
    <t>(C)</t>
  </si>
  <si>
    <t>Equipment (Direct Observation)</t>
  </si>
  <si>
    <t xml:space="preserve">Now I would like to ask you some questions about drug storage and availability in this facility. </t>
  </si>
  <si>
    <t>HAS FEES</t>
  </si>
  <si>
    <t>NO FEES AT ALL</t>
  </si>
  <si>
    <t>c. Non Governmental Organization staff</t>
  </si>
  <si>
    <t>PERSON IN CHARGE REFUSED INTERVIEW</t>
  </si>
  <si>
    <t>FACILITY IS EMPTY (NO STAFF MEMBERS)</t>
  </si>
  <si>
    <t>HEALTH FACILITY NOT FOUND</t>
  </si>
  <si>
    <t>Are you in charge of this facility today?</t>
  </si>
  <si>
    <t>Organize vaccination campaign(s)</t>
  </si>
  <si>
    <t>YES         1</t>
  </si>
  <si>
    <t>What is [NAME]'s position in this facility?</t>
  </si>
  <si>
    <t>How many hours per week does [NAME] usually work at this health facility?</t>
  </si>
  <si>
    <t>How many hours per week does [NAME] usually spend providing medical
care directly to patients?</t>
  </si>
  <si>
    <t>Does [NAME] also work in a private health practice?</t>
  </si>
  <si>
    <t>What services is [NAME] providing today?</t>
  </si>
  <si>
    <t>Do you have an estimate of the size of the catchment population that this facility serves, that is, the target, or total population living in the area served by this facility?</t>
  </si>
  <si>
    <t>SEEN, FULLY COMPLETED</t>
  </si>
  <si>
    <t>SEEN, NOT COMPLETE</t>
  </si>
  <si>
    <t>NO RECORDS AVAILABLE, ORAL REPORT</t>
  </si>
  <si>
    <t>Posting of User Fees</t>
  </si>
  <si>
    <t>Is the result of this internal staff performance assessment linked to staff salary or incentive payment?</t>
  </si>
  <si>
    <t>IF ZERO</t>
  </si>
  <si>
    <t>Is the result of the external performance assessment of the facility linked to facility financing?</t>
  </si>
  <si>
    <t>Is there a formal mechanism to inform the staff about patient opinion ?</t>
  </si>
  <si>
    <t>YES, PUBLICLY POSTED</t>
  </si>
  <si>
    <t>YES, NOT POSTED</t>
  </si>
  <si>
    <t>NO, NOT POSTED</t>
  </si>
  <si>
    <t>Does the health facility have phone line, whether a landline or a mobile line?</t>
  </si>
  <si>
    <t xml:space="preserve">YES, BOTH </t>
  </si>
  <si>
    <t xml:space="preserve">In the last 7 days, was there any time when there was no transportation available for patients? </t>
  </si>
  <si>
    <t>ID CODE</t>
  </si>
  <si>
    <t>Separate outpatient room</t>
  </si>
  <si>
    <t>Room that is also used for other activities</t>
  </si>
  <si>
    <t>Able to do in past 3 months but not today</t>
  </si>
  <si>
    <t>Ambulance ride to another facility for referral</t>
  </si>
  <si>
    <t>Do patients pay fees for supplies (e.g. compresses, syringes, etc.)?</t>
  </si>
  <si>
    <t>.</t>
  </si>
  <si>
    <t>INTERVIEWER: SOURCE OF INFORMATION CONSULTED TO OBTAIN BUDGET FIGURES</t>
  </si>
  <si>
    <t>Direct Observation</t>
  </si>
  <si>
    <t>Vaccines</t>
  </si>
  <si>
    <t>Separate antenatal care room</t>
  </si>
  <si>
    <t>Separate delivery/neonatal care room</t>
  </si>
  <si>
    <t>Guedel airways-neonatal, child, and adult</t>
  </si>
  <si>
    <t>RECORDS</t>
  </si>
  <si>
    <t>Ambulance owned by facility</t>
  </si>
  <si>
    <t>Private vehicle rented full time</t>
  </si>
  <si>
    <t>Other vehicle owned by facility</t>
  </si>
  <si>
    <t>Private vehicles on call</t>
  </si>
  <si>
    <t>Motorbike owned by facility</t>
  </si>
  <si>
    <t>Rented motorbike</t>
  </si>
  <si>
    <t>Bicycle owned by facility</t>
  </si>
  <si>
    <t>1 capsule</t>
  </si>
  <si>
    <t>RESPONDENT: HEAD OF THE FACILITY OR BEST INFORMED STAFF MEMBER.</t>
  </si>
  <si>
    <t>In the last 30 days, on how many days did the facility staff do vaccination outreach in the community?</t>
  </si>
  <si>
    <t>Could you show me some cards that belong to specific patients?</t>
  </si>
  <si>
    <t>Do patients who come for tuberculosis treatment get a tuberculosis treatment card?</t>
  </si>
  <si>
    <t>Outpatient hours only</t>
  </si>
  <si>
    <t>Specific hours only</t>
  </si>
  <si>
    <t>Are postpartum services offered at specific hours only, during general outpatient hours, or both at specific hours and during general outpatient hours?</t>
  </si>
  <si>
    <t>OFFICIAL ACCOUNTS</t>
  </si>
  <si>
    <t>FACILITY RECORDS</t>
  </si>
  <si>
    <t>NO SOURCE: ORAL REPORT</t>
  </si>
  <si>
    <t>Is this primary source of water used only by the facility, or is it shared with other users?</t>
  </si>
  <si>
    <t>ONLY FACILITY</t>
  </si>
  <si>
    <t>SHARED</t>
  </si>
  <si>
    <t>In the last 7 days, was there any time when there was no water available in the facility?</t>
  </si>
  <si>
    <t>In the last 7 days, for how many hours was there no water available at the facility?</t>
  </si>
  <si>
    <t>YES, LANDLINE</t>
  </si>
  <si>
    <t>YES, MOBILE</t>
  </si>
  <si>
    <t>Do any of the health facility staff have a mobile phone line?</t>
  </si>
  <si>
    <t>How long does it take to reach those phone services?</t>
  </si>
  <si>
    <t>In the last 7 days, was there any time when the facility did not have any telephone service whether landline or mobile?</t>
  </si>
  <si>
    <t>The policies and procedures for doing things are useful tools for the challenges I face in providing services and reporting on activities.</t>
  </si>
  <si>
    <t>I have enough authority to obtain the resources I need (drugs, supplies, funding) to meet the needs of my facility.</t>
  </si>
  <si>
    <t>`</t>
  </si>
  <si>
    <t>ID CODE OF THE RESPONDENT FROM THE STAFF ROSTER</t>
  </si>
  <si>
    <t xml:space="preserve">In this part of the questionnaire I would like to ask you some questions regarding how work is organized and decisions are made in this facility. All answers are confidential. </t>
  </si>
  <si>
    <t>Leadership</t>
  </si>
  <si>
    <t>RECORD RESPONSE (RANGE 1-4)</t>
  </si>
  <si>
    <t>Oral Rehydration Solution (ORS) packets</t>
  </si>
  <si>
    <t>Depot Medroxyprogesterone Acetate (DMPA)</t>
  </si>
  <si>
    <t>Measles vaccine</t>
  </si>
  <si>
    <t>Vitamin A</t>
  </si>
  <si>
    <t>You encourage the group to solve the problem on their own, and you are available when needed to discuss.</t>
  </si>
  <si>
    <t xml:space="preserve">You collaborate with your staff to develop the needed changes. </t>
  </si>
  <si>
    <t xml:space="preserve">You announce your vision for the changes and implement a clear plan. </t>
  </si>
  <si>
    <t>You ask your staff to develop and implement their own plan for change.</t>
  </si>
  <si>
    <t>You consult with your staff, but direct the changes yourself.</t>
  </si>
  <si>
    <t>You ask your staff to rethink their direction and goals and come up with a plan together.</t>
  </si>
  <si>
    <t>You ask for suggestions from your staff on what to do, and you formulate a specific plan to meet objectives.</t>
  </si>
  <si>
    <t>You discuss ideas as a group and identify how to work better together.</t>
  </si>
  <si>
    <t>You let your staff work out their issues on their own.</t>
  </si>
  <si>
    <t>You act quickly and decisively to get the team back on track.</t>
  </si>
  <si>
    <t>You make yourself available to discuss any issues and support your team to work out their own problems.</t>
  </si>
  <si>
    <t>I am able to allocate my facility budget according to how it is needed. There is enough flexibility in my budget.</t>
  </si>
  <si>
    <t>I am able to assign tasks and activities to staff as needed to achieve the outcomes I want in the facility. There is enough flexibility to use staff to address needs.</t>
  </si>
  <si>
    <t>I have choice over what services are provided in the facility.</t>
  </si>
  <si>
    <t>The policies and procedures for doing things are clear to me.</t>
  </si>
  <si>
    <t xml:space="preserve">Services </t>
  </si>
  <si>
    <t>YES, SEEN</t>
  </si>
  <si>
    <t>YES, NOT SEEN</t>
  </si>
  <si>
    <t>NO, THERE IS NO SUCH PLACE</t>
  </si>
  <si>
    <t>Amoxicillin (tabs or capsule)</t>
  </si>
  <si>
    <t>Amoxicillin (syrup)</t>
  </si>
  <si>
    <t>DRY, NO TRACES OF WATER INFILTRATION</t>
  </si>
  <si>
    <t>THERE IS WETNESS / WATER</t>
  </si>
  <si>
    <t>In the past 30 days, how many days has the item been out of stock?</t>
  </si>
  <si>
    <t>Drug and Vaccine Storage and Availability</t>
  </si>
  <si>
    <t>DRY BUT THERE ARE TRACES OF WATER INFILTRATION</t>
  </si>
  <si>
    <t>General Health Management Information Systems (HMIS)</t>
  </si>
  <si>
    <t>You stress their responsibilities and standards.</t>
  </si>
  <si>
    <t>You take no particular additional action.</t>
  </si>
  <si>
    <t>You give positive feedback and make staff feel involved in the achievements.</t>
  </si>
  <si>
    <t>You emphasize the importance of deadlines and tasks.</t>
  </si>
  <si>
    <t>You call a meeting and together try to solve the problem.</t>
  </si>
  <si>
    <t>You let your staff address this problem on their own.</t>
  </si>
  <si>
    <t>Support Community Health Workers training</t>
  </si>
  <si>
    <t>Collect and compile Monthly Activity Reports</t>
  </si>
  <si>
    <t>Promote specific health programs</t>
  </si>
  <si>
    <t>Lab technician</t>
  </si>
  <si>
    <t>Human Resources</t>
  </si>
  <si>
    <t>Supervise Community Health Workers activities (observe consultations, activities)</t>
  </si>
  <si>
    <t>FEMALE</t>
  </si>
  <si>
    <t>FULL NAME</t>
  </si>
  <si>
    <t>MAX 7</t>
  </si>
  <si>
    <t>Pharmacist</t>
  </si>
  <si>
    <t>Non Clinical</t>
  </si>
  <si>
    <t>IS [NAME] MALE OR FEMALE?</t>
  </si>
  <si>
    <t>Is [NAME] here today?</t>
  </si>
  <si>
    <t>OTHER AUTHORIZED ABSENCE</t>
  </si>
  <si>
    <t>LATE</t>
  </si>
  <si>
    <t>OFFICIALLY OFF DUTY</t>
  </si>
  <si>
    <t>ON SICK LEAVE</t>
  </si>
  <si>
    <t>ON TRAINING</t>
  </si>
  <si>
    <t>ON MATERNITY LEAVE</t>
  </si>
  <si>
    <t>►NEXT PROVIDER</t>
  </si>
  <si>
    <t>CHILD PREVENTIVE CARE</t>
  </si>
  <si>
    <t>CHILD CURATIVE CARE</t>
  </si>
  <si>
    <t>A.</t>
  </si>
  <si>
    <t>B.</t>
  </si>
  <si>
    <t>C.</t>
  </si>
  <si>
    <t>D.</t>
  </si>
  <si>
    <t>E.</t>
  </si>
  <si>
    <t>NON-CLINICAL (ADMIN, RECEPTION, ETC)</t>
  </si>
  <si>
    <t>Timer or clock with seconds hand</t>
  </si>
  <si>
    <t>RESPONDENT: PHARMACIST, HEAD OF THE FACILITY OR BEST INFORMED STAFF MEMBER.</t>
  </si>
  <si>
    <t>CLEAN</t>
  </si>
  <si>
    <t>PARTIALLY DIRTY</t>
  </si>
  <si>
    <t>DIRTY</t>
  </si>
  <si>
    <t>_____ mg</t>
  </si>
  <si>
    <t>1 packet</t>
  </si>
  <si>
    <t>1 unit</t>
  </si>
  <si>
    <t>28 day supply</t>
  </si>
  <si>
    <t>1 dose</t>
  </si>
  <si>
    <t>Only to store and dispense drugs</t>
  </si>
  <si>
    <t>Also serves for other purposes</t>
  </si>
  <si>
    <t>Can the doors and windows be locked to keep the pharmacy secured?</t>
  </si>
  <si>
    <t>WINDOWS COVERED</t>
  </si>
  <si>
    <t>WINDOWS NOT COVERED</t>
  </si>
  <si>
    <t>NO WINDOWS</t>
  </si>
  <si>
    <t>SEEN</t>
  </si>
  <si>
    <t>NOT SEEN</t>
  </si>
  <si>
    <t>Health Management Information System (HMIS) guidelines</t>
  </si>
  <si>
    <t>Health Management Information System (HMIS) Data</t>
  </si>
  <si>
    <t>Management of Sexually Transmitted Infections (STI) guidelines</t>
  </si>
  <si>
    <t>RESPONDENT: HEAD OF THE HEALTH FACILITY OR HIS/HER DEPUTY IF ABSENT OR UNAVAILABLE.</t>
  </si>
  <si>
    <t>(B)</t>
  </si>
  <si>
    <t>(A)</t>
  </si>
  <si>
    <t>PROVIDED NEW SUPPLIES OR EQUIPMENT</t>
  </si>
  <si>
    <t>Health facility director</t>
  </si>
  <si>
    <t>PRENATAL CARE</t>
  </si>
  <si>
    <t xml:space="preserve">Health facility staff </t>
  </si>
  <si>
    <t>PROVIDED NEW INFRASTRUCTURE</t>
  </si>
  <si>
    <t>Non Governmental Organization staff</t>
  </si>
  <si>
    <t>PROVIDED REPAIRS TO FACILITY</t>
  </si>
  <si>
    <t>Non governmental Organization staff</t>
  </si>
  <si>
    <t>Local government</t>
  </si>
  <si>
    <t>PROVIDED DRUGS</t>
  </si>
  <si>
    <t>National government</t>
  </si>
  <si>
    <t>Community Health Worker Cooperative president / leader</t>
  </si>
  <si>
    <t>PROVIDED TRANSPORT TO STAFF FOR HOME VISITS</t>
  </si>
  <si>
    <t>GAVE IN-KIND CONTRIBUTIONS</t>
  </si>
  <si>
    <t>Community members</t>
  </si>
  <si>
    <t>IMPROVED WATER QUALITY</t>
  </si>
  <si>
    <t>Health Committee</t>
  </si>
  <si>
    <t>IMPROVED WATER SUPPLY (QUANTITY)</t>
  </si>
  <si>
    <t>IMPROVED SECURITY AT THE FACILITY</t>
  </si>
  <si>
    <t>o.</t>
  </si>
  <si>
    <t>p.</t>
  </si>
  <si>
    <t>q.</t>
  </si>
  <si>
    <t>SUPPORTED TRAINING FOR COMMUNITY HEALTH WORKERS</t>
  </si>
  <si>
    <t>SUPPORTED OUTREACH TEAMS</t>
  </si>
  <si>
    <t>REPORTED AND COLLECTED DATA FOR RESULTS-BASED FINANCING ACTIVITIES</t>
  </si>
  <si>
    <t>DESIGNED THE RESULTS-BASED FINANCING SCHEME</t>
  </si>
  <si>
    <t>PARTICIPATED IN TRAINING AND AWARENESS RAISING OF THE RESULTS-BASED FINANCING SCHEME</t>
  </si>
  <si>
    <t>Clinical</t>
  </si>
  <si>
    <t>Participate in Community Health Workers meetings</t>
  </si>
  <si>
    <t>Replace Community Health Workers kits</t>
  </si>
  <si>
    <t>Provide Community Health Workers training</t>
  </si>
  <si>
    <t>Protective apron and plastic draw sheet</t>
  </si>
  <si>
    <t>Tourniquet</t>
  </si>
  <si>
    <t>Baby scale (infant weighing scale)</t>
  </si>
  <si>
    <t>Forceps, artery</t>
  </si>
  <si>
    <t>Forceps, dressing</t>
  </si>
  <si>
    <t>Forceps, uterine</t>
  </si>
  <si>
    <t>Needle holder</t>
  </si>
  <si>
    <t>Syringes and disposable needles</t>
  </si>
  <si>
    <t>Speculum, vaginal</t>
  </si>
  <si>
    <t>Clamps (hemostats)</t>
  </si>
  <si>
    <t>Vacuum extractor</t>
  </si>
  <si>
    <t>Uterine dilator</t>
  </si>
  <si>
    <t>Curette, uterine</t>
  </si>
  <si>
    <t>Vaginal retractor</t>
  </si>
  <si>
    <t>Chlorhexidine (gluconate)</t>
  </si>
  <si>
    <t>Dakin</t>
  </si>
  <si>
    <t>Sterilizing Equipment</t>
  </si>
  <si>
    <t>Where does the facility refer the following:</t>
  </si>
  <si>
    <t>How many members are on this Committee?</t>
  </si>
  <si>
    <t>Hand soap or detergent</t>
  </si>
  <si>
    <t>Hand scrubbing brush</t>
  </si>
  <si>
    <t>Sterile tray</t>
  </si>
  <si>
    <t>Plastic container with a plastic liner to dispose the placenta</t>
  </si>
  <si>
    <t>MAX 168</t>
  </si>
  <si>
    <t>Staff Roster</t>
    <phoneticPr fontId="12" type="noConversion"/>
  </si>
  <si>
    <t>Were there any electric power outages in the last 7 days?</t>
  </si>
  <si>
    <t>a.</t>
  </si>
  <si>
    <t>b.</t>
  </si>
  <si>
    <t>MONTH MM</t>
  </si>
  <si>
    <t>YEAR YYYY</t>
  </si>
  <si>
    <t>c.</t>
  </si>
  <si>
    <t>d.</t>
  </si>
  <si>
    <t>e.</t>
  </si>
  <si>
    <t>f.</t>
  </si>
  <si>
    <t>g.</t>
  </si>
  <si>
    <t>Saturday</t>
  </si>
  <si>
    <t>Sunday</t>
  </si>
  <si>
    <t>h.</t>
  </si>
  <si>
    <t>i.</t>
  </si>
  <si>
    <t>j.</t>
  </si>
  <si>
    <t>k.</t>
  </si>
  <si>
    <t>USER FEES</t>
  </si>
  <si>
    <t>DRUG SALES</t>
  </si>
  <si>
    <t>PRIVATE COMPANY</t>
  </si>
  <si>
    <t>INSURANCE PAYMENTS</t>
  </si>
  <si>
    <t>l.</t>
  </si>
  <si>
    <t>m.</t>
  </si>
  <si>
    <t>n.</t>
  </si>
  <si>
    <t>Lab tests</t>
  </si>
  <si>
    <t>Radiology</t>
  </si>
  <si>
    <t>In-patient</t>
  </si>
  <si>
    <t>Specialized care</t>
  </si>
  <si>
    <t>Surgery</t>
  </si>
  <si>
    <t>What disinfectant(s) are being used in the facility?</t>
  </si>
  <si>
    <t>National protocol for child vaccination</t>
  </si>
  <si>
    <t>National list for essential drugs</t>
  </si>
  <si>
    <t>National protocol for drug procurement</t>
  </si>
  <si>
    <t>Is the result of the staff performance assessment linked to staff salary or incentive payment?</t>
  </si>
  <si>
    <t>Are any of the following individuals exempt from paying fees?</t>
  </si>
  <si>
    <t>Graphs for growth monitoring</t>
  </si>
  <si>
    <t>Procedures Manual for Infection Prevention and Control</t>
  </si>
  <si>
    <t>National HIV testing and counseling guidelines</t>
  </si>
  <si>
    <t>Is there a functional incinerator for disposing of medical waste?</t>
  </si>
  <si>
    <t>c. Refrigerator</t>
  </si>
  <si>
    <t>d. Vaccine Carriers</t>
  </si>
  <si>
    <t>a. Total population</t>
  </si>
  <si>
    <t>b. Total male population</t>
  </si>
  <si>
    <t>c. Total female population</t>
  </si>
  <si>
    <t>Postnatal care</t>
  </si>
  <si>
    <t>per procedure</t>
  </si>
  <si>
    <t>Male sterilization</t>
  </si>
  <si>
    <t>Tuberculosis diagnosis</t>
  </si>
  <si>
    <t>per new case</t>
  </si>
  <si>
    <t>Tuberculosis treatment</t>
  </si>
  <si>
    <t>24-hour emergency care</t>
  </si>
  <si>
    <t>Where is the sterilization equipment located?</t>
  </si>
  <si>
    <t>Where is the lab equipment located?</t>
  </si>
  <si>
    <t>Separate laboratory</t>
  </si>
  <si>
    <t>Separate sterilization room</t>
  </si>
  <si>
    <t>Separate vaccination room</t>
  </si>
  <si>
    <t>Where is the delivery and neonatal equipment located?</t>
  </si>
  <si>
    <t>Where is the outpatient equipment located?</t>
  </si>
  <si>
    <t xml:space="preserve">b. Health facility staff </t>
  </si>
  <si>
    <t>b. Cold Box</t>
  </si>
  <si>
    <t>e. Total &lt;5 years population</t>
  </si>
  <si>
    <t>Universal Precautions</t>
  </si>
  <si>
    <t>Administration and Management</t>
  </si>
  <si>
    <t>Lab Equipment</t>
  </si>
  <si>
    <t>Vaccination Services</t>
  </si>
  <si>
    <t>User Fees</t>
  </si>
  <si>
    <t>National Protocols</t>
  </si>
  <si>
    <t>►</t>
  </si>
  <si>
    <t>Clean towels</t>
  </si>
  <si>
    <t>Clean razor blade</t>
  </si>
  <si>
    <t>In-facility</t>
  </si>
  <si>
    <t>Outreach</t>
  </si>
  <si>
    <t>Plastic container with a plastic liner for medical waste (gauze, etc.)</t>
  </si>
  <si>
    <t>Stethoscope, adult</t>
  </si>
  <si>
    <t>Stethoscope, Pinard  fetal</t>
  </si>
  <si>
    <t>Kidney basin</t>
  </si>
  <si>
    <t>Steel bowl</t>
  </si>
  <si>
    <t>Can be managed now</t>
  </si>
  <si>
    <t>Usually, but not now</t>
  </si>
  <si>
    <t>Must be referred</t>
  </si>
  <si>
    <t xml:space="preserve">Who was involved in setting this workplan? </t>
  </si>
  <si>
    <t>YEARS</t>
  </si>
  <si>
    <t>i</t>
  </si>
  <si>
    <t>Electric autoclave (pressure and wet heat)</t>
  </si>
  <si>
    <t>Monthly Integrated Activity Report</t>
  </si>
  <si>
    <t xml:space="preserve">Notifiable Disease Report </t>
  </si>
  <si>
    <t>Family Planning Register</t>
  </si>
  <si>
    <t>Is the protocol for sterilizing equipment displayed?</t>
  </si>
  <si>
    <t xml:space="preserve">Who decides which patients are exempt from paying fees? </t>
  </si>
  <si>
    <t>a. Widows</t>
  </si>
  <si>
    <t>b. Children under 5</t>
  </si>
  <si>
    <t>a. Facility infrastructure</t>
  </si>
  <si>
    <t>Height measure</t>
  </si>
  <si>
    <t xml:space="preserve">Blood pressure instrument </t>
  </si>
  <si>
    <t>Stethoscope</t>
  </si>
  <si>
    <t>Otoscope</t>
  </si>
  <si>
    <t>Suction/aspirating device</t>
  </si>
  <si>
    <t>Vision chart</t>
  </si>
  <si>
    <t>Community Health Workers</t>
  </si>
  <si>
    <t>per visit</t>
  </si>
  <si>
    <t>Facility based delivery</t>
  </si>
  <si>
    <t>per delivery</t>
  </si>
  <si>
    <t xml:space="preserve">Assisted (forcepts, vaccuum) </t>
  </si>
  <si>
    <t>Family planning/clinical</t>
  </si>
  <si>
    <t>per initial visit</t>
  </si>
  <si>
    <t>Injection</t>
  </si>
  <si>
    <t>Implant insertion</t>
  </si>
  <si>
    <t>per insertion</t>
  </si>
  <si>
    <t>Male condoms</t>
  </si>
  <si>
    <t>Female sterilization</t>
  </si>
  <si>
    <t>Who was involved in setting the fees?</t>
  </si>
  <si>
    <t>Do exempt patients receive a special exemption card that allows them to receive services for free?</t>
  </si>
  <si>
    <t>YES</t>
  </si>
  <si>
    <t>NO</t>
  </si>
  <si>
    <t>National protocol for tuberculosis diagnosis and treatment</t>
  </si>
  <si>
    <t xml:space="preserve">National protocol for reproductive health/family planning </t>
  </si>
  <si>
    <t>Inpatient stay</t>
  </si>
  <si>
    <t>per day</t>
  </si>
  <si>
    <t>General</t>
  </si>
  <si>
    <t>After a child starts its immunization schedule, where are the immunization cards kept?</t>
  </si>
  <si>
    <t>Are antenatal services provided at this facility?</t>
  </si>
  <si>
    <t>NEVER</t>
  </si>
  <si>
    <t>SOMETIMES</t>
  </si>
  <si>
    <t>ALWAYS</t>
  </si>
  <si>
    <t>What type of health insurance?</t>
  </si>
  <si>
    <t>Public</t>
  </si>
  <si>
    <t>Both</t>
  </si>
  <si>
    <t>Oxygen tank</t>
  </si>
  <si>
    <t>Incubator</t>
  </si>
  <si>
    <t xml:space="preserve">Drip Stand </t>
  </si>
  <si>
    <t>Flashlight</t>
  </si>
  <si>
    <t>Stretcher</t>
  </si>
  <si>
    <t>Delivery and Postpartum Services</t>
  </si>
  <si>
    <t>Automatic timer (MAY BE ON EQUIPMENT)</t>
  </si>
  <si>
    <t>Vaccination Equipment</t>
  </si>
  <si>
    <t>Able to do this test today</t>
  </si>
  <si>
    <t>White cell and red cell counts</t>
  </si>
  <si>
    <t>Gram stains</t>
  </si>
  <si>
    <t>Blood type and cross match</t>
  </si>
  <si>
    <t>I would like to ask you some questions about the health services available.</t>
  </si>
  <si>
    <t>How many days per week is this service offered?</t>
  </si>
  <si>
    <t>YEAR</t>
  </si>
  <si>
    <t>SERVICES</t>
  </si>
  <si>
    <t>DAYS/WEEK</t>
  </si>
  <si>
    <t>UNIT</t>
  </si>
  <si>
    <t>Immunizations</t>
  </si>
  <si>
    <t>per dose</t>
  </si>
  <si>
    <t>Piped into Facility</t>
  </si>
  <si>
    <t>Piped into Yard/Plot</t>
  </si>
  <si>
    <t>Public tap/Standpipe</t>
  </si>
  <si>
    <t>Protected well</t>
  </si>
  <si>
    <t>Unprotected well</t>
  </si>
  <si>
    <t>Unprotected spring</t>
  </si>
  <si>
    <t>Rainwater</t>
  </si>
  <si>
    <t>Bottled water</t>
  </si>
  <si>
    <t xml:space="preserve">Generator </t>
  </si>
  <si>
    <t>Solar</t>
  </si>
  <si>
    <t>What is the primary source of electricity?</t>
  </si>
  <si>
    <t>What is the primary source of water?</t>
  </si>
  <si>
    <t>Liver function testing</t>
  </si>
  <si>
    <t xml:space="preserve">Laboratory </t>
  </si>
  <si>
    <t>General Drugs</t>
  </si>
  <si>
    <t xml:space="preserve">Malaria </t>
  </si>
  <si>
    <t>Tuberculosis</t>
  </si>
  <si>
    <t>Emergency Obstetric Care</t>
  </si>
  <si>
    <t>Facility only</t>
  </si>
  <si>
    <t>Outreach only</t>
  </si>
  <si>
    <t>Facility and outreach</t>
  </si>
  <si>
    <t>Does the health facility catchment area have active Community Health Workers (CHWs)?</t>
  </si>
  <si>
    <t>None</t>
  </si>
  <si>
    <t>Antenatal Care Services</t>
  </si>
  <si>
    <t>Only in facility</t>
  </si>
  <si>
    <t>Only in community</t>
  </si>
  <si>
    <t>Both in facility and community</t>
  </si>
  <si>
    <t>Magnesium Sulfate</t>
  </si>
  <si>
    <t>Diazepam Injection</t>
  </si>
  <si>
    <t>Misoprostol</t>
  </si>
  <si>
    <t>Oxytocin</t>
  </si>
  <si>
    <t>Are immunization cards issued to every child starting his/her immunization schedule?</t>
  </si>
  <si>
    <t>PARTIALLY COMPLETED</t>
  </si>
  <si>
    <t>INTERVIEW DONE</t>
  </si>
  <si>
    <t>Fetoscope</t>
  </si>
  <si>
    <t>Tape measure</t>
  </si>
  <si>
    <t xml:space="preserve">Does this health facility have the capacity to manage emergency caesarian sections? </t>
  </si>
  <si>
    <t>Partograph</t>
  </si>
  <si>
    <t>Delivery light</t>
  </si>
  <si>
    <t>Aspirator/suction bulb</t>
  </si>
  <si>
    <t>Resuscitation bag, newborn</t>
  </si>
  <si>
    <t>Eye drops or ointment for newborn</t>
  </si>
  <si>
    <t>Scissors</t>
  </si>
  <si>
    <t>What services are covered under the health insurance scheme?</t>
  </si>
  <si>
    <t>b. Sick child care</t>
  </si>
  <si>
    <t>d. Antenatal care for pregnant women</t>
  </si>
  <si>
    <t>e. Delivery care for pregnant women</t>
  </si>
  <si>
    <t>f. Post partum care for women and newborns</t>
  </si>
  <si>
    <t>g. Hospital admission and inpatient care</t>
  </si>
  <si>
    <t>Thermometer</t>
  </si>
  <si>
    <t>Malaria smears (thick and thin)/ Rapid diagnostic test</t>
  </si>
  <si>
    <t>General Information</t>
  </si>
  <si>
    <t>Private</t>
  </si>
  <si>
    <t>DAY</t>
  </si>
  <si>
    <t>MONTH</t>
  </si>
  <si>
    <t>RECORD RESPONSE</t>
  </si>
  <si>
    <t>HIV testing</t>
  </si>
  <si>
    <t>Suturing material</t>
  </si>
  <si>
    <t>DRY-HEAT STERILIZATION</t>
  </si>
  <si>
    <t>AUTOCLAVING</t>
  </si>
  <si>
    <t>BOILING</t>
  </si>
  <si>
    <t>STEAM STERILIZATION</t>
  </si>
  <si>
    <t>CHEMICAL METHOD</t>
  </si>
  <si>
    <t>PROCESSED OUTSIDE FACILITY</t>
  </si>
  <si>
    <t>NONE</t>
  </si>
  <si>
    <t>Needles</t>
  </si>
  <si>
    <t>Is any of the following posted publicly for patients to see?</t>
  </si>
  <si>
    <t>YES AND SEEN………….1</t>
  </si>
  <si>
    <t>Hepatitis B testing</t>
  </si>
  <si>
    <t>Hepatitis C testing</t>
  </si>
  <si>
    <t>Tetracycline ophthalmic ointment</t>
  </si>
  <si>
    <t>Iron tabs (with or without folic acid)</t>
  </si>
  <si>
    <t>Family Planning</t>
  </si>
  <si>
    <t>Oral contraceptive tablets</t>
  </si>
  <si>
    <t>Rifampin</t>
  </si>
  <si>
    <t>Pregnancy testing</t>
  </si>
  <si>
    <t>IDENTIFIER</t>
  </si>
  <si>
    <t>Does this facility participate in a health insurance scheme?</t>
  </si>
  <si>
    <t>Streptomycin</t>
  </si>
  <si>
    <t>Pyrazinamide</t>
  </si>
  <si>
    <t>Ethambutal</t>
  </si>
  <si>
    <t>Clinical officer</t>
  </si>
  <si>
    <t>Nurse</t>
  </si>
  <si>
    <t>Are you authorized to represent this facility?</t>
  </si>
  <si>
    <t>Hospital administrator/  Executive director</t>
  </si>
  <si>
    <t>In what year was the facility commissioned? INTERVIEWER: RECORD YEAR IN YYYY FORMAT (E.G. 1941).</t>
  </si>
  <si>
    <t>At what time does outpatient care end?</t>
  </si>
  <si>
    <t>At what time of the day does outpatient care start?</t>
  </si>
  <si>
    <t>YES, INFORMALLY/ IN PRACTICE</t>
  </si>
  <si>
    <t>YES, FORMALLY/ OFFICIALLY</t>
  </si>
  <si>
    <t>GPS COORDINATES OF HEALTH FACILITY</t>
  </si>
  <si>
    <t xml:space="preserve">INTERVIEWER: FOR EACH DAY, RECORD THE NUMBER OF HOURS THE SERVICE IF OFFERED. IF SERVICE IS NOT OFFERED THAT DAY, RECORD "00". </t>
  </si>
  <si>
    <t>Monday</t>
  </si>
  <si>
    <t>Tuesday</t>
  </si>
  <si>
    <t>Wednesday</t>
  </si>
  <si>
    <t>Thursday</t>
  </si>
  <si>
    <t>Friday</t>
  </si>
  <si>
    <t>INTERVIEWER: RECORD IN MILITARY TIME THROUGHOUT. E.G. IF IT ENDS AT 7AM, RECORD 0700. IF IT ENDS AT 7PM, RECORD 1900.</t>
  </si>
  <si>
    <t>INTERVIEWER: RECORD IN MILITARY TIME THROUGHOUT. E.G. IF IT STARTS AT 7AM, RECORD 0700. IF IT STARTS AT 7PM, RECORD 1900.</t>
  </si>
  <si>
    <t>OTHER FACILITY RECORD</t>
  </si>
  <si>
    <t>RBF MONITORING SYSTEM</t>
  </si>
  <si>
    <t>INTERVIEWER: READ ALL OPTIONS ALOUD. FOR EACH OPTION, RECORD THE FOLLOWING CODES:</t>
  </si>
  <si>
    <t>Private vehicle rented part time</t>
  </si>
  <si>
    <t>INTERVIEWER: DO NOT READ OPTIONS ALOUD. RECORD SINGLE RESPONSE. IF SEVERAL DECONTAMINATION TECHNIQUES, RECORD MOST USED ONE.</t>
  </si>
  <si>
    <t>INTERVIEWER: DO NOT READ OPTIONS ALOUD. RECORD SINGLE RESPONSE. IF SEVERAL STERILIZATION TECHNIQUES, RECORD MOST USED ONE.</t>
  </si>
  <si>
    <t>INTERVIEWER: DO NOT READ OPTIONS ALOUD. RECORD SINGLE RESPONSE. IF SEVERAL WASTE DISPOSAL METHODS, RECORD MOST USED ONE.</t>
  </si>
  <si>
    <t xml:space="preserve">How is biomedical waste disposed of? </t>
  </si>
  <si>
    <t>BURIED IN PIT</t>
  </si>
  <si>
    <t>BURNED</t>
  </si>
  <si>
    <t>INTERVIEWER: READ ALL OPTIONS ALOUD. FOR EACH OPTION, RECORD "1" IF YES, "2" IF NO.</t>
  </si>
  <si>
    <t>ADMINISTRATIVE SUPPORT TO FACILITY, E.G. APPROVING PAYMENTS</t>
  </si>
  <si>
    <t>SENSITIZATION / MOBILIZED COMMUNITY TO USE THE HEALTH FACILITY</t>
  </si>
  <si>
    <t>VERIFIED HEALTH FACILITY MATERNAL AND CHILD HEALTH-RELATED RESULTS</t>
  </si>
  <si>
    <t>ENVIRONMENTAL SANITATION (E.G. DESTRUCTION OF MOSQUITO BREEDING SITES)</t>
  </si>
  <si>
    <t>INDOOR RESIDUAL SPRAY</t>
  </si>
  <si>
    <t>HIV/AIDS</t>
  </si>
  <si>
    <r>
      <t>How many health facility staff meetings were held</t>
    </r>
    <r>
      <rPr>
        <u/>
        <sz val="8"/>
        <rFont val="Arial Narrow"/>
        <family val="2"/>
      </rPr>
      <t xml:space="preserve"> in the last 3 months</t>
    </r>
    <r>
      <rPr>
        <sz val="8"/>
        <rFont val="Arial Narrow"/>
        <family val="2"/>
      </rPr>
      <t xml:space="preserve">?  </t>
    </r>
  </si>
  <si>
    <r>
      <t>In the last 12 months</t>
    </r>
    <r>
      <rPr>
        <sz val="8"/>
        <rFont val="Arial Narrow"/>
        <family val="2"/>
      </rPr>
      <t>, have any changes occurred as a result of patient opinion?</t>
    </r>
  </si>
  <si>
    <t>Health Center Committee</t>
  </si>
  <si>
    <r>
      <t>In the last 12 months</t>
    </r>
    <r>
      <rPr>
        <sz val="8"/>
        <rFont val="Arial Narrow"/>
        <family val="2"/>
      </rPr>
      <t xml:space="preserve">, how many times was the performance of </t>
    </r>
    <r>
      <rPr>
        <u/>
        <sz val="8"/>
        <rFont val="Arial Narrow"/>
        <family val="2"/>
      </rPr>
      <t xml:space="preserve">staff </t>
    </r>
    <r>
      <rPr>
        <sz val="8"/>
        <rFont val="Arial Narrow"/>
        <family val="2"/>
      </rPr>
      <t xml:space="preserve">assessed </t>
    </r>
    <r>
      <rPr>
        <u/>
        <sz val="8"/>
        <rFont val="Arial Narrow"/>
        <family val="2"/>
      </rPr>
      <t>internally</t>
    </r>
    <r>
      <rPr>
        <sz val="8"/>
        <rFont val="Arial Narrow"/>
        <family val="2"/>
      </rPr>
      <t>, that is, by persons within the facility?</t>
    </r>
  </si>
  <si>
    <t>How many authorized positions are there in the facility for [POSITION TYPE]s?</t>
  </si>
  <si>
    <t>Hospital administrator/ Executive director</t>
  </si>
  <si>
    <t xml:space="preserve">Midwife </t>
  </si>
  <si>
    <t>MALE</t>
  </si>
  <si>
    <t>How old is [NAME]?</t>
  </si>
  <si>
    <t>Other clinical</t>
  </si>
  <si>
    <r>
      <t xml:space="preserve">RESPONDENT: </t>
    </r>
    <r>
      <rPr>
        <b/>
        <sz val="8"/>
        <rFont val="Arial Narrow"/>
        <family val="2"/>
      </rPr>
      <t>HEAD OF FACILITY OR BEST INFORMED STAFF MEMBER</t>
    </r>
  </si>
  <si>
    <r>
      <t xml:space="preserve">Can you please tell me why [NAME] is not here today?                                                                    </t>
    </r>
    <r>
      <rPr>
        <b/>
        <sz val="8"/>
        <rFont val="Arial Narrow"/>
        <family val="2"/>
      </rPr>
      <t xml:space="preserve"> </t>
    </r>
  </si>
  <si>
    <t>INTERVIEWER: IF NON-CLINICAL STAFF: RECORD 00</t>
  </si>
  <si>
    <t>Cannot do this test, today or in past 3 months</t>
  </si>
  <si>
    <t xml:space="preserve">For the following tests, please tell me if you are able to perform them today, if you were able to perform them 3 months ago but not today, or if you simply cannot do this test (today or 3 months ago). </t>
  </si>
  <si>
    <t>INTERVIEWER: RECORD ONE RESPONSE FOR EACH TEST.</t>
  </si>
  <si>
    <t>p .</t>
  </si>
  <si>
    <t>Is there a Tuberculosis Laboratory Register? INTERVIEWER: IF YES, ASK TO SEE IT.</t>
  </si>
  <si>
    <t>a. Microscope</t>
  </si>
  <si>
    <t>b. Centrifuge</t>
  </si>
  <si>
    <t>c. Hemoglobinometer</t>
  </si>
  <si>
    <t>d. Refrigerator for storing reagents</t>
  </si>
  <si>
    <t>INTERVIEWER: RECORD SOURCE OF THE INFORMATION. RECORD ONE RESPONSE FOR EACH TEST.</t>
  </si>
  <si>
    <t>Lab Tests</t>
  </si>
  <si>
    <t>RESPONDENT: HEAD OF THE FACILITY OR BEST INFORMED STAFF MEMBER</t>
  </si>
  <si>
    <t>RESPONDENT: LAB TECHNICIAN OR BEST INFORMED STAFF MEMBER</t>
  </si>
  <si>
    <t>Does this facility provide immunization services?</t>
  </si>
  <si>
    <t>Is there a separate room or area for immunizations?</t>
  </si>
  <si>
    <t>INTERVIEWER: IF NONE, RECORD "0". RECORD ONE RESPONSE FOR EACH TEST.</t>
  </si>
  <si>
    <t>Is a temperature log kept? INTERVIEWER: IF YES, ASK TO SEE IT.</t>
  </si>
  <si>
    <t>One copy given to caregiver and one kept at facility</t>
  </si>
  <si>
    <t>Given to caregiver to bring for next visit</t>
  </si>
  <si>
    <t>Kept at facility</t>
  </si>
  <si>
    <t>MAXIMUM 30 DAYS</t>
  </si>
  <si>
    <t>Given to mother to bring for next visit</t>
  </si>
  <si>
    <t>One copy given to mother and one kept at facility</t>
  </si>
  <si>
    <r>
      <t xml:space="preserve">How many of the […] tests were conducted in the </t>
    </r>
    <r>
      <rPr>
        <u/>
        <sz val="8"/>
        <rFont val="Arial Narrow"/>
        <family val="2"/>
      </rPr>
      <t>last 3 months</t>
    </r>
    <r>
      <rPr>
        <sz val="8"/>
        <rFont val="Arial Narrow"/>
        <family val="2"/>
      </rPr>
      <t xml:space="preserve">? </t>
    </r>
  </si>
  <si>
    <r>
      <t>Blood sugar</t>
    </r>
    <r>
      <rPr>
        <b/>
        <sz val="8"/>
        <rFont val="Arial Narrow"/>
        <family val="2"/>
      </rPr>
      <t xml:space="preserve"> </t>
    </r>
  </si>
  <si>
    <r>
      <t>Stool tests for parasites</t>
    </r>
    <r>
      <rPr>
        <b/>
        <sz val="8"/>
        <rFont val="Arial Narrow"/>
        <family val="2"/>
      </rPr>
      <t xml:space="preserve"> </t>
    </r>
  </si>
  <si>
    <r>
      <t>Stool tests for occult blood</t>
    </r>
    <r>
      <rPr>
        <b/>
        <sz val="8"/>
        <rFont val="Arial Narrow"/>
        <family val="2"/>
      </rPr>
      <t xml:space="preserve"> </t>
    </r>
  </si>
  <si>
    <t>POSITION TYPE</t>
  </si>
  <si>
    <t>Does the facility provide laboratory services?</t>
  </si>
  <si>
    <t>Are delivery services offered by the facility, either in the facility or in the community?</t>
  </si>
  <si>
    <t>Both specific and outpatient hours</t>
  </si>
  <si>
    <t>Is there a Tuberculosis Corner in the health facility? INTERVIEWER: TUBERCULOSIS CORNER IS A PLACE IN THE FACILITY WHERE PATIENTS WITH TUBERCULOSIS ARE SEEN AND PROVIDED DRUGS.</t>
  </si>
  <si>
    <t>Who manages the Tuberculosis Corner in this health facility?</t>
  </si>
  <si>
    <t>Health Facility Staff</t>
  </si>
  <si>
    <t>Are immunizations regularly given to children at the facility or in outreach activities?</t>
  </si>
  <si>
    <t>Is there a vaccination outreach work plan for the current year?</t>
  </si>
  <si>
    <t>a. Ice Lined Refrigerator (ILR)</t>
  </si>
  <si>
    <r>
      <t>In the</t>
    </r>
    <r>
      <rPr>
        <u/>
        <sz val="8"/>
        <rFont val="Arial Narrow"/>
        <family val="2"/>
      </rPr>
      <t xml:space="preserve"> past 7 days</t>
    </r>
    <r>
      <rPr>
        <sz val="8"/>
        <rFont val="Arial Narrow"/>
        <family val="2"/>
      </rPr>
      <t xml:space="preserve">, on how many </t>
    </r>
    <r>
      <rPr>
        <u/>
        <sz val="8"/>
        <rFont val="Arial Narrow"/>
        <family val="2"/>
      </rPr>
      <t>days</t>
    </r>
    <r>
      <rPr>
        <sz val="8"/>
        <rFont val="Arial Narrow"/>
        <family val="2"/>
      </rPr>
      <t xml:space="preserve"> was the temperature logged?</t>
    </r>
  </si>
  <si>
    <r>
      <t>In the</t>
    </r>
    <r>
      <rPr>
        <u/>
        <sz val="8"/>
        <rFont val="Arial Narrow"/>
        <family val="2"/>
      </rPr>
      <t xml:space="preserve"> past 7 days</t>
    </r>
    <r>
      <rPr>
        <sz val="8"/>
        <rFont val="Arial Narrow"/>
        <family val="2"/>
      </rPr>
      <t xml:space="preserve">, how many </t>
    </r>
    <r>
      <rPr>
        <u/>
        <sz val="8"/>
        <rFont val="Arial Narrow"/>
        <family val="2"/>
      </rPr>
      <t>days</t>
    </r>
    <r>
      <rPr>
        <sz val="8"/>
        <rFont val="Arial Narrow"/>
        <family val="2"/>
      </rPr>
      <t xml:space="preserve"> had a measurement of over 8</t>
    </r>
    <r>
      <rPr>
        <vertAlign val="superscript"/>
        <sz val="8"/>
        <rFont val="Arial Narrow"/>
        <family val="2"/>
      </rPr>
      <t>0</t>
    </r>
    <r>
      <rPr>
        <sz val="8"/>
        <rFont val="Arial Narrow"/>
        <family val="2"/>
      </rPr>
      <t>C or under 2</t>
    </r>
    <r>
      <rPr>
        <vertAlign val="superscript"/>
        <sz val="8"/>
        <rFont val="Arial Narrow"/>
        <family val="2"/>
      </rPr>
      <t>0</t>
    </r>
    <r>
      <rPr>
        <sz val="8"/>
        <rFont val="Arial Narrow"/>
        <family val="2"/>
      </rPr>
      <t>C?</t>
    </r>
  </si>
  <si>
    <r>
      <t>In the</t>
    </r>
    <r>
      <rPr>
        <u/>
        <sz val="8"/>
        <rFont val="Arial Narrow"/>
        <family val="2"/>
      </rPr>
      <t xml:space="preserve"> last 30 days</t>
    </r>
    <r>
      <rPr>
        <sz val="8"/>
        <rFont val="Arial Narrow"/>
        <family val="2"/>
      </rPr>
      <t>, how many days has antenatal care been available to women?</t>
    </r>
  </si>
  <si>
    <r>
      <t>In the</t>
    </r>
    <r>
      <rPr>
        <u/>
        <sz val="8"/>
        <rFont val="Arial Narrow"/>
        <family val="2"/>
      </rPr>
      <t xml:space="preserve"> last 6 months</t>
    </r>
    <r>
      <rPr>
        <sz val="8"/>
        <rFont val="Arial Narrow"/>
        <family val="2"/>
      </rPr>
      <t>, on how many days did the facility staff do outreach in the community for antenatal care?</t>
    </r>
  </si>
  <si>
    <r>
      <t xml:space="preserve">Do women who come to the facility for antenatal care get an </t>
    </r>
    <r>
      <rPr>
        <sz val="8"/>
        <color theme="1"/>
        <rFont val="Arial Narrow"/>
        <family val="2"/>
      </rPr>
      <t xml:space="preserve">antenatal or maternal </t>
    </r>
    <r>
      <rPr>
        <sz val="8"/>
        <rFont val="Arial Narrow"/>
        <family val="2"/>
      </rPr>
      <t>health card?</t>
    </r>
  </si>
  <si>
    <t>Where are the maternal health cards kept once issued to a mother?</t>
  </si>
  <si>
    <t>Do facility staff assist with deliveries only in the facility, only in the community, or in both the facility and the community?</t>
  </si>
  <si>
    <r>
      <t>In the</t>
    </r>
    <r>
      <rPr>
        <u/>
        <sz val="8"/>
        <rFont val="Arial Narrow"/>
        <family val="2"/>
      </rPr>
      <t xml:space="preserve"> last 30 days</t>
    </r>
    <r>
      <rPr>
        <sz val="8"/>
        <rFont val="Arial Narrow"/>
        <family val="2"/>
      </rPr>
      <t>, on how many days was postpartum care available to women?</t>
    </r>
  </si>
  <si>
    <r>
      <t>In the</t>
    </r>
    <r>
      <rPr>
        <u/>
        <sz val="8"/>
        <rFont val="Arial Narrow"/>
        <family val="2"/>
      </rPr>
      <t xml:space="preserve"> last 6 months</t>
    </r>
    <r>
      <rPr>
        <sz val="8"/>
        <rFont val="Arial Narrow"/>
        <family val="2"/>
      </rPr>
      <t>, how many postpartum outreach clinics were held by this facility?</t>
    </r>
  </si>
  <si>
    <r>
      <t>In the</t>
    </r>
    <r>
      <rPr>
        <u/>
        <sz val="8"/>
        <rFont val="Arial Narrow"/>
        <family val="2"/>
      </rPr>
      <t xml:space="preserve"> last 12 months</t>
    </r>
    <r>
      <rPr>
        <sz val="8"/>
        <rFont val="Arial Narrow"/>
        <family val="2"/>
      </rPr>
      <t xml:space="preserve">, how many maternal deaths were recorded at the </t>
    </r>
    <r>
      <rPr>
        <u/>
        <sz val="8"/>
        <rFont val="Arial Narrow"/>
        <family val="2"/>
      </rPr>
      <t>facility</t>
    </r>
    <r>
      <rPr>
        <sz val="8"/>
        <rFont val="Arial Narrow"/>
        <family val="2"/>
      </rPr>
      <t>? INTERVIEWER: CHECK RECORDS.</t>
    </r>
  </si>
  <si>
    <t>What tuberculosis services does this health facility provide?</t>
  </si>
  <si>
    <t>Diagnosis services only</t>
  </si>
  <si>
    <t>Treatment services only</t>
  </si>
  <si>
    <t>Both diagnosis and treatment services</t>
  </si>
  <si>
    <t>Is there a Tuberculosis Register? IF YES, ASK TO SEE IT.</t>
  </si>
  <si>
    <t>Is there a Suspect Tuberculosis Cases Register? IF YES, ASK TO SEE IT.</t>
  </si>
  <si>
    <t>Where are the tuberculosis treatment cards kept once issued to a patient?</t>
  </si>
  <si>
    <t>How many laboratory technicians are trained in Acid-Fast Bacilli (AFB) microscopy? INTERVIEWER: CHECK THE NUMBER DOES NOT EXCEED THE TOTAL NUMBER OF LABORATORY TECHNICIANS</t>
  </si>
  <si>
    <t>Given to patient to bring for next visit</t>
  </si>
  <si>
    <t>One copy given to patient and one kept at facility</t>
  </si>
  <si>
    <t>Malaria Services</t>
  </si>
  <si>
    <t>(E)</t>
  </si>
  <si>
    <t>Does the facility provide treatment according to the National Malaria Treatment guidelines? INTERVIEWER: IF YES, ASK TO SEE GUIDELINES.</t>
  </si>
  <si>
    <r>
      <t>In the</t>
    </r>
    <r>
      <rPr>
        <u/>
        <sz val="8"/>
        <rFont val="Arial Narrow"/>
        <family val="2"/>
      </rPr>
      <t xml:space="preserve"> last 6 months</t>
    </r>
    <r>
      <rPr>
        <sz val="8"/>
        <rFont val="Arial Narrow"/>
        <family val="2"/>
      </rPr>
      <t xml:space="preserve">, how many </t>
    </r>
    <r>
      <rPr>
        <u/>
        <sz val="8"/>
        <rFont val="Arial Narrow"/>
        <family val="2"/>
      </rPr>
      <t>presumptive</t>
    </r>
    <r>
      <rPr>
        <sz val="8"/>
        <rFont val="Arial Narrow"/>
        <family val="2"/>
      </rPr>
      <t xml:space="preserve"> cases of suspected malaria were seen in the facility?  INTERVIEWER: CHECK RECORDS.</t>
    </r>
  </si>
  <si>
    <r>
      <t>In the</t>
    </r>
    <r>
      <rPr>
        <u/>
        <sz val="8"/>
        <rFont val="Arial Narrow"/>
        <family val="2"/>
      </rPr>
      <t xml:space="preserve"> last 6 months</t>
    </r>
    <r>
      <rPr>
        <sz val="8"/>
        <rFont val="Arial Narrow"/>
        <family val="2"/>
      </rPr>
      <t>, how many laboratory confirmed cases of Plasmodium Falciparum (PF) malaria were seen in the facility? INTERVIEWER: CHECK RECORDS.</t>
    </r>
  </si>
  <si>
    <r>
      <t>In the</t>
    </r>
    <r>
      <rPr>
        <u/>
        <sz val="8"/>
        <rFont val="Arial Narrow"/>
        <family val="2"/>
      </rPr>
      <t xml:space="preserve"> last 6 months</t>
    </r>
    <r>
      <rPr>
        <sz val="8"/>
        <rFont val="Arial Narrow"/>
        <family val="2"/>
      </rPr>
      <t>,how many malaria cases (any kind of malaria) were treated with Artemisinin-based Combination Therapies (ACT)?  INTERVIEWER: CHECK RECORDS.</t>
    </r>
  </si>
  <si>
    <t>RECORDS SEEN: All the time</t>
  </si>
  <si>
    <t>RECORDS SEEN: Sometimes</t>
  </si>
  <si>
    <t>RECORDS SEEN: Seldom or never</t>
  </si>
  <si>
    <t>RECORDS NOT SEEN, ORAL REPORT: All the time</t>
  </si>
  <si>
    <t>RECORDS NOT SEEN, ORAL REPORT: Sometimes</t>
  </si>
  <si>
    <t>RECORDS NOT SEEN, ORAL REPORT: Seldom or never</t>
  </si>
  <si>
    <t>f. Total &lt;1 year population</t>
  </si>
  <si>
    <r>
      <t>Number of</t>
    </r>
    <r>
      <rPr>
        <b/>
        <sz val="8"/>
        <rFont val="Arial Narrow"/>
        <family val="2"/>
      </rPr>
      <t xml:space="preserve"> TOTAL </t>
    </r>
    <r>
      <rPr>
        <sz val="8"/>
        <rFont val="Arial Narrow"/>
        <family val="2"/>
      </rPr>
      <t xml:space="preserve">male patients </t>
    </r>
  </si>
  <si>
    <r>
      <t>Number of</t>
    </r>
    <r>
      <rPr>
        <b/>
        <sz val="8"/>
        <rFont val="Arial Narrow"/>
        <family val="2"/>
      </rPr>
      <t xml:space="preserve"> TOTAL </t>
    </r>
    <r>
      <rPr>
        <sz val="8"/>
        <rFont val="Arial Narrow"/>
        <family val="2"/>
      </rPr>
      <t xml:space="preserve">female patients </t>
    </r>
  </si>
  <si>
    <r>
      <t xml:space="preserve">Number of </t>
    </r>
    <r>
      <rPr>
        <b/>
        <sz val="8"/>
        <rFont val="Arial Narrow"/>
        <family val="2"/>
      </rPr>
      <t xml:space="preserve">TOTAL </t>
    </r>
    <r>
      <rPr>
        <sz val="8"/>
        <rFont val="Arial Narrow"/>
        <family val="2"/>
      </rPr>
      <t>pregnant women</t>
    </r>
  </si>
  <si>
    <r>
      <t>Number of</t>
    </r>
    <r>
      <rPr>
        <b/>
        <sz val="8"/>
        <rFont val="Arial Narrow"/>
        <family val="2"/>
      </rPr>
      <t xml:space="preserve"> TOTAL </t>
    </r>
    <r>
      <rPr>
        <sz val="8"/>
        <rFont val="Arial Narrow"/>
        <family val="2"/>
      </rPr>
      <t xml:space="preserve">male under 5 patients </t>
    </r>
  </si>
  <si>
    <r>
      <t>Number of</t>
    </r>
    <r>
      <rPr>
        <b/>
        <sz val="8"/>
        <rFont val="Arial Narrow"/>
        <family val="2"/>
      </rPr>
      <t xml:space="preserve"> TOTAL </t>
    </r>
    <r>
      <rPr>
        <sz val="8"/>
        <rFont val="Arial Narrow"/>
        <family val="2"/>
      </rPr>
      <t xml:space="preserve">female under 5 patients </t>
    </r>
  </si>
  <si>
    <t>How many people is the catchment [POPULATION CATEGORY]?</t>
  </si>
  <si>
    <t>d. Total female 15-49 years population, i.e. women of childbearing age</t>
  </si>
  <si>
    <t>Now I would like to see the register that shows the total number of patients attended in this facility in the last completed calendar month.</t>
  </si>
  <si>
    <t>NOTE, RECALL PERIOD IS NOW 12 MONTHS</t>
  </si>
  <si>
    <r>
      <t>Number of</t>
    </r>
    <r>
      <rPr>
        <b/>
        <sz val="8"/>
        <rFont val="Arial Narrow"/>
        <family val="2"/>
      </rPr>
      <t xml:space="preserve"> TOTAL </t>
    </r>
    <r>
      <rPr>
        <sz val="8"/>
        <rFont val="Arial Narrow"/>
        <family val="2"/>
      </rPr>
      <t xml:space="preserve">male under 1 patients </t>
    </r>
  </si>
  <si>
    <r>
      <t>Number of</t>
    </r>
    <r>
      <rPr>
        <b/>
        <sz val="8"/>
        <rFont val="Arial Narrow"/>
        <family val="2"/>
      </rPr>
      <t xml:space="preserve"> TOTAL </t>
    </r>
    <r>
      <rPr>
        <sz val="8"/>
        <rFont val="Arial Narrow"/>
        <family val="2"/>
      </rPr>
      <t xml:space="preserve">female under 1 patients </t>
    </r>
  </si>
  <si>
    <t>Vaccination/immunization Coverage Report</t>
  </si>
  <si>
    <t>Facility Status Report</t>
  </si>
  <si>
    <t>IN</t>
  </si>
  <si>
    <t>OUT</t>
  </si>
  <si>
    <t>Spontaneous Vaginal Delivery</t>
  </si>
  <si>
    <t>Ceasarian section</t>
  </si>
  <si>
    <t>v.</t>
  </si>
  <si>
    <t>w.</t>
  </si>
  <si>
    <t>x.</t>
  </si>
  <si>
    <t>y.</t>
  </si>
  <si>
    <t>z.</t>
  </si>
  <si>
    <t>aa.</t>
  </si>
  <si>
    <t>ab.</t>
  </si>
  <si>
    <t>ac.</t>
  </si>
  <si>
    <t>ad.</t>
  </si>
  <si>
    <t>ae.</t>
  </si>
  <si>
    <t>af.</t>
  </si>
  <si>
    <t>ag.</t>
  </si>
  <si>
    <t>ah.</t>
  </si>
  <si>
    <t>ai.</t>
  </si>
  <si>
    <t>aj.</t>
  </si>
  <si>
    <t>ak.</t>
  </si>
  <si>
    <t>al.</t>
  </si>
  <si>
    <t>am.</t>
  </si>
  <si>
    <t>INTERVIEWER: IF BY APPOINTMENT ONLY, RECORD 8; IF NOT APPLICABLE, RECORD 97</t>
  </si>
  <si>
    <t>Does this facility provide [SERVICE] within the facility and/or as outreach? INTERVIEWER: RECORD FOR BOTH FACILITY AND OUTREACH.</t>
  </si>
  <si>
    <t>Measles Dose 1 (&lt;1 year)</t>
  </si>
  <si>
    <t>Tetanus Toxoid to pregnant women</t>
  </si>
  <si>
    <t xml:space="preserve">per transport </t>
  </si>
  <si>
    <t>Curative and preventive care</t>
  </si>
  <si>
    <t>per Directly Observed Therapy</t>
  </si>
  <si>
    <t>Curative care for children &lt;5 years</t>
  </si>
  <si>
    <t>Curative care for children &gt;5 years and adults</t>
  </si>
  <si>
    <t>Do patients pay fees for medicines?</t>
  </si>
  <si>
    <t>MAXIMUM 100</t>
  </si>
  <si>
    <t>a. Health facility manager/ in charge</t>
  </si>
  <si>
    <t>What percentage of the drug cost is charged to patients? INTERVIEWER: RECORD PERCENTAGE WITHOUT "%" SIGN, AS A NUMBER. E.G. IF 5% IS CHARGED, RECORD 05. IF 80% IS CHARGED, RECORD 80.</t>
  </si>
  <si>
    <t>INTERVIEWER: READ ALL OPTIONS ALOUD. FOR EACH OPTION, RECORD "1" FOR YES OR "2" FOR NO.</t>
  </si>
  <si>
    <t>c. Adult outpatient care</t>
  </si>
  <si>
    <t>Where are the funds collected through the insurance scheme allocated by the facility?</t>
  </si>
  <si>
    <t xml:space="preserve">Is this percentage charged based on the wholesale or retail price? </t>
  </si>
  <si>
    <t>Wholesale</t>
  </si>
  <si>
    <t>Retail</t>
  </si>
  <si>
    <r>
      <t>In the</t>
    </r>
    <r>
      <rPr>
        <u/>
        <sz val="8"/>
        <rFont val="Arial Narrow"/>
        <family val="2"/>
      </rPr>
      <t xml:space="preserve"> last 3 months</t>
    </r>
    <r>
      <rPr>
        <sz val="8"/>
        <rFont val="Arial Narrow"/>
        <family val="2"/>
      </rPr>
      <t>, where did the facility direct revenue from user fees?</t>
    </r>
  </si>
  <si>
    <t>b. Facility equipment and supplies</t>
  </si>
  <si>
    <t>c. Drugs</t>
  </si>
  <si>
    <t>d. Facility programs</t>
  </si>
  <si>
    <t>e. Use in community</t>
  </si>
  <si>
    <t>f. Sent back to managing agency</t>
  </si>
  <si>
    <t>g. Staff salaries</t>
  </si>
  <si>
    <t>h. Staff performance bonuses</t>
  </si>
  <si>
    <t>i. Sent back to central government</t>
  </si>
  <si>
    <t>j. Sent back to decentralized government</t>
  </si>
  <si>
    <t>a. Routine well baby visits (Including vaccination)</t>
  </si>
  <si>
    <t>SCENARIOS</t>
  </si>
  <si>
    <t xml:space="preserve">Scenario 1: The performance of your staff is improving. </t>
  </si>
  <si>
    <t>Scenario 2: Members of your staff have been unable to solve a problem over the past month, though they have been trying to address it.</t>
  </si>
  <si>
    <t>You give them direction and instructions on how to solve the problem.</t>
  </si>
  <si>
    <t>Scenario 3: You are considering a major change in how things are done in the facility.</t>
  </si>
  <si>
    <t>Scenario 4: The performance of your staff has been falling in recent months.</t>
  </si>
  <si>
    <t>You redefine goals clearly and supervise whether these are being met closely.</t>
  </si>
  <si>
    <t>You allow your staff freedom to set their own goals and do not push them.</t>
  </si>
  <si>
    <t>Scenario 5: Your staff are no longer working together as an effective team.</t>
  </si>
  <si>
    <t>INTERVIEWER: THERE IS NO RESPONDENT FOR THIS SECTION OF THE QUESTIONNAIRE. AFTER SEEKING PERMISSION, YOU SHOULD WALK AROUND THE FACILITY AND OBSERVE THE ITEMS OUTLINED IN THIS SECTION.</t>
  </si>
  <si>
    <t>INTERVIEWER: RECORD HOW MANY OBSERVATION BEDS ARE PRESENT. IF ZERO, RECORD "0".</t>
  </si>
  <si>
    <t>Is there a reception/registration room in this facility? INTERVIEWER: CONFIRM WITH DIRECT OBSERVATION.</t>
  </si>
  <si>
    <t>Is there a waiting room in this facility? INTERVIEWER: CONFIRM WITH DIRECT OBSERVATION.</t>
  </si>
  <si>
    <t>Is there a separate waiting room for women in this facility? INTERVIEWER: CONFIRM WITH DIRECT OBSERVATION.</t>
  </si>
  <si>
    <t>Are there observation beds in this facility? INTERVIEWER: CONFIRM WITH DIRECT OBSERVATION.</t>
  </si>
  <si>
    <t xml:space="preserve">Number of beds for Men. INTERVIEWER: CONFIRM WITH DIRECT OBSERVATION. </t>
  </si>
  <si>
    <t xml:space="preserve">Number of beds for Women. INTERVIEWER: CONFIRM WITH DIRECT OBSERVATION. </t>
  </si>
  <si>
    <t>Is there any posting in the facility that shows the user fees for outpatient visits? INTERVIEWER: IF YES, LOOK FOR POSTING IN FACILITY.</t>
  </si>
  <si>
    <t>Is there any posting in the facility that shows laboratory fees for outpatients? INTERVIEWER: IF YES, LOOK FOR POSTING IN FACILITY.</t>
  </si>
  <si>
    <t>Is there any posting in the facility that shows supplies fees for outpatients? INTERVIEWER: IF YES, LOOK FOR POSTING IN FACILITY.</t>
  </si>
  <si>
    <t>INTERVIEWER: ASK THE FACILITY HEAD OR BEST INFORMED STAFF MEMBER TO SEE THE CLINICAL CARE PROTOCOLS. FOR EACH OF THE FOLLOWING, RECORD IF YOU HAVE SEEN OR NOT SEEN THE PROTOCOL / GUIDELINES / MATERIALS.</t>
  </si>
  <si>
    <t>Are there separate wards for men and women in this facility? INTERVIEWER: CONFIRM WITH DIRECT OBSERVATION.</t>
  </si>
  <si>
    <t>Does the facility have accommodations for health workers who are on-call during non-routine hours, e.g. night shift? INTERVIEWER: CONFIRM WITH DIRECT OBSERVATION.</t>
  </si>
  <si>
    <t>Is there any posting in the facility that shows X-ray fees for outpatients? INTERVIEWER: IF YES, LOOK FOR POSTING IN FACILITY.</t>
  </si>
  <si>
    <t>YES, NOT SEEN……...…2</t>
  </si>
  <si>
    <t>NO…………………………..3</t>
  </si>
  <si>
    <r>
      <t xml:space="preserve">INTERVIEWER: FOR EACH DOCUMENT, ASK TO SEE THE DOCUMENTS POSTED AND </t>
    </r>
    <r>
      <rPr>
        <u/>
        <sz val="8"/>
        <rFont val="Arial Narrow"/>
        <family val="2"/>
      </rPr>
      <t>RECORD ACCORDING TO THE FOLLOWING CODES</t>
    </r>
    <r>
      <rPr>
        <sz val="8"/>
        <rFont val="Arial Narrow"/>
        <family val="2"/>
      </rPr>
      <t>:</t>
    </r>
  </si>
  <si>
    <t>Inpatient capacity (Number of beds)</t>
  </si>
  <si>
    <t>Service days/hours</t>
  </si>
  <si>
    <t>Staff rotation</t>
  </si>
  <si>
    <t>Management contact</t>
  </si>
  <si>
    <t>Complaints and suggestions handling policy</t>
  </si>
  <si>
    <t>Patient education materials (Information and Education Campaign materials)</t>
  </si>
  <si>
    <t>HIV treatment (Antiretroviral therapy, ART) guidelines</t>
  </si>
  <si>
    <t>Antenatal Care National Standards</t>
  </si>
  <si>
    <t>Newborn Care National Standards</t>
  </si>
  <si>
    <t>Post-Partum Care National Standards</t>
  </si>
  <si>
    <t>Detecting and reporting adverse drug or vaccine reaction</t>
  </si>
  <si>
    <t>National protocol for reducing unsafe abortion morbidity/mortality</t>
  </si>
  <si>
    <r>
      <t xml:space="preserve">Oral Rehydration Therapy (ORT) corner with equipment </t>
    </r>
    <r>
      <rPr>
        <i/>
        <sz val="8"/>
        <rFont val="Arial Narrow"/>
        <family val="2"/>
      </rPr>
      <t>(I liter container, cups and spoons and rehydration guidelines)</t>
    </r>
  </si>
  <si>
    <t xml:space="preserve">p. </t>
  </si>
  <si>
    <t>an.</t>
  </si>
  <si>
    <t>ao.</t>
  </si>
  <si>
    <t>ap.</t>
  </si>
  <si>
    <t>aq.</t>
  </si>
  <si>
    <t>ar.</t>
  </si>
  <si>
    <t>as.</t>
  </si>
  <si>
    <t xml:space="preserve">Cold box / Vaccine carrier </t>
  </si>
  <si>
    <t>Ice packs</t>
  </si>
  <si>
    <t>Refrigerator</t>
  </si>
  <si>
    <t>Where is the antenatal care equipment located?                (ANTENATAL CARE EQUIPMENT: FETOSCOPE, BLOOD PRESSURE INSTRUMENT, TAPE MEASURE, ADULT WEIGHING SCALE)</t>
  </si>
  <si>
    <t>Where is the vaccination equipment located? (VACCINATION EQUIPMENT: VACCINE FRIDGE PARRAFIN OR ELECTRIC,  COLD BOX, VACCINE CARRIERS)</t>
  </si>
  <si>
    <t>Delivery table/bed</t>
  </si>
  <si>
    <t>Health facility manager/ in charge</t>
  </si>
  <si>
    <t>INTERVIEWER: IS THIS A SEPARATE ROOM FROM THE REST OF THE FACILITY?</t>
  </si>
  <si>
    <t>Does this pharmacy serve only to store and dispense drugs, or does it also serve for other purposes?</t>
  </si>
  <si>
    <t>INTERVIEWER: DOES THE DRUG AREA LOOK CLEAN, PARTIALLY DIRTY, OR DIRTY?</t>
  </si>
  <si>
    <t>INTERVIEWER: DO THE CEILING, WALLS, FLOORS AND WINDOWS LOOK DRY AND FREE FROM TRACES OF WATER INFILTRATION?</t>
  </si>
  <si>
    <t>INTERVIEWER: ARE THE WINDOWS COVERED TO KEEP THE SUNLIGHT OUT?</t>
  </si>
  <si>
    <t>INTERVIEWER: ARE THE DRUGS KEPT ON AN ELEVATED PLATFORM?</t>
  </si>
  <si>
    <t>Does the pharmacy maintain stock cards or stock register? INTERVIEWER: IF YES, ASK TO SEE CARDS/REGISTER.</t>
  </si>
  <si>
    <t>1 kit</t>
  </si>
  <si>
    <t>►NEXT DRUG</t>
  </si>
  <si>
    <t>Isoniazid (INH)</t>
  </si>
  <si>
    <t>What do you do when this facility runs out of key drugs like Coartem, Amoxycillin etc.?</t>
  </si>
  <si>
    <t>INTERVIEWER: DO NOT READ OPTIONS ALOUD. FOR EACH OPTION, RECORD "1" IF YES, "2" IF NO.</t>
  </si>
  <si>
    <r>
      <t xml:space="preserve">INTERVIEWER: RECORD QUANTITY OF EACH EQUIPMENT </t>
    </r>
    <r>
      <rPr>
        <u/>
        <sz val="8"/>
        <rFont val="Arial Narrow"/>
        <family val="2"/>
      </rPr>
      <t>FUNCTIONING</t>
    </r>
    <r>
      <rPr>
        <sz val="8"/>
        <rFont val="Arial Narrow"/>
        <family val="2"/>
      </rPr>
      <t xml:space="preserve">. RECORD ONE RESPONSE FOR EACH EQUIPMENT. RECORD 98 IF NOT FUNCTIONING OR NOT AVAILABLE. </t>
    </r>
  </si>
  <si>
    <t>IF INVESTMENT WAS OVER MORE THAN ONE YEAR, ONLY RECORD THE MOST RECENT YEAR OF INVESTMENT</t>
  </si>
  <si>
    <t>Uncomplicated delivery</t>
  </si>
  <si>
    <t>Complicated delivery</t>
  </si>
  <si>
    <t>SOAKED IN DISINFECTANT SOLUTION AND THEN BRUSH SCRUBBED WITH SOAP+WATER</t>
  </si>
  <si>
    <t>Now I will read you a list of services. For each service, please tell me whether this service is a priority or not a priority for this fiscal year.</t>
  </si>
  <si>
    <t>In this part of the questionnaire, I would like to know what you would do in certain situations regarding the facility. I will read you a series of scenarios. For each scenario, I will read 4 possible responses that you might have. Please select the response that most closely matches what you would do in this specific situation. You can only select one response for each scenario. There are no correct or incorrect answers - we just want to know how you would approach each situation.</t>
  </si>
  <si>
    <t xml:space="preserve"> INTERVIEWER: EACH RESPONSE IS CODED BETWEEN 1 AND 4. RECORD APPROPRIATE CODE ACCORDING TO RESPONDENT'S RESPONSE.</t>
  </si>
  <si>
    <t xml:space="preserve">I am now going to read you a series of statements about decision-making and authority in this facility. Please telll me whether you feel these are true most of the time, more than half of the time, less than half of the time, rarely or never. </t>
  </si>
  <si>
    <t>MOST OF THE TIME</t>
  </si>
  <si>
    <t>MORE THAN HALF OF THE TIME</t>
  </si>
  <si>
    <t>LESS THAN HALF OF THE TIME</t>
  </si>
  <si>
    <t>ONLY RARELY</t>
  </si>
  <si>
    <t>RESPONDENT: HEAD OF HUMAN RESOURCES, HEAD OF THE FACILITY OR BEST INFORMED STAFF MEMBER</t>
  </si>
  <si>
    <r>
      <t xml:space="preserve">Is there any Community Health Worker who has stopped working in the </t>
    </r>
    <r>
      <rPr>
        <u/>
        <sz val="8"/>
        <rFont val="Arial Narrow"/>
        <family val="2"/>
      </rPr>
      <t>last 12 months</t>
    </r>
    <r>
      <rPr>
        <sz val="8"/>
        <rFont val="Arial Narrow"/>
        <family val="2"/>
      </rPr>
      <t>?</t>
    </r>
  </si>
  <si>
    <r>
      <t xml:space="preserve">How many Community Health Workers have stopped working in the </t>
    </r>
    <r>
      <rPr>
        <u/>
        <sz val="8"/>
        <rFont val="Arial Narrow"/>
        <family val="2"/>
      </rPr>
      <t>last 12 months</t>
    </r>
    <r>
      <rPr>
        <sz val="8"/>
        <rFont val="Arial Narrow"/>
        <family val="2"/>
      </rPr>
      <t>?</t>
    </r>
  </si>
  <si>
    <t>Other, specify:</t>
  </si>
  <si>
    <t>OTHER,  SPECIFY:</t>
  </si>
  <si>
    <t xml:space="preserve">OTHER, SPECIFY: 
</t>
  </si>
  <si>
    <t xml:space="preserve">OTHER, SPECIFY:
</t>
  </si>
  <si>
    <t>Other, specify:
___________________________)</t>
  </si>
  <si>
    <t>OTHER, SPECIFY:</t>
  </si>
  <si>
    <t xml:space="preserve">Other, specify: 
</t>
  </si>
  <si>
    <t xml:space="preserve"> Other, specify: </t>
  </si>
  <si>
    <t xml:space="preserve">Other, specify: </t>
  </si>
  <si>
    <t>l. Other, specify:</t>
  </si>
  <si>
    <t>i. Other, specify:</t>
  </si>
  <si>
    <t xml:space="preserve">h. Other, specify: </t>
  </si>
  <si>
    <t>k. Other, specify:</t>
  </si>
  <si>
    <t xml:space="preserve">OTHER, SPECIFY: </t>
  </si>
  <si>
    <t>HF NUMBER</t>
  </si>
  <si>
    <t>DISTRICT NAME</t>
  </si>
  <si>
    <t>DISTRICT CODE</t>
  </si>
  <si>
    <t>LATITUDE (NORTH)</t>
  </si>
  <si>
    <t>LONGITUDE (EAST)</t>
  </si>
  <si>
    <t>RESULT OF THE INTERVIEW</t>
  </si>
  <si>
    <t>NAME OF HEALTH FACILITY</t>
  </si>
  <si>
    <t>LOCATION OF HEALTH FACILITY</t>
  </si>
  <si>
    <t>INTERVIEWER</t>
  </si>
  <si>
    <t>CODE</t>
  </si>
  <si>
    <t>VISIT 1</t>
  </si>
  <si>
    <t>LANGUAGE</t>
  </si>
  <si>
    <t>VISIT 2</t>
  </si>
  <si>
    <t>VISIT 3</t>
  </si>
  <si>
    <t xml:space="preserve">Translator Used? </t>
  </si>
  <si>
    <t>SUPERVISOR</t>
  </si>
  <si>
    <t>F1 - Health Facility Assessment Questionnaire</t>
  </si>
  <si>
    <t>Health Facility Questionnaire</t>
  </si>
  <si>
    <t>PERSON IN CHARGE IS OUT  (STAFF THAT IS PRESENT IS NOT AUTHORIZED)</t>
  </si>
  <si>
    <r>
      <t>RESPONSE CODE</t>
    </r>
    <r>
      <rPr>
        <sz val="10"/>
        <rFont val="Arial Narrow"/>
        <family val="2"/>
      </rPr>
      <t xml:space="preserve">    </t>
    </r>
  </si>
  <si>
    <t xml:space="preserve">INTERVIEWER: READ ALL OPTIONS ALOUD. </t>
  </si>
  <si>
    <t>INTERVIEWER: DO NOT READ OPTIONS ALOUD. FOR EACH OPTION, RECORD "1" IF MENTIONED, "2" IF NOT MENTIONED.</t>
  </si>
  <si>
    <t>INTERVIEWER: ASK TO SEE THE BUDGET.</t>
  </si>
  <si>
    <t>INTERVIEWER: ASK TO SEE THE WORKPLAN.</t>
  </si>
  <si>
    <t>INTERVIEWER: READ ALL OPTIONS ALOUD. FOR EACH OPTION, RECORD "1" IF YES/PRIORITY, "2" IF NO/NOT A PRIORITY.</t>
  </si>
  <si>
    <r>
      <t>In the last 3 months</t>
    </r>
    <r>
      <rPr>
        <sz val="8"/>
        <rFont val="Arial Narrow"/>
        <family val="2"/>
      </rPr>
      <t>, how many visits were made by the local government for supervision or technical support? INTERVIEWER: IF ZERO, RECORD "0".</t>
    </r>
  </si>
  <si>
    <r>
      <t>In the last 3 months</t>
    </r>
    <r>
      <rPr>
        <sz val="8"/>
        <rFont val="Arial Narrow"/>
        <family val="2"/>
      </rPr>
      <t>, how many visits were made by a donor for supervision or technical support?  INTERVIEWER: IF ZERO, RECORD "0".</t>
    </r>
  </si>
  <si>
    <r>
      <t>In the last 3 months</t>
    </r>
    <r>
      <rPr>
        <sz val="8"/>
        <rFont val="Arial Narrow"/>
        <family val="2"/>
      </rPr>
      <t xml:space="preserve">, how many visits were made </t>
    </r>
    <r>
      <rPr>
        <u/>
        <sz val="8"/>
        <rFont val="Arial Narrow"/>
        <family val="2"/>
      </rPr>
      <t>by this health facility</t>
    </r>
    <r>
      <rPr>
        <sz val="8"/>
        <rFont val="Arial Narrow"/>
        <family val="2"/>
      </rPr>
      <t xml:space="preserve"> to Community Health Workers for supervision or technical support? INTERVIEWER: IF ZERO, RECORD "0".</t>
    </r>
  </si>
  <si>
    <t xml:space="preserve">PLEASE RECORD THE QUANTITY FOR EACH TYPE OF EQUIPMENT. RECORD 98 IF NOT FUNCTIONING OR NOT AVAILABLE. </t>
  </si>
  <si>
    <t>INTERVIEWER: READ OPTIONS ALOUD. FOR EACH OPTION, RECORD "1" IF THE DISINFECTANT IS BEING USED, "2" IF NOT.</t>
  </si>
  <si>
    <t>OTHER (SPECIFY)</t>
  </si>
  <si>
    <t xml:space="preserve">Does this facility have a [STORAGE METHOD] for storing vaccines? </t>
  </si>
  <si>
    <t xml:space="preserve">INTERVIEWER: READ EACH OPTION ALOUD. FOR EACH OPTION, RECORD "1" IF THE FACILITY HAS THE CITED STORAGE METHOD, "2" IF NOT. </t>
  </si>
  <si>
    <t>Other antibiotics besides Amoxicillin</t>
  </si>
  <si>
    <t>at.</t>
  </si>
  <si>
    <t>au.</t>
  </si>
  <si>
    <t>av.</t>
  </si>
  <si>
    <t>Mebendazole  </t>
  </si>
  <si>
    <t>Sterile gloves</t>
  </si>
  <si>
    <t>Intravenous needles or cannulas</t>
  </si>
  <si>
    <t>Intravenous tubing/administration sets</t>
  </si>
  <si>
    <t>Intravenous solutions, including normal saline and ringer lactate</t>
  </si>
  <si>
    <t>Urinary Catheter</t>
  </si>
  <si>
    <t>Kit for caesarean sections</t>
  </si>
  <si>
    <t>Delivery kit</t>
  </si>
  <si>
    <t>aw.</t>
  </si>
  <si>
    <t>Newborn resuscitation kit</t>
  </si>
  <si>
    <t>Perineal pads</t>
  </si>
  <si>
    <t>ax.</t>
  </si>
  <si>
    <t>Labor and Delivery Care</t>
  </si>
  <si>
    <t>Antiseptic liquid</t>
  </si>
  <si>
    <t>Examination table/bed</t>
  </si>
  <si>
    <t>National Protocol for malaria diagnosis and treatment (not part of IMCI)</t>
  </si>
  <si>
    <t>Is there a room with auditory and visual privacy for patient consultations in this facility? INTERVIEWER: CONFIRM WITH DIRECT OBSERVATION.</t>
  </si>
  <si>
    <t>Is there a minor surgery theater in this facility? INTERVIEWER: CONFIRM WITH DIRECT OBSERVATION.</t>
  </si>
  <si>
    <t>Malaria rapid diagnostic kit</t>
  </si>
  <si>
    <t>Urine protein &amp; glucose testing kit (dipstick test)</t>
  </si>
  <si>
    <t>Urine protein &amp; glucose test (dipstick tests)</t>
  </si>
  <si>
    <t>Is a functional toilet facility available for patients? INTERVIEWER: CONFIRM WITH DIRECT OBSERVATION.</t>
  </si>
  <si>
    <t>Are there separate toilet facilities for male and female patients? INTERVIEWER: CONFIRM WITH DIRECT OBSERVATION.</t>
  </si>
  <si>
    <t>UNAUTHORIZED ABSENCE</t>
  </si>
  <si>
    <t>Hemoglobin estimation (Hematocrit)</t>
  </si>
  <si>
    <t>Syphilis testing (RPR or VDRL Test)</t>
  </si>
  <si>
    <t>Bag Valve Mask (Ambu bag), Adult</t>
  </si>
  <si>
    <t>OWNED REFERS TO OWNED BY THE FACILITY OR THE INDIVIDUAL.</t>
  </si>
  <si>
    <t>Does the facility have access to any kind of transportation (to pick up patients or take them to a referral facility)?</t>
  </si>
  <si>
    <t>In the last 30 days, was there any time when the facility ran out of disinfectant(s)?</t>
  </si>
  <si>
    <r>
      <rPr>
        <u/>
        <sz val="8"/>
        <rFont val="Arial Narrow"/>
        <family val="2"/>
      </rPr>
      <t>In the last 12 months</t>
    </r>
    <r>
      <rPr>
        <sz val="8"/>
        <rFont val="Arial Narrow"/>
        <family val="2"/>
      </rPr>
      <t xml:space="preserve">, how many times was the performance of the </t>
    </r>
    <r>
      <rPr>
        <u/>
        <sz val="8"/>
        <rFont val="Arial Narrow"/>
        <family val="2"/>
      </rPr>
      <t>facility</t>
    </r>
    <r>
      <rPr>
        <sz val="8"/>
        <rFont val="Arial Narrow"/>
        <family val="2"/>
      </rPr>
      <t xml:space="preserve"> as a whole assessed externally, that is, by persons from outside the facility?</t>
    </r>
  </si>
  <si>
    <t>Does the facility obtain information on patient opinion through client surveys, a complaint/suggestion box or another method?</t>
  </si>
  <si>
    <t>VOLUNTARY COUNSELING AND TESTING</t>
  </si>
  <si>
    <t>DELIVERIES</t>
  </si>
  <si>
    <t>CHILD POSTNATAL CARE</t>
  </si>
  <si>
    <t>MOTHER POSTNATAL CARE</t>
  </si>
  <si>
    <t xml:space="preserve">INTERVIEWER: RECORD UP TO 5 SERVICES. IF CHILD POSTNATAL CARE COMBINED WITH CHILD PREVENTIVE CARE (E.G. VACCINATIONS), RECORD "03" FOR POSTNATAL CARE TO CHILD. </t>
  </si>
  <si>
    <t>Are pregnant women seen at specific times that are separate from times allocated to other patients consultations?</t>
  </si>
  <si>
    <t>In the last 30 days for how many days was the facility out of disinfectant(s)?</t>
  </si>
  <si>
    <t>Is there a Hospital/Health Center Executive Committee for this health facility?</t>
  </si>
  <si>
    <r>
      <t>In the last 12 months</t>
    </r>
    <r>
      <rPr>
        <sz val="8"/>
        <rFont val="Arial Narrow"/>
        <family val="2"/>
      </rPr>
      <t>, how many Hospital/Health Center Executive Committee meetings were held?</t>
    </r>
  </si>
  <si>
    <t>Does the facility have written records of the Hospital/Health Center Executive Committee meetings (minutes, decisions, etc.)?</t>
  </si>
  <si>
    <r>
      <t xml:space="preserve">What initiatives were taken by the Hospital/Health Center Executive Committee and implemented </t>
    </r>
    <r>
      <rPr>
        <u/>
        <sz val="8"/>
        <rFont val="Arial Narrow"/>
        <family val="2"/>
      </rPr>
      <t>in the last 12 months</t>
    </r>
    <r>
      <rPr>
        <sz val="8"/>
        <rFont val="Arial Narrow"/>
        <family val="2"/>
      </rPr>
      <t>?</t>
    </r>
  </si>
  <si>
    <t>Hospital/Health center executive committee</t>
  </si>
  <si>
    <t>Do patients pay laboratory fees for tests?</t>
  </si>
  <si>
    <t>Vaccine thermometer</t>
  </si>
  <si>
    <t>Health Results Based Financing Impact Evaluation</t>
  </si>
  <si>
    <t>INTERVIEWER: SOURCE OF INFORMATION CONSULTED TO OBTAIN RBF EXPENSE FIGURES</t>
  </si>
  <si>
    <t>RESPONDENT: HEAD OF THE HEALTH FACILITY ONLY</t>
  </si>
  <si>
    <t>THE GAMBIA</t>
  </si>
  <si>
    <t>ENGLISH</t>
  </si>
  <si>
    <t>WOLOF</t>
  </si>
  <si>
    <t>FULA</t>
  </si>
  <si>
    <t>SERER</t>
  </si>
  <si>
    <t>DALASI</t>
  </si>
  <si>
    <t xml:space="preserve">i. Other, specify: </t>
  </si>
  <si>
    <t>Vitamin A Supplement</t>
  </si>
  <si>
    <t>Deworming</t>
  </si>
  <si>
    <t>Treatment for severe acute malnutrition</t>
  </si>
  <si>
    <t>Outpatients</t>
  </si>
  <si>
    <t>Inpatients</t>
  </si>
  <si>
    <t>LGA NAME</t>
  </si>
  <si>
    <t>LGA CODE</t>
  </si>
  <si>
    <t>VILLAGE NAME</t>
  </si>
  <si>
    <t>VILLAGE CODE</t>
  </si>
  <si>
    <t>JOLA</t>
  </si>
  <si>
    <t>Nurse (SEN/SRN)</t>
  </si>
  <si>
    <t>Midwife (SCM/SEM)</t>
  </si>
  <si>
    <t>Is this facility a district hospital, a health center?</t>
  </si>
  <si>
    <t>Contracted vehicle on call (eg. Riders for Health)</t>
  </si>
  <si>
    <t>Village Support Groups</t>
  </si>
  <si>
    <t>Antenatal care</t>
  </si>
  <si>
    <t>State Enrolled Nurse</t>
  </si>
  <si>
    <t>State Registered Nurse</t>
  </si>
  <si>
    <t>State Certified Midwife</t>
  </si>
  <si>
    <t>State Enrolled Midwife</t>
  </si>
  <si>
    <t>Nurse Attendants</t>
  </si>
  <si>
    <t>Ordelies</t>
  </si>
  <si>
    <t>In the last 12 months, how many [POSITION TYPE] have been hired?</t>
  </si>
  <si>
    <t>3.12.1</t>
  </si>
  <si>
    <t>Have you hired any new Community Health Workers in the last 12 months?</t>
  </si>
  <si>
    <t>How many Community Health Workers did you hire in the last 12 months?</t>
  </si>
  <si>
    <t>3.12.2</t>
  </si>
  <si>
    <t>INTERVIEWER: LIST FULL NAMES OF ALL STAFF WORKING IN THE FACILITY. FOR EACH STAFF, ASK ALL THE QUESTIONS OF THIS SECTION, THEN MOVE TO NEXT STAFF.</t>
  </si>
  <si>
    <t>Is NAME a respondent?</t>
  </si>
  <si>
    <t>Community Health Nurse</t>
  </si>
  <si>
    <t>Community Health Midwife</t>
  </si>
  <si>
    <t xml:space="preserve">Does the health facility have a specially designated Community Health Nurse (CHN)?  </t>
  </si>
  <si>
    <t>How many Community Health Nurse work from this facility?</t>
  </si>
  <si>
    <r>
      <t>In the last 3 months</t>
    </r>
    <r>
      <rPr>
        <sz val="8"/>
        <rFont val="Arial Narrow"/>
        <family val="2"/>
      </rPr>
      <t>, did the Community Health Nurse(s) do any of the following activities?</t>
    </r>
  </si>
  <si>
    <t xml:space="preserve">Nurse </t>
  </si>
  <si>
    <t>Calssified Daily Employee</t>
  </si>
  <si>
    <t>Ordilies</t>
  </si>
  <si>
    <t xml:space="preserve">Can you please tell me the amount received from each of the following sources in 2013 in Dalasi? </t>
  </si>
  <si>
    <t>How much did the facility pay for performance bonuses or salary top ups to staff in 2013 in Dalasi?</t>
  </si>
  <si>
    <r>
      <t>In the last 12 months</t>
    </r>
    <r>
      <rPr>
        <sz val="8"/>
        <rFont val="Arial Narrow"/>
        <family val="2"/>
      </rPr>
      <t xml:space="preserve">, how many times was the performance of </t>
    </r>
    <r>
      <rPr>
        <u/>
        <sz val="8"/>
        <rFont val="Arial Narrow"/>
        <family val="2"/>
      </rPr>
      <t>staff</t>
    </r>
    <r>
      <rPr>
        <sz val="8"/>
        <rFont val="Arial Narrow"/>
        <family val="2"/>
      </rPr>
      <t xml:space="preserve"> assessed </t>
    </r>
    <r>
      <rPr>
        <u/>
        <sz val="8"/>
        <rFont val="Arial Narrow"/>
        <family val="2"/>
      </rPr>
      <t>externally</t>
    </r>
    <r>
      <rPr>
        <sz val="8"/>
        <rFont val="Arial Narrow"/>
        <family val="2"/>
      </rPr>
      <t>, that is, by persons from outside the facility, e.g. the District (or Regional) Health Management Team?</t>
    </r>
  </si>
  <si>
    <r>
      <t>In the</t>
    </r>
    <r>
      <rPr>
        <u/>
        <sz val="8"/>
        <rFont val="Arial Narrow"/>
        <family val="2"/>
      </rPr>
      <t xml:space="preserve"> last 6 months</t>
    </r>
    <r>
      <rPr>
        <sz val="8"/>
        <rFont val="Arial Narrow"/>
        <family val="2"/>
      </rPr>
      <t>, how many women were referred to another facility due to complications during delivery?</t>
    </r>
  </si>
  <si>
    <r>
      <t>In the</t>
    </r>
    <r>
      <rPr>
        <u/>
        <sz val="8"/>
        <rFont val="Arial Narrow"/>
        <family val="2"/>
      </rPr>
      <t xml:space="preserve"> last 6 months</t>
    </r>
    <r>
      <rPr>
        <sz val="8"/>
        <rFont val="Arial Narrow"/>
        <family val="2"/>
      </rPr>
      <t>, how many women/infants were referred to another facility due to neo-natal complications?</t>
    </r>
  </si>
  <si>
    <t>What is the total price in dalasi charged for this type of service? INTERVIEWER: IF NO CHARGE, RECORD "0".</t>
  </si>
  <si>
    <t xml:space="preserve">        </t>
  </si>
  <si>
    <t>How much do you charge to patients for one dose of [DRUGS] in Dalasi?</t>
  </si>
  <si>
    <t>Coartem</t>
  </si>
  <si>
    <t>Fansidar</t>
  </si>
  <si>
    <t>Integrated Management of Neonatal Childhood Illness (IMNCI) chart booklet or wall chart</t>
  </si>
  <si>
    <t>Who is eligible to receive pay for performance bonuses?</t>
  </si>
  <si>
    <t>All Staff</t>
  </si>
  <si>
    <t>All Permanent Technical Staff (eg, contract staff not eligible)</t>
  </si>
  <si>
    <t>Staff performing MCH services</t>
  </si>
  <si>
    <t>Staff performing deiveries</t>
  </si>
  <si>
    <t>All Medical Staff</t>
  </si>
  <si>
    <t>High Risk Pregnancy</t>
  </si>
  <si>
    <t>Was [NAME] appointed by the central Ministry or contracted locally?</t>
  </si>
  <si>
    <t>Appointed Centrally</t>
  </si>
  <si>
    <t>Contracted Locally</t>
  </si>
  <si>
    <t>Rotavirus Vaccine</t>
  </si>
  <si>
    <t>Pneumococcal Vaccine</t>
  </si>
  <si>
    <t>Is there a separate ward for women waiting to deliver?</t>
  </si>
  <si>
    <t>Is there a separate ward for women and infancts after giving birth?</t>
  </si>
  <si>
    <t>Is there a separate ward for children?</t>
  </si>
  <si>
    <t>Is there any posting in the facility that shows the user fees for inpatient visits? INTERVIEWER: IF YES, LOOK FOR POSTING IN FACILITY.</t>
  </si>
  <si>
    <t>Is there any posting in the facility that shows laboratory fees for inpatients? INTERVIEWER: IF YES, LOOK FOR POSTING IN FACILITY.</t>
  </si>
  <si>
    <t>Is there any posting in the facility that shows X-ray fees for inpatients? INTERVIEWER: IF YES, LOOK FOR POSTING IN FACILITY.</t>
  </si>
  <si>
    <t>Is there any posting in the facility that shows supplies fees for inpatients? INTERVIEWER: IF YES, LOOK FOR POSTING IN FACILITY.</t>
  </si>
  <si>
    <r>
      <t>In the last 12 months</t>
    </r>
    <r>
      <rPr>
        <sz val="8"/>
        <rFont val="Arial Narrow"/>
        <family val="2"/>
      </rPr>
      <t>, has there been a formal review of HMIS data?</t>
    </r>
  </si>
  <si>
    <r>
      <t>In the last 12 months</t>
    </r>
    <r>
      <rPr>
        <sz val="8"/>
        <rFont val="Arial Narrow"/>
        <family val="2"/>
      </rPr>
      <t>, has HMIS data been used to plan for service delivery?</t>
    </r>
  </si>
  <si>
    <r>
      <t>In the last 12 months</t>
    </r>
    <r>
      <rPr>
        <sz val="8"/>
        <rFont val="Arial Narrow"/>
        <family val="2"/>
      </rPr>
      <t>, has HMIS data been analyzed within this facility?</t>
    </r>
  </si>
  <si>
    <t>What has the data been used for?</t>
  </si>
  <si>
    <t>Planning service delivery</t>
  </si>
  <si>
    <t xml:space="preserve">Passed along to district, regional health teams or others </t>
  </si>
  <si>
    <t>OTHER, SPECIFY</t>
  </si>
  <si>
    <t>HEALTH REGION</t>
  </si>
  <si>
    <t>Public Health Officer</t>
  </si>
  <si>
    <t>Catchment Area Committees (CACs)</t>
  </si>
  <si>
    <t>VDC Chairperson</t>
  </si>
  <si>
    <t>PHO</t>
  </si>
  <si>
    <t>Pharmacy technician</t>
  </si>
  <si>
    <t>Pharmacy Assistant</t>
  </si>
  <si>
    <t>Nurse Anaesthetic</t>
  </si>
  <si>
    <t>Major Health Center</t>
  </si>
  <si>
    <t>Minor Health Center</t>
  </si>
  <si>
    <t>YES      01</t>
  </si>
  <si>
    <t>NO        02</t>
  </si>
  <si>
    <t>How many days per week does NAME work at this facility?</t>
  </si>
  <si>
    <t>Staff providing care for Under-5's</t>
  </si>
  <si>
    <t>SUBJECT: ALL STAFF MEMBERS INVOLVED IN MCH SERVICES, WHETHER TEMPORARY OR PERMANENT, STARTING WITH THE HEAD OF THE FACILITY</t>
  </si>
  <si>
    <t>Antenatal Care</t>
  </si>
  <si>
    <t>af</t>
  </si>
  <si>
    <t>aj</t>
  </si>
  <si>
    <t>ak</t>
  </si>
  <si>
    <t>al</t>
  </si>
  <si>
    <t>Diagnosis,  testing, and counseling for STIs</t>
  </si>
  <si>
    <t>Treatment for STIs</t>
  </si>
  <si>
    <t>Emergency Services</t>
  </si>
  <si>
    <t>Female Condoms</t>
  </si>
  <si>
    <t>p</t>
  </si>
  <si>
    <t>r</t>
  </si>
  <si>
    <t>Male comdoms SEPERATED MALE AND FEMALE</t>
  </si>
  <si>
    <t>Implant - Jadelle</t>
  </si>
  <si>
    <t>aa</t>
  </si>
  <si>
    <t>ab</t>
  </si>
  <si>
    <t>ac</t>
  </si>
  <si>
    <t>ad</t>
  </si>
  <si>
    <t>ae</t>
  </si>
  <si>
    <t>ag</t>
  </si>
  <si>
    <t>ah</t>
  </si>
  <si>
    <t>(D)</t>
  </si>
  <si>
    <t>Tuberculosis Services</t>
  </si>
  <si>
    <r>
      <t>In the</t>
    </r>
    <r>
      <rPr>
        <u/>
        <sz val="8"/>
        <rFont val="Arial Narrow"/>
        <family val="2"/>
      </rPr>
      <t xml:space="preserve"> last 12 months</t>
    </r>
    <r>
      <rPr>
        <sz val="8"/>
        <rFont val="Arial Narrow"/>
        <family val="2"/>
      </rPr>
      <t xml:space="preserve">, how many maternal deaths were recorded in the </t>
    </r>
    <r>
      <rPr>
        <u/>
        <sz val="8"/>
        <rFont val="Arial Narrow"/>
        <family val="2"/>
      </rPr>
      <t>community</t>
    </r>
    <r>
      <rPr>
        <sz val="8"/>
        <rFont val="Arial Narrow"/>
        <family val="2"/>
      </rPr>
      <t xml:space="preserve"> (excluding those at the facility)? INTERVIEWER: CHECK RECORDS.</t>
    </r>
  </si>
  <si>
    <r>
      <t>In the</t>
    </r>
    <r>
      <rPr>
        <u/>
        <sz val="8"/>
        <rFont val="Arial Narrow"/>
        <family val="2"/>
      </rPr>
      <t xml:space="preserve"> last 12 months</t>
    </r>
    <r>
      <rPr>
        <sz val="8"/>
        <rFont val="Arial Narrow"/>
        <family val="2"/>
      </rPr>
      <t xml:space="preserve">, how many neonatal deaths were recorded in the </t>
    </r>
    <r>
      <rPr>
        <u/>
        <sz val="8"/>
        <rFont val="Arial Narrow"/>
        <family val="2"/>
      </rPr>
      <t>community</t>
    </r>
    <r>
      <rPr>
        <sz val="8"/>
        <rFont val="Arial Narrow"/>
        <family val="2"/>
      </rPr>
      <t xml:space="preserve"> (excluding those at the facility)? INTERVIEWER: CHECK RECORDS.</t>
    </r>
  </si>
  <si>
    <t>Family Planning Services</t>
  </si>
  <si>
    <t>(F)</t>
  </si>
  <si>
    <t>Are family planning services offered by the facility, either in the facility or in the community?</t>
  </si>
  <si>
    <t>Do facility staff assist with family planning  only in the facility, only in the community, or in both the facility and the community?</t>
  </si>
  <si>
    <t>Is there a separate room for family planning services?</t>
  </si>
  <si>
    <t>Is this category of worker difficult to keep staffed? YES OR NO QUESTION YES=1 NO=2</t>
  </si>
  <si>
    <t>Major Health Center…………… 2</t>
  </si>
  <si>
    <t>Minor Health Center……...……. 3</t>
  </si>
  <si>
    <t>Other, Specify………………....... 4</t>
  </si>
  <si>
    <t>Hospital……………………...……1</t>
  </si>
  <si>
    <t>Do not refer………………….……5</t>
  </si>
  <si>
    <t>NEXT</t>
  </si>
  <si>
    <t>SKIP TO NEXT IF BOTH NO</t>
  </si>
  <si>
    <t>NOT APPLICABLE, NO X-RAYS</t>
  </si>
  <si>
    <t>INTERVIEWER CONFIRM:IS HEAD OF FACILITY AVAILABLE FOR THIS INTERVEIW?</t>
  </si>
  <si>
    <t>IF 98 ►NEXT DRUG</t>
  </si>
  <si>
    <t>MANDINKA</t>
  </si>
  <si>
    <t>MOHSW / REGIONAL HEALTH MANAGEMENT TEAM</t>
  </si>
  <si>
    <t xml:space="preserve">Can you please tell me whether the facility paid out any performance bonuses or salary top ups to staff in 2013, in addition to salary/regular allowances?  </t>
  </si>
  <si>
    <t>Electrical mains/grid/NAWEC</t>
  </si>
  <si>
    <r>
      <t>In the last 3 months</t>
    </r>
    <r>
      <rPr>
        <sz val="8"/>
        <rFont val="Arial Narrow"/>
        <family val="2"/>
      </rPr>
      <t>, how many visits were made by a central monitoring team (MOHSW) for supervision or technical assistance?  INTERVIEWER: IF ZERO, RECORD "0".</t>
    </r>
  </si>
  <si>
    <r>
      <t>In the last 3 months</t>
    </r>
    <r>
      <rPr>
        <sz val="8"/>
        <rFont val="Arial Narrow"/>
        <family val="2"/>
      </rPr>
      <t>, how many visits were made by the Regional Health Management Team for supervision or technical support?  INTERVIEWER: IF ZERO, RECORD "0".</t>
    </r>
  </si>
  <si>
    <t>MOHSW/ Regional Health Management Team</t>
  </si>
  <si>
    <r>
      <t>In the last 3 months</t>
    </r>
    <r>
      <rPr>
        <sz val="8"/>
        <rFont val="Arial Narrow"/>
        <family val="2"/>
      </rPr>
      <t>, how many visits were made to the health facility by the Regional Health Team (RHT) for supervision or technical support? INTERVIEWER: IF ZERO, RECORD "0".</t>
    </r>
  </si>
  <si>
    <t>How many [POSITION TYPE] work regularly in this facility without being in an authorized position?</t>
  </si>
  <si>
    <t>How many villages are in your catchment area?</t>
  </si>
  <si>
    <t>How many community health posts are in your catchment area?</t>
  </si>
  <si>
    <t>Meet with VHWs at health posts</t>
  </si>
  <si>
    <r>
      <t>In the</t>
    </r>
    <r>
      <rPr>
        <u/>
        <sz val="8"/>
        <rFont val="Arial Narrow"/>
        <family val="2"/>
      </rPr>
      <t xml:space="preserve"> last 6 months</t>
    </r>
    <r>
      <rPr>
        <sz val="8"/>
        <rFont val="Arial Narrow"/>
        <family val="2"/>
      </rPr>
      <t>, how many times did the facility hold meetings with Traditional Birth Attendants?</t>
    </r>
  </si>
  <si>
    <r>
      <t xml:space="preserve">In the </t>
    </r>
    <r>
      <rPr>
        <u/>
        <sz val="8"/>
        <rFont val="Arial Narrow"/>
        <family val="2"/>
      </rPr>
      <t>last 6 months</t>
    </r>
    <r>
      <rPr>
        <sz val="8"/>
        <rFont val="Arial Narrow"/>
        <family val="2"/>
      </rPr>
      <t>, were iron folate routinely prescribed? INTERVIEWER: CHECK RECORDS. IF NO RECORDS, ASK IN-CHARGE. RECORD ANSWER BASED ON WHETHER RECORDS WERE SEEN OR NOT.</t>
    </r>
  </si>
  <si>
    <r>
      <t>In the</t>
    </r>
    <r>
      <rPr>
        <u/>
        <sz val="8"/>
        <rFont val="Arial Narrow"/>
        <family val="2"/>
      </rPr>
      <t xml:space="preserve"> last 12 months</t>
    </r>
    <r>
      <rPr>
        <sz val="8"/>
        <rFont val="Arial Narrow"/>
        <family val="2"/>
      </rPr>
      <t xml:space="preserve">, how many stillbirths were recorded at the </t>
    </r>
    <r>
      <rPr>
        <u/>
        <sz val="8"/>
        <rFont val="Arial Narrow"/>
        <family val="2"/>
      </rPr>
      <t>facility</t>
    </r>
    <r>
      <rPr>
        <sz val="8"/>
        <rFont val="Arial Narrow"/>
        <family val="2"/>
      </rPr>
      <t>? A still birth is a baby that is born dead.INTERVIEWER: CHECK RECORDS.</t>
    </r>
  </si>
  <si>
    <r>
      <t>In the</t>
    </r>
    <r>
      <rPr>
        <u/>
        <sz val="8"/>
        <rFont val="Arial Narrow"/>
        <family val="2"/>
      </rPr>
      <t xml:space="preserve"> last 12 months</t>
    </r>
    <r>
      <rPr>
        <sz val="8"/>
        <rFont val="Arial Narrow"/>
        <family val="2"/>
      </rPr>
      <t xml:space="preserve">, how many stillbirths were recorded in the </t>
    </r>
    <r>
      <rPr>
        <u/>
        <sz val="8"/>
        <rFont val="Arial Narrow"/>
        <family val="2"/>
      </rPr>
      <t>community</t>
    </r>
    <r>
      <rPr>
        <sz val="8"/>
        <rFont val="Arial Narrow"/>
        <family val="2"/>
      </rPr>
      <t xml:space="preserve"> (excluding those at the facility)? INTERVIEWER: CHECK RECORDS.</t>
    </r>
  </si>
  <si>
    <r>
      <t>In the</t>
    </r>
    <r>
      <rPr>
        <u/>
        <sz val="8"/>
        <rFont val="Arial Narrow"/>
        <family val="2"/>
      </rPr>
      <t xml:space="preserve"> last 12 months</t>
    </r>
    <r>
      <rPr>
        <sz val="8"/>
        <rFont val="Arial Narrow"/>
        <family val="2"/>
      </rPr>
      <t xml:space="preserve">, how many neonatal deaths were recorded at the </t>
    </r>
    <r>
      <rPr>
        <u/>
        <sz val="8"/>
        <rFont val="Arial Narrow"/>
        <family val="2"/>
      </rPr>
      <t>facility</t>
    </r>
    <r>
      <rPr>
        <sz val="8"/>
        <rFont val="Arial Narrow"/>
        <family val="2"/>
      </rPr>
      <t>? A neonatal death is when a baby is born alive but dies within 28 days. INTERVIEWER: CHECK RECORDS.</t>
    </r>
  </si>
  <si>
    <r>
      <t>In the</t>
    </r>
    <r>
      <rPr>
        <u/>
        <sz val="8"/>
        <rFont val="Arial Narrow"/>
        <family val="2"/>
      </rPr>
      <t xml:space="preserve"> last 30 days</t>
    </r>
    <r>
      <rPr>
        <sz val="8"/>
        <rFont val="Arial Narrow"/>
        <family val="2"/>
      </rPr>
      <t>, on how many days were family planning services available to women?</t>
    </r>
  </si>
  <si>
    <r>
      <t>In the</t>
    </r>
    <r>
      <rPr>
        <u/>
        <sz val="8"/>
        <rFont val="Arial Narrow"/>
        <family val="2"/>
      </rPr>
      <t xml:space="preserve"> last 6 months</t>
    </r>
    <r>
      <rPr>
        <sz val="8"/>
        <rFont val="Arial Narrow"/>
        <family val="2"/>
      </rPr>
      <t>, how many family planning outreach clinics were held by this facility?</t>
    </r>
  </si>
  <si>
    <t>Pharmacy Technician</t>
  </si>
  <si>
    <r>
      <t>Number of</t>
    </r>
    <r>
      <rPr>
        <b/>
        <sz val="8"/>
        <rFont val="Arial Narrow"/>
        <family val="2"/>
      </rPr>
      <t xml:space="preserve"> TOTAL </t>
    </r>
    <r>
      <rPr>
        <sz val="8"/>
        <rFont val="Arial Narrow"/>
        <family val="2"/>
      </rPr>
      <t>patients - PROGRAM GENERATE THIS FROM male AND female BELOW</t>
    </r>
  </si>
  <si>
    <r>
      <t>Number of</t>
    </r>
    <r>
      <rPr>
        <b/>
        <sz val="8"/>
        <rFont val="Arial Narrow"/>
        <family val="2"/>
      </rPr>
      <t xml:space="preserve"> TOTAL </t>
    </r>
    <r>
      <rPr>
        <sz val="8"/>
        <rFont val="Arial Narrow"/>
        <family val="2"/>
      </rPr>
      <t xml:space="preserve">under 5 patients - PROGRAM GENERATE THIS FROM male AND female BELOW </t>
    </r>
  </si>
  <si>
    <r>
      <t>Number of</t>
    </r>
    <r>
      <rPr>
        <b/>
        <sz val="8"/>
        <rFont val="Arial Narrow"/>
        <family val="2"/>
      </rPr>
      <t xml:space="preserve"> TOTAL </t>
    </r>
    <r>
      <rPr>
        <sz val="8"/>
        <rFont val="Arial Narrow"/>
        <family val="2"/>
      </rPr>
      <t xml:space="preserve">under 1 patients - PROGRAM GENERATE THIS FROM male AND female BELOW </t>
    </r>
  </si>
  <si>
    <t>What is the strength of [DRUGS] that is stocked?  INTERVIIEWER RECORD "98" IFNONE</t>
  </si>
  <si>
    <t>Intrauterine Contraceptive Device (IUCD)</t>
  </si>
  <si>
    <t>ai</t>
  </si>
  <si>
    <t>am</t>
  </si>
  <si>
    <t>an</t>
  </si>
  <si>
    <t>ao</t>
  </si>
  <si>
    <t>ap</t>
  </si>
  <si>
    <t xml:space="preserve">Children’s (Salter) hanging scale </t>
  </si>
  <si>
    <t>The Regional Health Management Team supports my decisions and actions for doing a better job in my facility.</t>
  </si>
  <si>
    <t>The Regional Health Management Team provides adequate feedback to me about my job and the performance of my facility.</t>
  </si>
  <si>
    <t>d. Ministry of Health and Social Welfare (Headquarters)</t>
  </si>
  <si>
    <t>e. VDC Chairmanr</t>
  </si>
  <si>
    <t>h. RHT Health Committee</t>
  </si>
  <si>
    <r>
      <t xml:space="preserve">INTERVIEWER: FOR EACH SERVICE, RECORD THE MONTHLY TOTAL NUMBER OF INPATIENTS (IN) AND OUTPATIENTS (OUT) LISTED IN THE REGISTER, </t>
    </r>
    <r>
      <rPr>
        <u/>
        <sz val="8"/>
        <rFont val="Arial Narrow"/>
        <family val="2"/>
      </rPr>
      <t>REGARDING THE LAST 3 MONTHS PRIOR TO THE MONTH OF THE SURVEY</t>
    </r>
    <r>
      <rPr>
        <sz val="8"/>
        <rFont val="Arial Narrow"/>
        <family val="2"/>
      </rPr>
      <t xml:space="preserve"> (E.G. IF TODAY IS SEPTEMBER 13, RECORD PATIENTS FOR THE PERIOD OF MARCH, 1 TO AUGUST, 31 IN ORDER TO HAVE 6 FULL MONTHS) .</t>
    </r>
  </si>
  <si>
    <t>Intrauterine Contraceptive Device (IUCD) insertion</t>
  </si>
  <si>
    <t>What is the total price in Dalasi charged for this type of service? INTERVIEWER: IF NO CHARGE, RECORD "0".  NOTE: IF DIFFERENT FEES FOR NATIONAL AND FOREIGN PATIENTS, LIST FEES FOR NATIONALS</t>
  </si>
  <si>
    <t>Sexually Transmitted Infections services SPLIT THIS INTO 2</t>
  </si>
  <si>
    <t>TYPE OF HEALTH FACILITY</t>
  </si>
  <si>
    <t>1 Public Health Center</t>
  </si>
  <si>
    <t>2 Pubic Hospital</t>
  </si>
  <si>
    <r>
      <t xml:space="preserve">When was the last major investment in the infrastructure? INTERVIEWER: RECORD MONTH </t>
    </r>
    <r>
      <rPr>
        <u/>
        <sz val="9"/>
        <rFont val="Arial Narrow"/>
        <family val="2"/>
      </rPr>
      <t>AND</t>
    </r>
    <r>
      <rPr>
        <sz val="9"/>
        <rFont val="Arial Narrow"/>
        <family val="2"/>
      </rPr>
      <t xml:space="preserve"> YEAR. INCLUDE MAJOR PAINTING, PLUMBING, EXTENSIONS TO THE BUILDING, ETC.</t>
    </r>
  </si>
  <si>
    <r>
      <t xml:space="preserve">What are the </t>
    </r>
    <r>
      <rPr>
        <u/>
        <sz val="9"/>
        <rFont val="Arial Narrow"/>
        <family val="2"/>
      </rPr>
      <t>three</t>
    </r>
    <r>
      <rPr>
        <sz val="9"/>
        <rFont val="Arial Narrow"/>
        <family val="2"/>
      </rPr>
      <t xml:space="preserve"> main sources of funding or income (in the sense of incoming cash) for this facility?</t>
    </r>
  </si>
  <si>
    <r>
      <t xml:space="preserve">INTERVIEWER: DO NOT READ OPTIONS ALOUD. FOR EACH OF THE 3 SOURCES OF FUNDING CITED BY THE RESPONDENT </t>
    </r>
    <r>
      <rPr>
        <u/>
        <sz val="9"/>
        <rFont val="Arial Narrow"/>
        <family val="2"/>
      </rPr>
      <t>(AND 3 ONLY</t>
    </r>
    <r>
      <rPr>
        <sz val="9"/>
        <rFont val="Arial Narrow"/>
        <family val="2"/>
      </rPr>
      <t xml:space="preserve">), RECORD "1" </t>
    </r>
  </si>
  <si>
    <r>
      <t xml:space="preserve">INTERVIEWER: FOR EACH SOURCE, </t>
    </r>
    <r>
      <rPr>
        <u/>
        <sz val="9"/>
        <rFont val="Arial Narrow"/>
        <family val="2"/>
      </rPr>
      <t xml:space="preserve">NOT ONLY </t>
    </r>
    <r>
      <rPr>
        <sz val="9"/>
        <rFont val="Arial Narrow"/>
        <family val="2"/>
      </rPr>
      <t>THE 3 MAIN ONES, RECORD AMOUNT RECEIVED IN DALASI.  IF ZERO, RECORD "0000".</t>
    </r>
  </si>
  <si>
    <r>
      <t xml:space="preserve">How long does it take to fetch water from the primary source for the health facility, </t>
    </r>
    <r>
      <rPr>
        <u/>
        <sz val="9"/>
        <rFont val="Arial Narrow"/>
        <family val="2"/>
      </rPr>
      <t>one way on foot in minutes</t>
    </r>
    <r>
      <rPr>
        <sz val="9"/>
        <rFont val="Arial Narrow"/>
        <family val="2"/>
      </rPr>
      <t>? IF WATER IN FACILITY, RECORD "0".</t>
    </r>
  </si>
  <si>
    <r>
      <t xml:space="preserve">How far is the main referral facility from this facility </t>
    </r>
    <r>
      <rPr>
        <u/>
        <sz val="9"/>
        <rFont val="Arial Narrow"/>
        <family val="2"/>
      </rPr>
      <t>one way in kilometers</t>
    </r>
    <r>
      <rPr>
        <sz val="9"/>
        <rFont val="Arial Narrow"/>
        <family val="2"/>
      </rPr>
      <t>?</t>
    </r>
  </si>
  <si>
    <r>
      <t xml:space="preserve">INTERVIEWER: READ OPTIONS ALOUD. FOR EACH OPTION, RECORD NUMBER OF </t>
    </r>
    <r>
      <rPr>
        <u/>
        <sz val="9"/>
        <rFont val="Arial Narrow"/>
        <family val="2"/>
      </rPr>
      <t>WORKING</t>
    </r>
    <r>
      <rPr>
        <sz val="9"/>
        <rFont val="Arial Narrow"/>
        <family val="2"/>
      </rPr>
      <t xml:space="preserve"> VEHICLES AVAILABLE. IF ZERO, RECORD 00.</t>
    </r>
  </si>
  <si>
    <r>
      <t xml:space="preserve">What procedure is used for </t>
    </r>
    <r>
      <rPr>
        <u/>
        <sz val="9"/>
        <rFont val="Arial Narrow"/>
        <family val="2"/>
      </rPr>
      <t>decontaminating</t>
    </r>
    <r>
      <rPr>
        <sz val="9"/>
        <rFont val="Arial Narrow"/>
        <family val="2"/>
      </rPr>
      <t xml:space="preserve"> medical equipment after </t>
    </r>
    <r>
      <rPr>
        <u/>
        <sz val="9"/>
        <rFont val="Arial Narrow"/>
        <family val="2"/>
      </rPr>
      <t>initial</t>
    </r>
    <r>
      <rPr>
        <sz val="9"/>
        <rFont val="Arial Narrow"/>
        <family val="2"/>
      </rPr>
      <t xml:space="preserve"> use?</t>
    </r>
  </si>
  <si>
    <r>
      <t xml:space="preserve">What procedure is used for </t>
    </r>
    <r>
      <rPr>
        <u/>
        <sz val="9"/>
        <rFont val="Arial Narrow"/>
        <family val="2"/>
      </rPr>
      <t>sterilizing</t>
    </r>
    <r>
      <rPr>
        <sz val="9"/>
        <rFont val="Arial Narrow"/>
        <family val="2"/>
      </rPr>
      <t xml:space="preserve"> medical equipment before reuse?</t>
    </r>
  </si>
  <si>
    <t xml:space="preserve">FLEXIBILITY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</si>
</sst>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_);\(0.00\)"/>
    <numFmt numFmtId="165" formatCode="0."/>
    <numFmt numFmtId="166" formatCode="00"/>
    <numFmt numFmtId="167" formatCode="0_);\(0\)"/>
  </numFmts>
  <fonts count="75" x14ac:knownFonts="1">
    <font>
      <sz val="10"/>
      <name val="Arial"/>
    </font>
    <font>
      <sz val="8"/>
      <color theme="1"/>
      <name val="Arial Narrow"/>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name val="Arial Narrow"/>
      <family val="2"/>
    </font>
    <font>
      <sz val="10"/>
      <name val="Arial Narrow"/>
      <family val="2"/>
    </font>
    <font>
      <sz val="8"/>
      <name val="Arial Narrow"/>
      <family val="2"/>
    </font>
    <font>
      <sz val="8"/>
      <name val="Arial"/>
      <family val="2"/>
    </font>
    <font>
      <b/>
      <sz val="9"/>
      <name val="Arial Narrow"/>
      <family val="2"/>
    </font>
    <font>
      <sz val="8"/>
      <name val="Arial"/>
      <family val="2"/>
    </font>
    <font>
      <sz val="10"/>
      <name val="Arial"/>
      <family val="2"/>
    </font>
    <font>
      <b/>
      <sz val="14"/>
      <name val="Arial Narrow"/>
      <family val="2"/>
    </font>
    <font>
      <b/>
      <i/>
      <sz val="14"/>
      <name val="Arial Narrow"/>
      <family val="2"/>
    </font>
    <font>
      <b/>
      <i/>
      <sz val="12"/>
      <name val="Arial Narrow"/>
      <family val="2"/>
    </font>
    <font>
      <b/>
      <sz val="12"/>
      <name val="Arial Narrow"/>
      <family val="2"/>
    </font>
    <font>
      <b/>
      <sz val="8"/>
      <name val="Arial Narrow"/>
      <family val="2"/>
    </font>
    <font>
      <b/>
      <sz val="11"/>
      <color indexed="52"/>
      <name val="Calibri"/>
      <family val="2"/>
    </font>
    <font>
      <b/>
      <sz val="11"/>
      <color indexed="9"/>
      <name val="Calibri"/>
      <family val="2"/>
    </font>
    <font>
      <sz val="11"/>
      <color indexed="52"/>
      <name val="Calibri"/>
      <family val="2"/>
    </font>
    <font>
      <sz val="11"/>
      <color indexed="17"/>
      <name val="Calibri"/>
      <family val="2"/>
    </font>
    <font>
      <sz val="11"/>
      <color indexed="62"/>
      <name val="Calibri"/>
      <family val="2"/>
    </font>
    <font>
      <b/>
      <sz val="15"/>
      <color indexed="56"/>
      <name val="Calibri"/>
      <family val="2"/>
    </font>
    <font>
      <b/>
      <sz val="13"/>
      <color indexed="56"/>
      <name val="Calibri"/>
      <family val="2"/>
    </font>
    <font>
      <b/>
      <sz val="11"/>
      <color indexed="56"/>
      <name val="Calibri"/>
      <family val="2"/>
    </font>
    <font>
      <sz val="11"/>
      <color indexed="60"/>
      <name val="Calibri"/>
      <family val="2"/>
    </font>
    <font>
      <sz val="11"/>
      <color indexed="20"/>
      <name val="Calibri"/>
      <family val="2"/>
    </font>
    <font>
      <b/>
      <sz val="18"/>
      <color indexed="56"/>
      <name val="Cambria"/>
      <family val="2"/>
    </font>
    <font>
      <b/>
      <sz val="11"/>
      <color indexed="8"/>
      <name val="Calibri"/>
      <family val="2"/>
    </font>
    <font>
      <b/>
      <sz val="11"/>
      <color indexed="63"/>
      <name val="Calibri"/>
      <family val="2"/>
    </font>
    <font>
      <i/>
      <sz val="11"/>
      <color indexed="23"/>
      <name val="Calibri"/>
      <family val="2"/>
    </font>
    <font>
      <sz val="11"/>
      <color indexed="10"/>
      <name val="Calibri"/>
      <family val="2"/>
    </font>
    <font>
      <sz val="10"/>
      <name val="Arial"/>
      <family val="2"/>
    </font>
    <font>
      <sz val="7"/>
      <name val="Arial Narrow"/>
      <family val="2"/>
    </font>
    <font>
      <b/>
      <sz val="16"/>
      <name val="Arial Narrow"/>
      <family val="2"/>
    </font>
    <font>
      <sz val="11"/>
      <name val="Calibri"/>
      <family val="2"/>
      <scheme val="minor"/>
    </font>
    <font>
      <sz val="8"/>
      <name val="Verdana"/>
      <family val="2"/>
    </font>
    <font>
      <u/>
      <sz val="8"/>
      <name val="Arial Narrow"/>
      <family val="2"/>
    </font>
    <font>
      <i/>
      <sz val="8"/>
      <name val="Arial Narrow"/>
      <family val="2"/>
    </font>
    <font>
      <sz val="8"/>
      <color rgb="FFFF0000"/>
      <name val="Arial Narrow"/>
      <family val="2"/>
    </font>
    <font>
      <sz val="10"/>
      <name val="Verdana"/>
      <family val="2"/>
    </font>
    <font>
      <b/>
      <sz val="8"/>
      <color theme="0"/>
      <name val="Arial Narrow"/>
      <family val="2"/>
    </font>
    <font>
      <sz val="8"/>
      <color theme="1"/>
      <name val="Arial Narrow"/>
      <family val="2"/>
    </font>
    <font>
      <vertAlign val="superscript"/>
      <sz val="8"/>
      <name val="Arial Narrow"/>
      <family val="2"/>
    </font>
    <font>
      <b/>
      <sz val="8"/>
      <color theme="1"/>
      <name val="Arial Narrow"/>
      <family val="2"/>
    </font>
    <font>
      <sz val="8"/>
      <color theme="1"/>
      <name val="Arial"/>
      <family val="2"/>
    </font>
    <font>
      <b/>
      <i/>
      <sz val="8"/>
      <name val="Arial Narrow"/>
      <family val="2"/>
    </font>
    <font>
      <b/>
      <sz val="8"/>
      <color indexed="8"/>
      <name val="Arial Narrow"/>
      <family val="2"/>
    </font>
    <font>
      <sz val="8"/>
      <color indexed="8"/>
      <name val="Arial Narrow"/>
      <family val="2"/>
    </font>
    <font>
      <sz val="8"/>
      <color theme="1"/>
      <name val="Calibri"/>
      <family val="2"/>
      <scheme val="minor"/>
    </font>
    <font>
      <u/>
      <sz val="10"/>
      <name val="Arial Narrow"/>
      <family val="2"/>
    </font>
    <font>
      <sz val="9"/>
      <name val="Arial Narrow"/>
      <family val="2"/>
    </font>
    <font>
      <sz val="12"/>
      <name val="Arial Black"/>
      <family val="2"/>
    </font>
    <font>
      <sz val="5"/>
      <name val="Arial Narrow"/>
      <family val="2"/>
    </font>
    <font>
      <sz val="10"/>
      <color rgb="FFFF0000"/>
      <name val="Arial"/>
      <family val="2"/>
    </font>
    <font>
      <sz val="10"/>
      <color rgb="FFFF0000"/>
      <name val="Arial Narrow"/>
      <family val="2"/>
    </font>
    <font>
      <u/>
      <sz val="10"/>
      <color theme="10"/>
      <name val="Arial"/>
      <family val="2"/>
    </font>
    <font>
      <u/>
      <sz val="10"/>
      <color theme="11"/>
      <name val="Arial"/>
      <family val="2"/>
    </font>
    <font>
      <sz val="8"/>
      <name val="Calibri"/>
      <family val="2"/>
      <scheme val="minor"/>
    </font>
    <font>
      <b/>
      <sz val="8"/>
      <color rgb="FFFF0000"/>
      <name val="Arial Narrow"/>
    </font>
    <font>
      <sz val="9"/>
      <name val="Arial"/>
      <family val="2"/>
    </font>
    <font>
      <b/>
      <i/>
      <sz val="14"/>
      <color rgb="FFFF0000"/>
      <name val="Arial Narrow"/>
    </font>
    <font>
      <sz val="16"/>
      <name val="Arial Narrow"/>
      <family val="2"/>
    </font>
    <font>
      <b/>
      <sz val="14"/>
      <color theme="0"/>
      <name val="Arial Narrow"/>
    </font>
    <font>
      <u/>
      <sz val="9"/>
      <name val="Arial Narrow"/>
      <family val="2"/>
    </font>
    <font>
      <i/>
      <sz val="9"/>
      <name val="Arial Narrow"/>
      <family val="2"/>
    </font>
    <font>
      <b/>
      <sz val="11"/>
      <name val="Arial Narrow"/>
    </font>
    <font>
      <i/>
      <sz val="14"/>
      <color theme="0"/>
      <name val="Arial Narrow"/>
    </font>
    <font>
      <b/>
      <i/>
      <sz val="14"/>
      <color theme="0"/>
      <name val="Arial Narrow"/>
    </font>
    <font>
      <sz val="8"/>
      <color theme="0"/>
      <name val="Arial Narrow"/>
    </font>
    <font>
      <sz val="10"/>
      <color theme="0"/>
      <name val="Arial Narrow"/>
    </font>
    <font>
      <b/>
      <i/>
      <sz val="12"/>
      <color theme="0"/>
      <name val="Arial Narrow"/>
    </font>
    <font>
      <sz val="14"/>
      <color theme="0"/>
      <name val="Arial Narrow"/>
    </font>
  </fonts>
  <fills count="20">
    <fill>
      <patternFill patternType="none"/>
    </fill>
    <fill>
      <patternFill patternType="gray125"/>
    </fill>
    <fill>
      <patternFill patternType="solid">
        <fgColor indexed="45"/>
      </patternFill>
    </fill>
    <fill>
      <patternFill patternType="solid">
        <fgColor indexed="42"/>
      </patternFill>
    </fill>
    <fill>
      <patternFill patternType="solid">
        <fgColor indexed="47"/>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indexed="8"/>
        <bgColor indexed="64"/>
      </patternFill>
    </fill>
    <fill>
      <patternFill patternType="solid">
        <fgColor indexed="22"/>
        <bgColor indexed="64"/>
      </patternFill>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FFFF"/>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5" tint="0.79998168889431442"/>
        <bgColor indexed="64"/>
      </patternFill>
    </fill>
    <fill>
      <patternFill patternType="solid">
        <fgColor theme="2" tint="-0.499984740745262"/>
        <bgColor indexed="64"/>
      </patternFill>
    </fill>
  </fills>
  <borders count="10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medium">
        <color auto="1"/>
      </right>
      <top/>
      <bottom style="medium">
        <color auto="1"/>
      </bottom>
      <diagonal/>
    </border>
    <border>
      <left style="medium">
        <color auto="1"/>
      </left>
      <right/>
      <top style="medium">
        <color auto="1"/>
      </top>
      <bottom style="medium">
        <color auto="1"/>
      </bottom>
      <diagonal/>
    </border>
    <border>
      <left style="medium">
        <color auto="1"/>
      </left>
      <right/>
      <top style="medium">
        <color auto="1"/>
      </top>
      <bottom/>
      <diagonal/>
    </border>
    <border>
      <left style="medium">
        <color auto="1"/>
      </left>
      <right/>
      <top/>
      <bottom/>
      <diagonal/>
    </border>
    <border>
      <left style="medium">
        <color auto="1"/>
      </left>
      <right style="medium">
        <color auto="1"/>
      </right>
      <top style="medium">
        <color auto="1"/>
      </top>
      <bottom/>
      <diagonal/>
    </border>
    <border>
      <left style="medium">
        <color auto="1"/>
      </left>
      <right style="medium">
        <color auto="1"/>
      </right>
      <top/>
      <bottom/>
      <diagonal/>
    </border>
    <border>
      <left/>
      <right style="medium">
        <color auto="1"/>
      </right>
      <top style="medium">
        <color auto="1"/>
      </top>
      <bottom style="medium">
        <color auto="1"/>
      </bottom>
      <diagonal/>
    </border>
    <border>
      <left/>
      <right style="medium">
        <color auto="1"/>
      </right>
      <top style="medium">
        <color auto="1"/>
      </top>
      <bottom/>
      <diagonal/>
    </border>
    <border>
      <left/>
      <right style="medium">
        <color auto="1"/>
      </right>
      <top/>
      <bottom/>
      <diagonal/>
    </border>
    <border>
      <left/>
      <right style="thin">
        <color auto="1"/>
      </right>
      <top/>
      <bottom/>
      <diagonal/>
    </border>
    <border>
      <left style="thin">
        <color auto="1"/>
      </left>
      <right/>
      <top/>
      <bottom/>
      <diagonal/>
    </border>
    <border>
      <left style="thin">
        <color auto="1"/>
      </left>
      <right/>
      <top/>
      <bottom style="thin">
        <color auto="1"/>
      </bottom>
      <diagonal/>
    </border>
    <border>
      <left style="thin">
        <color auto="1"/>
      </left>
      <right style="thin">
        <color auto="1"/>
      </right>
      <top style="thin">
        <color auto="1"/>
      </top>
      <bottom style="thin">
        <color auto="1"/>
      </bottom>
      <diagonal/>
    </border>
    <border>
      <left/>
      <right/>
      <top style="medium">
        <color auto="1"/>
      </top>
      <bottom/>
      <diagonal/>
    </border>
    <border>
      <left/>
      <right/>
      <top/>
      <bottom style="medium">
        <color auto="1"/>
      </bottom>
      <diagonal/>
    </border>
    <border>
      <left/>
      <right/>
      <top style="medium">
        <color auto="1"/>
      </top>
      <bottom style="medium">
        <color auto="1"/>
      </bottom>
      <diagonal/>
    </border>
    <border>
      <left style="medium">
        <color auto="1"/>
      </left>
      <right/>
      <top/>
      <bottom style="medium">
        <color auto="1"/>
      </bottom>
      <diagonal/>
    </border>
    <border>
      <left style="medium">
        <color auto="1"/>
      </left>
      <right/>
      <top style="hair">
        <color auto="1"/>
      </top>
      <bottom style="hair">
        <color auto="1"/>
      </bottom>
      <diagonal/>
    </border>
    <border>
      <left/>
      <right/>
      <top style="hair">
        <color auto="1"/>
      </top>
      <bottom style="hair">
        <color auto="1"/>
      </bottom>
      <diagonal/>
    </border>
    <border>
      <left/>
      <right style="medium">
        <color auto="1"/>
      </right>
      <top style="hair">
        <color auto="1"/>
      </top>
      <bottom style="hair">
        <color auto="1"/>
      </bottom>
      <diagonal/>
    </border>
    <border>
      <left style="medium">
        <color auto="1"/>
      </left>
      <right/>
      <top style="hair">
        <color auto="1"/>
      </top>
      <bottom style="medium">
        <color auto="1"/>
      </bottom>
      <diagonal/>
    </border>
    <border>
      <left/>
      <right/>
      <top style="hair">
        <color auto="1"/>
      </top>
      <bottom style="medium">
        <color auto="1"/>
      </bottom>
      <diagonal/>
    </border>
    <border>
      <left/>
      <right style="medium">
        <color auto="1"/>
      </right>
      <top style="hair">
        <color auto="1"/>
      </top>
      <bottom style="medium">
        <color auto="1"/>
      </bottom>
      <diagonal/>
    </border>
    <border>
      <left/>
      <right/>
      <top style="hair">
        <color auto="1"/>
      </top>
      <bottom/>
      <diagonal/>
    </border>
    <border>
      <left/>
      <right/>
      <top/>
      <bottom style="hair">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thin">
        <color auto="1"/>
      </right>
      <top/>
      <bottom/>
      <diagonal/>
    </border>
    <border>
      <left style="medium">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right style="thin">
        <color auto="1"/>
      </right>
      <top style="hair">
        <color auto="1"/>
      </top>
      <bottom style="hair">
        <color auto="1"/>
      </bottom>
      <diagonal/>
    </border>
    <border>
      <left style="thin">
        <color auto="1"/>
      </left>
      <right/>
      <top style="hair">
        <color auto="1"/>
      </top>
      <bottom style="hair">
        <color auto="1"/>
      </bottom>
      <diagonal/>
    </border>
    <border>
      <left style="medium">
        <color auto="1"/>
      </left>
      <right style="thin">
        <color auto="1"/>
      </right>
      <top style="medium">
        <color auto="1"/>
      </top>
      <bottom/>
      <diagonal/>
    </border>
    <border>
      <left style="medium">
        <color auto="1"/>
      </left>
      <right style="thin">
        <color auto="1"/>
      </right>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top style="thin">
        <color auto="1"/>
      </top>
      <bottom style="medium">
        <color auto="1"/>
      </bottom>
      <diagonal/>
    </border>
    <border>
      <left style="thin">
        <color auto="1"/>
      </left>
      <right style="medium">
        <color auto="1"/>
      </right>
      <top style="medium">
        <color auto="1"/>
      </top>
      <bottom style="medium">
        <color auto="1"/>
      </bottom>
      <diagonal/>
    </border>
    <border>
      <left/>
      <right style="medium">
        <color auto="1"/>
      </right>
      <top/>
      <bottom style="thin">
        <color auto="1"/>
      </bottom>
      <diagonal/>
    </border>
    <border>
      <left style="medium">
        <color auto="1"/>
      </left>
      <right/>
      <top style="thin">
        <color auto="1"/>
      </top>
      <bottom/>
      <diagonal/>
    </border>
    <border>
      <left style="medium">
        <color auto="1"/>
      </left>
      <right/>
      <top/>
      <bottom style="thin">
        <color auto="1"/>
      </bottom>
      <diagonal/>
    </border>
    <border>
      <left style="thin">
        <color auto="1"/>
      </left>
      <right style="medium">
        <color auto="1"/>
      </right>
      <top/>
      <bottom/>
      <diagonal/>
    </border>
    <border>
      <left style="thin">
        <color auto="1"/>
      </left>
      <right style="medium">
        <color auto="1"/>
      </right>
      <top/>
      <bottom style="medium">
        <color auto="1"/>
      </bottom>
      <diagonal/>
    </border>
    <border>
      <left style="thin">
        <color auto="1"/>
      </left>
      <right/>
      <top/>
      <bottom style="hair">
        <color auto="1"/>
      </bottom>
      <diagonal/>
    </border>
    <border>
      <left/>
      <right style="thin">
        <color auto="1"/>
      </right>
      <top/>
      <bottom style="hair">
        <color auto="1"/>
      </bottom>
      <diagonal/>
    </border>
    <border>
      <left style="thin">
        <color auto="1"/>
      </left>
      <right/>
      <top style="hair">
        <color auto="1"/>
      </top>
      <bottom style="thin">
        <color auto="1"/>
      </bottom>
      <diagonal/>
    </border>
    <border>
      <left style="thin">
        <color auto="1"/>
      </left>
      <right/>
      <top style="hair">
        <color auto="1"/>
      </top>
      <bottom/>
      <diagonal/>
    </border>
    <border>
      <left/>
      <right/>
      <top style="hair">
        <color auto="1"/>
      </top>
      <bottom style="thin">
        <color auto="1"/>
      </bottom>
      <diagonal/>
    </border>
    <border>
      <left/>
      <right style="thin">
        <color auto="1"/>
      </right>
      <top style="hair">
        <color auto="1"/>
      </top>
      <bottom/>
      <diagonal/>
    </border>
    <border>
      <left/>
      <right style="thin">
        <color auto="1"/>
      </right>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right style="thin">
        <color auto="1"/>
      </right>
      <top style="medium">
        <color auto="1"/>
      </top>
      <bottom style="thin">
        <color auto="1"/>
      </bottom>
      <diagonal/>
    </border>
    <border>
      <left/>
      <right/>
      <top style="thin">
        <color auto="1"/>
      </top>
      <bottom style="hair">
        <color auto="1"/>
      </bottom>
      <diagonal/>
    </border>
    <border>
      <left/>
      <right style="thin">
        <color auto="1"/>
      </right>
      <top style="thin">
        <color auto="1"/>
      </top>
      <bottom style="hair">
        <color auto="1"/>
      </bottom>
      <diagonal/>
    </border>
    <border>
      <left style="thin">
        <color auto="1"/>
      </left>
      <right style="medium">
        <color auto="1"/>
      </right>
      <top/>
      <bottom style="thin">
        <color auto="1"/>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right/>
      <top/>
      <bottom style="thin">
        <color auto="1"/>
      </bottom>
      <diagonal/>
    </border>
    <border>
      <left/>
      <right style="thin">
        <color auto="1"/>
      </right>
      <top/>
      <bottom style="thin">
        <color auto="1"/>
      </bottom>
      <diagonal/>
    </border>
    <border>
      <left/>
      <right style="medium">
        <color auto="1"/>
      </right>
      <top style="thin">
        <color auto="1"/>
      </top>
      <bottom/>
      <diagonal/>
    </border>
    <border>
      <left/>
      <right/>
      <top style="thin">
        <color auto="1"/>
      </top>
      <bottom style="thin">
        <color auto="1"/>
      </bottom>
      <diagonal/>
    </border>
    <border>
      <left style="thin">
        <color auto="1"/>
      </left>
      <right/>
      <top style="thin">
        <color auto="1"/>
      </top>
      <bottom style="hair">
        <color auto="1"/>
      </bottom>
      <diagonal/>
    </border>
    <border>
      <left style="medium">
        <color auto="1"/>
      </left>
      <right style="thin">
        <color auto="1"/>
      </right>
      <top/>
      <bottom style="thin">
        <color auto="1"/>
      </bottom>
      <diagonal/>
    </border>
    <border>
      <left style="medium">
        <color auto="1"/>
      </left>
      <right style="thin">
        <color auto="1"/>
      </right>
      <top style="thin">
        <color auto="1"/>
      </top>
      <bottom style="medium">
        <color auto="1"/>
      </bottom>
      <diagonal/>
    </border>
    <border>
      <left/>
      <right style="hair">
        <color auto="1"/>
      </right>
      <top style="thin">
        <color auto="1"/>
      </top>
      <bottom/>
      <diagonal/>
    </border>
    <border>
      <left style="hair">
        <color auto="1"/>
      </left>
      <right/>
      <top style="thin">
        <color auto="1"/>
      </top>
      <bottom style="hair">
        <color auto="1"/>
      </bottom>
      <diagonal/>
    </border>
    <border>
      <left/>
      <right style="hair">
        <color auto="1"/>
      </right>
      <top/>
      <bottom/>
      <diagonal/>
    </border>
    <border>
      <left style="hair">
        <color auto="1"/>
      </left>
      <right/>
      <top style="hair">
        <color auto="1"/>
      </top>
      <bottom style="hair">
        <color auto="1"/>
      </bottom>
      <diagonal/>
    </border>
    <border>
      <left style="hair">
        <color auto="1"/>
      </left>
      <right/>
      <top style="hair">
        <color auto="1"/>
      </top>
      <bottom style="thin">
        <color auto="1"/>
      </bottom>
      <diagonal/>
    </border>
    <border>
      <left/>
      <right style="thin">
        <color auto="1"/>
      </right>
      <top style="hair">
        <color auto="1"/>
      </top>
      <bottom style="thin">
        <color auto="1"/>
      </bottom>
      <diagonal/>
    </border>
    <border>
      <left style="medium">
        <color auto="1"/>
      </left>
      <right style="thin">
        <color auto="1"/>
      </right>
      <top style="thin">
        <color auto="1"/>
      </top>
      <bottom/>
      <diagonal/>
    </border>
    <border>
      <left style="medium">
        <color auto="1"/>
      </left>
      <right style="medium">
        <color auto="1"/>
      </right>
      <top/>
      <bottom style="medium">
        <color auto="1"/>
      </bottom>
      <diagonal/>
    </border>
    <border>
      <left style="thin">
        <color auto="1"/>
      </left>
      <right/>
      <top style="medium">
        <color auto="1"/>
      </top>
      <bottom style="thin">
        <color auto="1"/>
      </bottom>
      <diagonal/>
    </border>
    <border>
      <left/>
      <right style="thin">
        <color auto="1"/>
      </right>
      <top style="medium">
        <color auto="1"/>
      </top>
      <bottom/>
      <diagonal/>
    </border>
    <border>
      <left style="thin">
        <color auto="1"/>
      </left>
      <right style="thin">
        <color auto="1"/>
      </right>
      <top/>
      <bottom style="hair">
        <color auto="1"/>
      </bottom>
      <diagonal/>
    </border>
    <border>
      <left style="thin">
        <color auto="1"/>
      </left>
      <right style="medium">
        <color auto="1"/>
      </right>
      <top style="thin">
        <color auto="1"/>
      </top>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diagonal/>
    </border>
  </borders>
  <cellStyleXfs count="273">
    <xf numFmtId="0" fontId="0" fillId="0" borderId="0"/>
    <xf numFmtId="0" fontId="19" fillId="5" borderId="1" applyNumberFormat="0" applyAlignment="0" applyProtection="0"/>
    <xf numFmtId="0" fontId="20" fillId="6" borderId="2" applyNumberFormat="0" applyAlignment="0" applyProtection="0"/>
    <xf numFmtId="0" fontId="21" fillId="0" borderId="3" applyNumberFormat="0" applyFill="0" applyAlignment="0" applyProtection="0"/>
    <xf numFmtId="0" fontId="22" fillId="3" borderId="0" applyNumberFormat="0" applyBorder="0" applyAlignment="0" applyProtection="0"/>
    <xf numFmtId="0" fontId="23" fillId="4" borderId="1" applyNumberFormat="0" applyAlignment="0" applyProtection="0"/>
    <xf numFmtId="0" fontId="24" fillId="0" borderId="4" applyNumberFormat="0" applyFill="0" applyAlignment="0" applyProtection="0"/>
    <xf numFmtId="0" fontId="25" fillId="0" borderId="5" applyNumberFormat="0" applyFill="0" applyAlignment="0" applyProtection="0"/>
    <xf numFmtId="0" fontId="26" fillId="0" borderId="6" applyNumberFormat="0" applyFill="0" applyAlignment="0" applyProtection="0"/>
    <xf numFmtId="0" fontId="26" fillId="0" borderId="0" applyNumberFormat="0" applyFill="0" applyBorder="0" applyAlignment="0" applyProtection="0"/>
    <xf numFmtId="0" fontId="27" fillId="7" borderId="0" applyNumberFormat="0" applyBorder="0" applyAlignment="0" applyProtection="0"/>
    <xf numFmtId="0" fontId="9" fillId="0" borderId="0"/>
    <xf numFmtId="0" fontId="34" fillId="0" borderId="0"/>
    <xf numFmtId="0" fontId="9" fillId="0" borderId="0"/>
    <xf numFmtId="0" fontId="12" fillId="0" borderId="0"/>
    <xf numFmtId="0" fontId="12" fillId="0" borderId="0"/>
    <xf numFmtId="0" fontId="9" fillId="8" borderId="7" applyNumberFormat="0" applyFont="0" applyAlignment="0" applyProtection="0"/>
    <xf numFmtId="0" fontId="28" fillId="2" borderId="0" applyNumberFormat="0" applyBorder="0" applyAlignment="0" applyProtection="0"/>
    <xf numFmtId="0" fontId="13" fillId="0" borderId="0"/>
    <xf numFmtId="0" fontId="29" fillId="0" borderId="0" applyNumberFormat="0" applyFill="0" applyBorder="0" applyAlignment="0" applyProtection="0"/>
    <xf numFmtId="0" fontId="30" fillId="0" borderId="9" applyNumberFormat="0" applyFill="0" applyAlignment="0" applyProtection="0"/>
    <xf numFmtId="0" fontId="31" fillId="5" borderId="8" applyNumberFormat="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13" fillId="0" borderId="0"/>
    <xf numFmtId="0" fontId="9" fillId="0" borderId="0"/>
    <xf numFmtId="0" fontId="9" fillId="0" borderId="0"/>
    <xf numFmtId="0" fontId="13" fillId="0" borderId="0"/>
    <xf numFmtId="0" fontId="6" fillId="0" borderId="0"/>
    <xf numFmtId="0" fontId="13" fillId="0" borderId="0"/>
    <xf numFmtId="0" fontId="13" fillId="0" borderId="0"/>
    <xf numFmtId="0" fontId="4" fillId="0" borderId="0"/>
    <xf numFmtId="0" fontId="3" fillId="0" borderId="0"/>
    <xf numFmtId="0" fontId="13" fillId="0" borderId="0"/>
    <xf numFmtId="0" fontId="28" fillId="2" borderId="0" applyNumberFormat="0" applyBorder="0" applyAlignment="0" applyProtection="0"/>
    <xf numFmtId="0" fontId="19" fillId="5" borderId="1" applyNumberFormat="0" applyAlignment="0" applyProtection="0"/>
    <xf numFmtId="0" fontId="20" fillId="6" borderId="2" applyNumberFormat="0" applyAlignment="0" applyProtection="0"/>
    <xf numFmtId="0" fontId="32" fillId="0" borderId="0" applyNumberFormat="0" applyFill="0" applyBorder="0" applyAlignment="0" applyProtection="0"/>
    <xf numFmtId="0" fontId="22" fillId="3" borderId="0" applyNumberFormat="0" applyBorder="0" applyAlignment="0" applyProtection="0"/>
    <xf numFmtId="0" fontId="24" fillId="0" borderId="4" applyNumberFormat="0" applyFill="0" applyAlignment="0" applyProtection="0"/>
    <xf numFmtId="0" fontId="25" fillId="0" borderId="5" applyNumberFormat="0" applyFill="0" applyAlignment="0" applyProtection="0"/>
    <xf numFmtId="0" fontId="26" fillId="0" borderId="6" applyNumberFormat="0" applyFill="0" applyAlignment="0" applyProtection="0"/>
    <xf numFmtId="0" fontId="26" fillId="0" borderId="0" applyNumberFormat="0" applyFill="0" applyBorder="0" applyAlignment="0" applyProtection="0"/>
    <xf numFmtId="0" fontId="23" fillId="4" borderId="1" applyNumberFormat="0" applyAlignment="0" applyProtection="0"/>
    <xf numFmtId="0" fontId="21" fillId="0" borderId="3" applyNumberFormat="0" applyFill="0" applyAlignment="0" applyProtection="0"/>
    <xf numFmtId="0" fontId="27" fillId="7" borderId="0" applyNumberFormat="0" applyBorder="0" applyAlignment="0" applyProtection="0"/>
    <xf numFmtId="0" fontId="9" fillId="8" borderId="7" applyNumberFormat="0" applyFont="0" applyAlignment="0" applyProtection="0"/>
    <xf numFmtId="0" fontId="31" fillId="5" borderId="8" applyNumberFormat="0" applyAlignment="0" applyProtection="0"/>
    <xf numFmtId="0" fontId="29" fillId="0" borderId="0" applyNumberFormat="0" applyFill="0" applyBorder="0" applyAlignment="0" applyProtection="0"/>
    <xf numFmtId="0" fontId="30" fillId="0" borderId="9" applyNumberFormat="0" applyFill="0" applyAlignment="0" applyProtection="0"/>
    <xf numFmtId="0" fontId="33" fillId="0" borderId="0" applyNumberFormat="0" applyFill="0" applyBorder="0" applyAlignment="0" applyProtection="0"/>
    <xf numFmtId="0" fontId="42" fillId="0" borderId="0"/>
    <xf numFmtId="0" fontId="32" fillId="0" borderId="0" applyNumberFormat="0" applyFill="0" applyBorder="0" applyAlignment="0" applyProtection="0"/>
    <xf numFmtId="0" fontId="20" fillId="6" borderId="2" applyNumberFormat="0" applyAlignment="0" applyProtection="0"/>
    <xf numFmtId="0" fontId="19" fillId="5" borderId="1" applyNumberFormat="0" applyAlignment="0" applyProtection="0"/>
    <xf numFmtId="0" fontId="28" fillId="2" borderId="0" applyNumberFormat="0" applyBorder="0" applyAlignment="0" applyProtection="0"/>
    <xf numFmtId="0" fontId="9" fillId="0" borderId="0"/>
    <xf numFmtId="0" fontId="22" fillId="3" borderId="0" applyNumberFormat="0" applyBorder="0" applyAlignment="0" applyProtection="0"/>
    <xf numFmtId="0" fontId="24" fillId="0" borderId="4" applyNumberFormat="0" applyFill="0" applyAlignment="0" applyProtection="0"/>
    <xf numFmtId="0" fontId="25" fillId="0" borderId="5" applyNumberFormat="0" applyFill="0" applyAlignment="0" applyProtection="0"/>
    <xf numFmtId="0" fontId="26" fillId="0" borderId="6" applyNumberFormat="0" applyFill="0" applyAlignment="0" applyProtection="0"/>
    <xf numFmtId="0" fontId="26" fillId="0" borderId="0" applyNumberFormat="0" applyFill="0" applyBorder="0" applyAlignment="0" applyProtection="0"/>
    <xf numFmtId="0" fontId="23" fillId="4" borderId="1" applyNumberFormat="0" applyAlignment="0" applyProtection="0"/>
    <xf numFmtId="0" fontId="21" fillId="0" borderId="3" applyNumberFormat="0" applyFill="0" applyAlignment="0" applyProtection="0"/>
    <xf numFmtId="0" fontId="27" fillId="7" borderId="0" applyNumberFormat="0" applyBorder="0" applyAlignment="0" applyProtection="0"/>
    <xf numFmtId="0" fontId="21" fillId="0" borderId="3" applyNumberFormat="0" applyFill="0" applyAlignment="0" applyProtection="0"/>
    <xf numFmtId="0" fontId="23" fillId="4" borderId="1" applyNumberFormat="0" applyAlignment="0" applyProtection="0"/>
    <xf numFmtId="0" fontId="26" fillId="0" borderId="0" applyNumberFormat="0" applyFill="0" applyBorder="0" applyAlignment="0" applyProtection="0"/>
    <xf numFmtId="0" fontId="25" fillId="0" borderId="5" applyNumberFormat="0" applyFill="0" applyAlignment="0" applyProtection="0"/>
    <xf numFmtId="0" fontId="24" fillId="0" borderId="4" applyNumberFormat="0" applyFill="0" applyAlignment="0" applyProtection="0"/>
    <xf numFmtId="0" fontId="22" fillId="3" borderId="0" applyNumberFormat="0" applyBorder="0" applyAlignment="0" applyProtection="0"/>
    <xf numFmtId="0" fontId="9" fillId="8" borderId="7" applyNumberFormat="0" applyFont="0" applyAlignment="0" applyProtection="0"/>
    <xf numFmtId="0" fontId="31" fillId="5" borderId="8" applyNumberFormat="0" applyAlignment="0" applyProtection="0"/>
    <xf numFmtId="0" fontId="29" fillId="0" borderId="0" applyNumberFormat="0" applyFill="0" applyBorder="0" applyAlignment="0" applyProtection="0"/>
    <xf numFmtId="0" fontId="30" fillId="0" borderId="9" applyNumberFormat="0" applyFill="0" applyAlignment="0" applyProtection="0"/>
    <xf numFmtId="0" fontId="33" fillId="0" borderId="0" applyNumberFormat="0" applyFill="0" applyBorder="0" applyAlignment="0" applyProtection="0"/>
    <xf numFmtId="0" fontId="42" fillId="0" borderId="0"/>
    <xf numFmtId="0" fontId="27" fillId="7" borderId="0" applyNumberFormat="0" applyBorder="0" applyAlignment="0" applyProtection="0"/>
    <xf numFmtId="0" fontId="33" fillId="0" borderId="0" applyNumberFormat="0" applyFill="0" applyBorder="0" applyAlignment="0" applyProtection="0"/>
    <xf numFmtId="0" fontId="30" fillId="0" borderId="9" applyNumberFormat="0" applyFill="0" applyAlignment="0" applyProtection="0"/>
    <xf numFmtId="0" fontId="29" fillId="0" borderId="0" applyNumberFormat="0" applyFill="0" applyBorder="0" applyAlignment="0" applyProtection="0"/>
    <xf numFmtId="0" fontId="31" fillId="5" borderId="8" applyNumberFormat="0" applyAlignment="0" applyProtection="0"/>
    <xf numFmtId="0" fontId="9" fillId="8" borderId="7" applyNumberFormat="0" applyFont="0" applyAlignment="0" applyProtection="0"/>
    <xf numFmtId="0" fontId="32" fillId="0" borderId="0" applyNumberFormat="0" applyFill="0" applyBorder="0" applyAlignment="0" applyProtection="0"/>
    <xf numFmtId="0" fontId="20" fillId="6" borderId="2" applyNumberFormat="0" applyAlignment="0" applyProtection="0"/>
    <xf numFmtId="0" fontId="19" fillId="5" borderId="1" applyNumberFormat="0" applyAlignment="0" applyProtection="0"/>
    <xf numFmtId="0" fontId="28" fillId="2" borderId="0" applyNumberFormat="0" applyBorder="0" applyAlignment="0" applyProtection="0"/>
    <xf numFmtId="0" fontId="26" fillId="0" borderId="6" applyNumberFormat="0" applyFill="0" applyAlignment="0" applyProtection="0"/>
    <xf numFmtId="0" fontId="42" fillId="0" borderId="0"/>
    <xf numFmtId="0" fontId="10" fillId="0" borderId="0"/>
    <xf numFmtId="0" fontId="10" fillId="0" borderId="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xf numFmtId="0" fontId="58" fillId="0" borderId="0" applyNumberFormat="0" applyFill="0" applyBorder="0" applyAlignment="0" applyProtection="0"/>
    <xf numFmtId="0" fontId="59" fillId="0" borderId="0" applyNumberFormat="0" applyFill="0" applyBorder="0" applyAlignment="0" applyProtection="0"/>
  </cellStyleXfs>
  <cellXfs count="2179">
    <xf numFmtId="0" fontId="0" fillId="0" borderId="0" xfId="0"/>
    <xf numFmtId="0" fontId="0" fillId="9" borderId="0" xfId="0" applyFill="1" applyBorder="1" applyAlignment="1">
      <alignment horizontal="center"/>
    </xf>
    <xf numFmtId="0" fontId="0" fillId="0" borderId="0" xfId="0" applyBorder="1"/>
    <xf numFmtId="0" fontId="0" fillId="0" borderId="0" xfId="0" applyFill="1" applyBorder="1"/>
    <xf numFmtId="0" fontId="7" fillId="0" borderId="0" xfId="0" applyFont="1" applyFill="1" applyBorder="1"/>
    <xf numFmtId="0" fontId="8" fillId="0" borderId="0" xfId="0" applyFont="1" applyFill="1" applyBorder="1"/>
    <xf numFmtId="0" fontId="8" fillId="0" borderId="0" xfId="0" applyFont="1" applyFill="1" applyBorder="1" applyAlignment="1">
      <alignment horizontal="left" vertical="center" wrapText="1"/>
    </xf>
    <xf numFmtId="0" fontId="15" fillId="9" borderId="0" xfId="0" applyFont="1" applyFill="1" applyBorder="1" applyAlignment="1">
      <alignment vertical="center"/>
    </xf>
    <xf numFmtId="0" fontId="8" fillId="9" borderId="0" xfId="0" applyFont="1" applyFill="1"/>
    <xf numFmtId="0" fontId="8" fillId="9" borderId="0" xfId="0" applyFont="1" applyFill="1" applyBorder="1"/>
    <xf numFmtId="0" fontId="8" fillId="9" borderId="0" xfId="0" applyFont="1" applyFill="1" applyBorder="1" applyAlignment="1">
      <alignment horizontal="left" vertical="center" wrapText="1"/>
    </xf>
    <xf numFmtId="0" fontId="15" fillId="0" borderId="0" xfId="0" applyFont="1" applyFill="1" applyBorder="1" applyAlignment="1">
      <alignment vertical="center"/>
    </xf>
    <xf numFmtId="0" fontId="0" fillId="9" borderId="0" xfId="0" applyFill="1" applyBorder="1"/>
    <xf numFmtId="0" fontId="0" fillId="9" borderId="0" xfId="0" applyFill="1"/>
    <xf numFmtId="0" fontId="0" fillId="9" borderId="0" xfId="0" applyFill="1" applyBorder="1" applyAlignment="1">
      <alignment horizontal="left" vertical="center" wrapText="1"/>
    </xf>
    <xf numFmtId="0" fontId="8" fillId="0" borderId="0" xfId="0" applyFont="1"/>
    <xf numFmtId="0" fontId="8" fillId="9" borderId="0" xfId="0" applyFont="1" applyFill="1" applyBorder="1" applyAlignment="1">
      <alignment vertical="center"/>
    </xf>
    <xf numFmtId="0" fontId="8" fillId="9" borderId="0" xfId="0" applyFont="1" applyFill="1" applyBorder="1" applyAlignment="1">
      <alignment vertical="center" wrapText="1"/>
    </xf>
    <xf numFmtId="0" fontId="16" fillId="9" borderId="0" xfId="0" applyFont="1" applyFill="1" applyBorder="1" applyAlignment="1">
      <alignment vertical="center" wrapText="1"/>
    </xf>
    <xf numFmtId="0" fontId="0" fillId="0" borderId="0" xfId="0" applyBorder="1" applyAlignment="1">
      <alignment horizontal="left" vertical="center" wrapText="1"/>
    </xf>
    <xf numFmtId="0" fontId="0" fillId="0" borderId="0" xfId="0" applyFill="1" applyBorder="1" applyAlignment="1">
      <alignment horizontal="left" vertical="center" wrapText="1"/>
    </xf>
    <xf numFmtId="0" fontId="7" fillId="0" borderId="0" xfId="0" applyFont="1" applyFill="1" applyBorder="1" applyAlignment="1">
      <alignment horizontal="center" vertical="center" wrapText="1"/>
    </xf>
    <xf numFmtId="0" fontId="11" fillId="0" borderId="0" xfId="0" applyFont="1" applyFill="1" applyBorder="1" applyAlignment="1">
      <alignment horizontal="center" wrapText="1"/>
    </xf>
    <xf numFmtId="0" fontId="0" fillId="0" borderId="0" xfId="0" applyBorder="1" applyAlignment="1">
      <alignment horizontal="left"/>
    </xf>
    <xf numFmtId="0" fontId="8" fillId="0" borderId="0" xfId="15" applyFont="1" applyFill="1" applyBorder="1"/>
    <xf numFmtId="165" fontId="8" fillId="0" borderId="0" xfId="15" applyNumberFormat="1" applyFont="1" applyFill="1" applyBorder="1" applyAlignment="1">
      <alignment horizontal="left"/>
    </xf>
    <xf numFmtId="165" fontId="8" fillId="0" borderId="35" xfId="15" applyNumberFormat="1" applyFont="1" applyFill="1" applyBorder="1" applyAlignment="1">
      <alignment horizontal="left"/>
    </xf>
    <xf numFmtId="0" fontId="7" fillId="0" borderId="0" xfId="15" applyFont="1" applyFill="1" applyBorder="1" applyAlignment="1">
      <alignment horizontal="center" vertical="top" wrapText="1"/>
    </xf>
    <xf numFmtId="0" fontId="8" fillId="0" borderId="36" xfId="15" applyFont="1" applyFill="1" applyBorder="1" applyAlignment="1">
      <alignment horizontal="left" vertical="top" wrapText="1"/>
    </xf>
    <xf numFmtId="0" fontId="8" fillId="0" borderId="0" xfId="15" applyFont="1" applyFill="1" applyBorder="1" applyAlignment="1">
      <alignment horizontal="left" vertical="top" wrapText="1"/>
    </xf>
    <xf numFmtId="0" fontId="7" fillId="0" borderId="36" xfId="15" applyFont="1" applyFill="1" applyBorder="1" applyAlignment="1">
      <alignment horizontal="center" vertical="top" wrapText="1"/>
    </xf>
    <xf numFmtId="0" fontId="8" fillId="0" borderId="0" xfId="15" applyFont="1" applyFill="1" applyBorder="1" applyAlignment="1">
      <alignment vertical="center"/>
    </xf>
    <xf numFmtId="0" fontId="8" fillId="0" borderId="18" xfId="15" applyFont="1" applyFill="1" applyBorder="1"/>
    <xf numFmtId="0" fontId="8" fillId="0" borderId="45" xfId="15" applyFont="1" applyFill="1" applyBorder="1"/>
    <xf numFmtId="0" fontId="8" fillId="0" borderId="13" xfId="15" applyFont="1" applyFill="1" applyBorder="1"/>
    <xf numFmtId="0" fontId="8" fillId="9" borderId="0" xfId="12" applyFont="1" applyFill="1" applyBorder="1"/>
    <xf numFmtId="0" fontId="34" fillId="0" borderId="0" xfId="12" applyBorder="1"/>
    <xf numFmtId="0" fontId="0" fillId="12" borderId="0" xfId="0" applyFill="1" applyBorder="1"/>
    <xf numFmtId="0" fontId="0" fillId="12" borderId="0" xfId="0" applyFill="1" applyBorder="1" applyAlignment="1">
      <alignment horizontal="left" vertical="center" wrapText="1"/>
    </xf>
    <xf numFmtId="0" fontId="13" fillId="9" borderId="0" xfId="0" applyFont="1" applyFill="1" applyBorder="1"/>
    <xf numFmtId="166" fontId="0" fillId="9" borderId="0" xfId="0" applyNumberFormat="1" applyFill="1" applyBorder="1"/>
    <xf numFmtId="166" fontId="0" fillId="0" borderId="0" xfId="0" applyNumberFormat="1"/>
    <xf numFmtId="166" fontId="8" fillId="0" borderId="0" xfId="0" applyNumberFormat="1" applyFont="1" applyFill="1" applyBorder="1"/>
    <xf numFmtId="166" fontId="8" fillId="0" borderId="0" xfId="0" applyNumberFormat="1" applyFont="1" applyFill="1" applyBorder="1" applyAlignment="1">
      <alignment horizontal="right" vertical="center" wrapText="1"/>
    </xf>
    <xf numFmtId="166" fontId="0" fillId="0" borderId="0" xfId="0" applyNumberFormat="1" applyBorder="1"/>
    <xf numFmtId="166" fontId="0" fillId="12" borderId="0" xfId="0" applyNumberFormat="1" applyFill="1" applyBorder="1"/>
    <xf numFmtId="166" fontId="0" fillId="0" borderId="0" xfId="0" applyNumberFormat="1" applyFill="1" applyBorder="1"/>
    <xf numFmtId="0" fontId="7" fillId="9" borderId="0" xfId="0" applyFont="1" applyFill="1" applyBorder="1"/>
    <xf numFmtId="0" fontId="8" fillId="12" borderId="0" xfId="0" applyFont="1" applyFill="1" applyBorder="1"/>
    <xf numFmtId="0" fontId="8" fillId="9" borderId="0" xfId="0" applyFont="1" applyFill="1" applyBorder="1" applyAlignment="1">
      <alignment horizontal="left" vertical="center" wrapText="1"/>
    </xf>
    <xf numFmtId="0" fontId="8" fillId="9" borderId="0" xfId="0" applyFont="1" applyFill="1" applyBorder="1" applyAlignment="1">
      <alignment vertical="top"/>
    </xf>
    <xf numFmtId="0" fontId="0" fillId="9" borderId="0" xfId="0" applyFill="1" applyBorder="1" applyAlignment="1">
      <alignment horizontal="center"/>
    </xf>
    <xf numFmtId="0" fontId="8" fillId="0" borderId="0" xfId="0" applyFont="1" applyFill="1" applyBorder="1" applyAlignment="1">
      <alignment vertical="center" wrapText="1"/>
    </xf>
    <xf numFmtId="0" fontId="8" fillId="0" borderId="0" xfId="0" applyFont="1" applyFill="1" applyBorder="1" applyAlignment="1">
      <alignment vertical="center"/>
    </xf>
    <xf numFmtId="0" fontId="8" fillId="0" borderId="0" xfId="0" applyFont="1" applyFill="1" applyBorder="1" applyAlignment="1">
      <alignment horizontal="center" vertical="center" wrapText="1"/>
    </xf>
    <xf numFmtId="0" fontId="14" fillId="0" borderId="0" xfId="15" applyFont="1" applyFill="1" applyBorder="1"/>
    <xf numFmtId="0" fontId="8" fillId="0" borderId="0" xfId="15" applyFont="1" applyFill="1" applyBorder="1" applyAlignment="1">
      <alignment horizontal="center" vertical="top"/>
    </xf>
    <xf numFmtId="0" fontId="8" fillId="0" borderId="36" xfId="15" applyFont="1" applyFill="1" applyBorder="1" applyAlignment="1">
      <alignment horizontal="center" vertical="top"/>
    </xf>
    <xf numFmtId="0" fontId="8" fillId="0" borderId="0" xfId="15" applyFont="1" applyFill="1" applyBorder="1" applyAlignment="1">
      <alignment horizontal="center"/>
    </xf>
    <xf numFmtId="0" fontId="7" fillId="0" borderId="0" xfId="15" applyFont="1" applyFill="1" applyBorder="1" applyAlignment="1">
      <alignment horizontal="center" vertical="top" wrapText="1"/>
    </xf>
    <xf numFmtId="0" fontId="8" fillId="9" borderId="0" xfId="0" applyFont="1" applyFill="1" applyBorder="1" applyAlignment="1">
      <alignment horizontal="left" vertical="top" wrapText="1"/>
    </xf>
    <xf numFmtId="166" fontId="8" fillId="9" borderId="0" xfId="0" applyNumberFormat="1" applyFont="1" applyFill="1" applyBorder="1" applyAlignment="1">
      <alignment vertical="top"/>
    </xf>
    <xf numFmtId="0" fontId="7" fillId="9" borderId="0" xfId="0" applyFont="1" applyFill="1" applyAlignment="1">
      <alignment vertical="top"/>
    </xf>
    <xf numFmtId="0" fontId="8" fillId="0" borderId="0" xfId="0" applyFont="1" applyFill="1" applyBorder="1" applyAlignment="1">
      <alignment horizontal="left" vertical="top" wrapText="1"/>
    </xf>
    <xf numFmtId="166" fontId="8" fillId="0" borderId="0" xfId="0" applyNumberFormat="1" applyFont="1" applyFill="1" applyBorder="1" applyAlignment="1">
      <alignment horizontal="right" vertical="top"/>
    </xf>
    <xf numFmtId="0" fontId="8" fillId="0" borderId="0" xfId="0" applyFont="1" applyFill="1" applyBorder="1" applyAlignment="1">
      <alignment vertical="top"/>
    </xf>
    <xf numFmtId="0" fontId="7" fillId="0" borderId="0" xfId="0" applyFont="1" applyFill="1" applyBorder="1" applyAlignment="1">
      <alignment vertical="top"/>
    </xf>
    <xf numFmtId="0" fontId="7" fillId="0" borderId="0" xfId="0" applyFont="1" applyAlignment="1">
      <alignment horizontal="left" vertical="top" wrapText="1"/>
    </xf>
    <xf numFmtId="0" fontId="8" fillId="0" borderId="0" xfId="0" applyFont="1" applyAlignment="1">
      <alignment horizontal="left" vertical="top" wrapText="1"/>
    </xf>
    <xf numFmtId="0" fontId="8" fillId="0" borderId="0" xfId="0" applyFont="1" applyAlignment="1">
      <alignment vertical="top"/>
    </xf>
    <xf numFmtId="0" fontId="17" fillId="0" borderId="0" xfId="0" applyFont="1" applyFill="1" applyBorder="1" applyAlignment="1">
      <alignment vertical="center"/>
    </xf>
    <xf numFmtId="0" fontId="0" fillId="12" borderId="0" xfId="0" applyFill="1" applyBorder="1" applyAlignment="1">
      <alignment vertical="top" wrapText="1"/>
    </xf>
    <xf numFmtId="0" fontId="0" fillId="12" borderId="0" xfId="0" applyFill="1" applyBorder="1" applyAlignment="1">
      <alignment horizontal="center" vertical="top" wrapText="1"/>
    </xf>
    <xf numFmtId="0" fontId="0" fillId="0" borderId="0" xfId="0" applyFill="1" applyBorder="1" applyAlignment="1">
      <alignment horizontal="center" vertical="top" wrapText="1"/>
    </xf>
    <xf numFmtId="0" fontId="0" fillId="9" borderId="0" xfId="0" applyFill="1" applyBorder="1" applyAlignment="1">
      <alignment vertical="top" wrapText="1"/>
    </xf>
    <xf numFmtId="0" fontId="0" fillId="0" borderId="0" xfId="0" applyFill="1" applyBorder="1" applyAlignment="1">
      <alignment vertical="top" wrapText="1"/>
    </xf>
    <xf numFmtId="0" fontId="6" fillId="0" borderId="0" xfId="28"/>
    <xf numFmtId="0" fontId="5" fillId="0" borderId="0" xfId="28" applyFont="1"/>
    <xf numFmtId="0" fontId="8" fillId="14" borderId="0" xfId="15" applyFont="1" applyFill="1" applyBorder="1" applyAlignment="1">
      <alignment vertical="center"/>
    </xf>
    <xf numFmtId="167" fontId="8" fillId="0" borderId="0" xfId="0" applyNumberFormat="1" applyFont="1" applyFill="1" applyBorder="1" applyAlignment="1">
      <alignment horizontal="center" vertical="center" wrapText="1"/>
    </xf>
    <xf numFmtId="0" fontId="0" fillId="9" borderId="0" xfId="0" applyFill="1" applyBorder="1" applyAlignment="1">
      <alignment vertical="center"/>
    </xf>
    <xf numFmtId="0" fontId="8" fillId="0" borderId="0" xfId="0" applyFont="1" applyFill="1" applyBorder="1" applyAlignment="1">
      <alignment horizontal="center"/>
    </xf>
    <xf numFmtId="0" fontId="8" fillId="9" borderId="0" xfId="0" applyFont="1" applyFill="1" applyBorder="1" applyAlignment="1">
      <alignment horizontal="left" vertical="top" wrapText="1"/>
    </xf>
    <xf numFmtId="0" fontId="37" fillId="0" borderId="0" xfId="28" applyFont="1"/>
    <xf numFmtId="0" fontId="13" fillId="12" borderId="0" xfId="0" applyFont="1" applyFill="1" applyBorder="1"/>
    <xf numFmtId="0" fontId="9" fillId="9" borderId="34" xfId="0" applyFont="1" applyFill="1" applyBorder="1" applyAlignment="1">
      <alignment vertical="top" wrapText="1"/>
    </xf>
    <xf numFmtId="0" fontId="8" fillId="0" borderId="0" xfId="0" applyFont="1" applyFill="1" applyBorder="1" applyAlignment="1">
      <alignment horizontal="center" vertical="top" wrapText="1"/>
    </xf>
    <xf numFmtId="0" fontId="9" fillId="9" borderId="83" xfId="0" applyFont="1" applyFill="1" applyBorder="1"/>
    <xf numFmtId="0" fontId="9" fillId="9" borderId="80" xfId="0" applyFont="1" applyFill="1" applyBorder="1"/>
    <xf numFmtId="166" fontId="9" fillId="9" borderId="34" xfId="0" applyNumberFormat="1" applyFont="1" applyFill="1" applyBorder="1" applyAlignment="1">
      <alignment horizontal="right" vertical="top" wrapText="1"/>
    </xf>
    <xf numFmtId="0" fontId="9" fillId="12" borderId="0" xfId="0" applyFont="1" applyFill="1" applyBorder="1"/>
    <xf numFmtId="0" fontId="9" fillId="0" borderId="0" xfId="0" applyFont="1" applyFill="1" applyBorder="1" applyAlignment="1">
      <alignment horizontal="center" vertical="top" wrapText="1"/>
    </xf>
    <xf numFmtId="0" fontId="9" fillId="0" borderId="0" xfId="0" applyFont="1" applyFill="1" applyBorder="1" applyAlignment="1">
      <alignment horizontal="left" vertical="top" wrapText="1"/>
    </xf>
    <xf numFmtId="166" fontId="9" fillId="0" borderId="0" xfId="0" applyNumberFormat="1" applyFont="1" applyFill="1" applyBorder="1" applyAlignment="1">
      <alignment horizontal="right" vertical="top"/>
    </xf>
    <xf numFmtId="0" fontId="9" fillId="0" borderId="0" xfId="0" applyFont="1" applyFill="1" applyBorder="1" applyAlignment="1">
      <alignment vertical="top"/>
    </xf>
    <xf numFmtId="0" fontId="18" fillId="0" borderId="0" xfId="0" applyFont="1" applyFill="1" applyBorder="1" applyAlignment="1">
      <alignment vertical="top"/>
    </xf>
    <xf numFmtId="0" fontId="9" fillId="0" borderId="0" xfId="0" applyFont="1" applyFill="1" applyBorder="1"/>
    <xf numFmtId="0" fontId="8" fillId="9" borderId="0" xfId="0" applyFont="1" applyFill="1" applyBorder="1" applyAlignment="1">
      <alignment horizontal="left" vertical="center" wrapText="1"/>
    </xf>
    <xf numFmtId="166" fontId="18" fillId="0" borderId="22" xfId="13" applyNumberFormat="1" applyFont="1" applyBorder="1" applyAlignment="1">
      <alignment horizontal="center" vertical="center"/>
    </xf>
    <xf numFmtId="166" fontId="43" fillId="10" borderId="22" xfId="13" applyNumberFormat="1" applyFont="1" applyFill="1" applyBorder="1" applyAlignment="1">
      <alignment horizontal="center" vertical="center"/>
    </xf>
    <xf numFmtId="0" fontId="9" fillId="12" borderId="0" xfId="0" applyFont="1" applyFill="1" applyBorder="1" applyAlignment="1">
      <alignment horizontal="left" vertical="center" wrapText="1"/>
    </xf>
    <xf numFmtId="0" fontId="9" fillId="9" borderId="0" xfId="0" applyFont="1" applyFill="1" applyBorder="1"/>
    <xf numFmtId="166" fontId="9" fillId="9" borderId="0" xfId="0" applyNumberFormat="1" applyFont="1" applyFill="1" applyBorder="1" applyAlignment="1">
      <alignment horizontal="center" vertical="top" wrapText="1"/>
    </xf>
    <xf numFmtId="166" fontId="9" fillId="9" borderId="77" xfId="0" applyNumberFormat="1" applyFont="1" applyFill="1" applyBorder="1" applyAlignment="1">
      <alignment horizontal="center" vertical="top" wrapText="1"/>
    </xf>
    <xf numFmtId="166" fontId="9" fillId="9" borderId="83" xfId="0" applyNumberFormat="1" applyFont="1" applyFill="1" applyBorder="1" applyAlignment="1">
      <alignment horizontal="center" vertical="top" wrapText="1"/>
    </xf>
    <xf numFmtId="166" fontId="9" fillId="9" borderId="80" xfId="0" applyNumberFormat="1" applyFont="1" applyFill="1" applyBorder="1" applyAlignment="1">
      <alignment horizontal="center" vertical="top" wrapText="1"/>
    </xf>
    <xf numFmtId="166" fontId="9" fillId="12" borderId="0" xfId="0" applyNumberFormat="1" applyFont="1" applyFill="1" applyBorder="1" applyAlignment="1">
      <alignment horizontal="right" vertical="center" wrapText="1"/>
    </xf>
    <xf numFmtId="0" fontId="9" fillId="13" borderId="24" xfId="15" applyFont="1" applyFill="1" applyBorder="1" applyAlignment="1">
      <alignment vertical="center"/>
    </xf>
    <xf numFmtId="0" fontId="8" fillId="0" borderId="0" xfId="0" applyFont="1" applyFill="1" applyBorder="1" applyAlignment="1">
      <alignment horizontal="left" wrapText="1"/>
    </xf>
    <xf numFmtId="166" fontId="9" fillId="9" borderId="28" xfId="0" applyNumberFormat="1" applyFont="1" applyFill="1" applyBorder="1" applyAlignment="1">
      <alignment horizontal="right" vertical="center" wrapText="1"/>
    </xf>
    <xf numFmtId="0" fontId="9" fillId="9" borderId="28" xfId="0" applyFont="1" applyFill="1" applyBorder="1" applyAlignment="1">
      <alignment horizontal="left" vertical="center" wrapText="1"/>
    </xf>
    <xf numFmtId="166" fontId="9" fillId="0" borderId="28" xfId="0" applyNumberFormat="1" applyFont="1" applyFill="1" applyBorder="1" applyAlignment="1">
      <alignment horizontal="right" vertical="center" wrapText="1"/>
    </xf>
    <xf numFmtId="0" fontId="9" fillId="0" borderId="28" xfId="0" applyFont="1" applyFill="1" applyBorder="1" applyAlignment="1">
      <alignment horizontal="left" vertical="center" wrapText="1"/>
    </xf>
    <xf numFmtId="166" fontId="9" fillId="0" borderId="0" xfId="0" applyNumberFormat="1" applyFont="1" applyFill="1" applyBorder="1" applyAlignment="1">
      <alignment horizontal="right" vertical="center" wrapText="1"/>
    </xf>
    <xf numFmtId="0" fontId="9" fillId="0" borderId="0" xfId="0" applyFont="1" applyFill="1" applyBorder="1" applyAlignment="1">
      <alignment horizontal="left" vertical="center" wrapText="1"/>
    </xf>
    <xf numFmtId="166" fontId="9" fillId="12" borderId="28" xfId="0" applyNumberFormat="1" applyFont="1" applyFill="1" applyBorder="1" applyAlignment="1">
      <alignment horizontal="right" vertical="center" wrapText="1"/>
    </xf>
    <xf numFmtId="0" fontId="10" fillId="12" borderId="0" xfId="0" applyFont="1" applyFill="1" applyBorder="1"/>
    <xf numFmtId="0" fontId="9" fillId="9" borderId="25" xfId="15" applyFont="1" applyFill="1" applyBorder="1" applyAlignment="1"/>
    <xf numFmtId="164" fontId="18" fillId="9" borderId="25" xfId="15" applyNumberFormat="1" applyFont="1" applyFill="1" applyBorder="1" applyAlignment="1">
      <alignment horizontal="left"/>
    </xf>
    <xf numFmtId="0" fontId="9" fillId="13" borderId="11" xfId="15" applyFont="1" applyFill="1" applyBorder="1" applyAlignment="1">
      <alignment horizontal="center" vertical="center"/>
    </xf>
    <xf numFmtId="0" fontId="9" fillId="0" borderId="43" xfId="15" applyFont="1" applyFill="1" applyBorder="1" applyAlignment="1">
      <alignment horizontal="center" vertical="top"/>
    </xf>
    <xf numFmtId="0" fontId="9" fillId="0" borderId="17" xfId="15" applyFont="1" applyFill="1" applyBorder="1" applyAlignment="1">
      <alignment vertical="top"/>
    </xf>
    <xf numFmtId="0" fontId="9" fillId="0" borderId="53" xfId="15" applyFont="1" applyFill="1" applyBorder="1" applyAlignment="1">
      <alignment vertical="center"/>
    </xf>
    <xf numFmtId="0" fontId="9" fillId="0" borderId="13" xfId="15" applyFont="1" applyFill="1" applyBorder="1" applyAlignment="1">
      <alignment vertical="center"/>
    </xf>
    <xf numFmtId="0" fontId="9" fillId="0" borderId="0" xfId="15" applyFont="1" applyFill="1" applyBorder="1" applyAlignment="1">
      <alignment vertical="center"/>
    </xf>
    <xf numFmtId="0" fontId="9" fillId="0" borderId="45" xfId="15" applyFont="1" applyFill="1" applyBorder="1" applyAlignment="1">
      <alignment vertical="center"/>
    </xf>
    <xf numFmtId="0" fontId="9" fillId="0" borderId="62" xfId="15" applyFont="1" applyFill="1" applyBorder="1" applyAlignment="1">
      <alignment vertical="center"/>
    </xf>
    <xf numFmtId="0" fontId="9" fillId="0" borderId="61" xfId="15" applyFont="1" applyFill="1" applyBorder="1" applyAlignment="1">
      <alignment horizontal="center" vertical="top"/>
    </xf>
    <xf numFmtId="0" fontId="9" fillId="0" borderId="49" xfId="15" applyFont="1" applyFill="1" applyBorder="1" applyAlignment="1">
      <alignment vertical="top"/>
    </xf>
    <xf numFmtId="0" fontId="9" fillId="0" borderId="39" xfId="15" applyFont="1" applyFill="1" applyBorder="1" applyAlignment="1">
      <alignment vertical="center"/>
    </xf>
    <xf numFmtId="0" fontId="9" fillId="0" borderId="49" xfId="15" applyFont="1" applyFill="1" applyBorder="1" applyAlignment="1">
      <alignment vertical="center"/>
    </xf>
    <xf numFmtId="0" fontId="9" fillId="0" borderId="48" xfId="15" applyFont="1" applyFill="1" applyBorder="1" applyAlignment="1">
      <alignment vertical="center"/>
    </xf>
    <xf numFmtId="0" fontId="9" fillId="0" borderId="40" xfId="15" applyFont="1" applyFill="1" applyBorder="1" applyAlignment="1">
      <alignment vertical="center"/>
    </xf>
    <xf numFmtId="0" fontId="9" fillId="0" borderId="13" xfId="15" applyFont="1" applyFill="1" applyBorder="1" applyAlignment="1">
      <alignment horizontal="center" vertical="top"/>
    </xf>
    <xf numFmtId="0" fontId="9" fillId="0" borderId="18" xfId="15" applyFont="1" applyFill="1" applyBorder="1" applyAlignment="1">
      <alignment vertical="top"/>
    </xf>
    <xf numFmtId="0" fontId="9" fillId="0" borderId="48" xfId="15" applyFont="1" applyFill="1" applyBorder="1" applyAlignment="1">
      <alignment horizontal="center" vertical="top"/>
    </xf>
    <xf numFmtId="0" fontId="9" fillId="13" borderId="49" xfId="15" applyFont="1" applyFill="1" applyBorder="1" applyAlignment="1">
      <alignment vertical="center"/>
    </xf>
    <xf numFmtId="0" fontId="9" fillId="0" borderId="59" xfId="15" applyFont="1" applyFill="1" applyBorder="1" applyAlignment="1">
      <alignment vertical="top"/>
    </xf>
    <xf numFmtId="0" fontId="9" fillId="0" borderId="83" xfId="15" applyFont="1" applyFill="1" applyBorder="1" applyAlignment="1">
      <alignment vertical="center"/>
    </xf>
    <xf numFmtId="0" fontId="9" fillId="0" borderId="26" xfId="15" applyFont="1" applyFill="1" applyBorder="1" applyAlignment="1">
      <alignment horizontal="center" vertical="top"/>
    </xf>
    <xf numFmtId="0" fontId="9" fillId="0" borderId="10" xfId="15" applyFont="1" applyFill="1" applyBorder="1" applyAlignment="1">
      <alignment vertical="top"/>
    </xf>
    <xf numFmtId="0" fontId="9" fillId="0" borderId="54" xfId="15" applyFont="1" applyFill="1" applyBorder="1" applyAlignment="1">
      <alignment vertical="center"/>
    </xf>
    <xf numFmtId="0" fontId="9" fillId="0" borderId="10" xfId="15" applyFont="1" applyFill="1" applyBorder="1" applyAlignment="1">
      <alignment vertical="center"/>
    </xf>
    <xf numFmtId="0" fontId="9" fillId="0" borderId="26" xfId="15" applyFont="1" applyFill="1" applyBorder="1" applyAlignment="1">
      <alignment vertical="center"/>
    </xf>
    <xf numFmtId="0" fontId="9" fillId="0" borderId="24" xfId="15" applyFont="1" applyFill="1" applyBorder="1" applyAlignment="1">
      <alignment vertical="center"/>
    </xf>
    <xf numFmtId="0" fontId="9" fillId="0" borderId="63" xfId="15" applyFont="1" applyFill="1" applyBorder="1" applyAlignment="1">
      <alignment vertical="center"/>
    </xf>
    <xf numFmtId="0" fontId="9" fillId="0" borderId="44" xfId="15" applyFont="1" applyFill="1" applyBorder="1" applyAlignment="1">
      <alignment vertical="center"/>
    </xf>
    <xf numFmtId="0" fontId="9" fillId="0" borderId="49" xfId="15" applyFont="1" applyFill="1" applyBorder="1" applyAlignment="1">
      <alignment vertical="top" wrapText="1"/>
    </xf>
    <xf numFmtId="0" fontId="9" fillId="0" borderId="85" xfId="15" applyFont="1" applyFill="1" applyBorder="1" applyAlignment="1">
      <alignment vertical="center"/>
    </xf>
    <xf numFmtId="0" fontId="9" fillId="0" borderId="56" xfId="15" applyFont="1" applyFill="1" applyBorder="1" applyAlignment="1">
      <alignment vertical="center"/>
    </xf>
    <xf numFmtId="0" fontId="9" fillId="0" borderId="86" xfId="15" applyFont="1" applyFill="1" applyBorder="1" applyAlignment="1">
      <alignment vertical="center"/>
    </xf>
    <xf numFmtId="0" fontId="9" fillId="0" borderId="55" xfId="15" applyFont="1" applyFill="1" applyBorder="1" applyAlignment="1">
      <alignment vertical="center"/>
    </xf>
    <xf numFmtId="0" fontId="9" fillId="13" borderId="26" xfId="15" applyFont="1" applyFill="1" applyBorder="1" applyAlignment="1">
      <alignment horizontal="center" vertical="top"/>
    </xf>
    <xf numFmtId="0" fontId="9" fillId="13" borderId="10" xfId="15" applyFont="1" applyFill="1" applyBorder="1" applyAlignment="1">
      <alignment vertical="top"/>
    </xf>
    <xf numFmtId="0" fontId="9" fillId="13" borderId="70" xfId="15" applyFont="1" applyFill="1" applyBorder="1" applyAlignment="1">
      <alignment vertical="center"/>
    </xf>
    <xf numFmtId="0" fontId="9" fillId="13" borderId="10" xfId="15" applyFont="1" applyFill="1" applyBorder="1" applyAlignment="1">
      <alignment vertical="center"/>
    </xf>
    <xf numFmtId="0" fontId="9" fillId="13" borderId="26" xfId="15" applyFont="1" applyFill="1" applyBorder="1" applyAlignment="1">
      <alignment vertical="center"/>
    </xf>
    <xf numFmtId="0" fontId="9" fillId="13" borderId="54" xfId="15" applyFont="1" applyFill="1" applyBorder="1" applyAlignment="1">
      <alignment vertical="center"/>
    </xf>
    <xf numFmtId="0" fontId="9" fillId="0" borderId="59" xfId="15" applyFont="1" applyFill="1" applyBorder="1" applyAlignment="1">
      <alignment vertical="center"/>
    </xf>
    <xf numFmtId="0" fontId="9" fillId="0" borderId="61" xfId="15" applyFont="1" applyFill="1" applyBorder="1" applyAlignment="1">
      <alignment vertical="center"/>
    </xf>
    <xf numFmtId="0" fontId="9" fillId="0" borderId="80" xfId="15" applyFont="1" applyFill="1" applyBorder="1" applyAlignment="1">
      <alignment vertical="center"/>
    </xf>
    <xf numFmtId="0" fontId="9" fillId="0" borderId="0" xfId="28" applyFont="1" applyFill="1" applyBorder="1" applyAlignment="1">
      <alignment horizontal="left" vertical="center"/>
    </xf>
    <xf numFmtId="0" fontId="51" fillId="0" borderId="0" xfId="28" applyFont="1" applyFill="1" applyBorder="1"/>
    <xf numFmtId="0" fontId="9" fillId="0" borderId="22" xfId="28" applyFont="1" applyFill="1" applyBorder="1" applyAlignment="1">
      <alignment horizontal="left" vertical="center"/>
    </xf>
    <xf numFmtId="1" fontId="9" fillId="9" borderId="34" xfId="0" applyNumberFormat="1" applyFont="1" applyFill="1" applyBorder="1" applyAlignment="1">
      <alignment vertical="top" wrapText="1"/>
    </xf>
    <xf numFmtId="0" fontId="9" fillId="9" borderId="50" xfId="0" applyFont="1" applyFill="1" applyBorder="1" applyAlignment="1">
      <alignment horizontal="left" vertical="top" wrapText="1"/>
    </xf>
    <xf numFmtId="0" fontId="9" fillId="9" borderId="50" xfId="0" applyFont="1" applyFill="1" applyBorder="1" applyAlignment="1">
      <alignment vertical="top"/>
    </xf>
    <xf numFmtId="166" fontId="10" fillId="12" borderId="28" xfId="0" applyNumberFormat="1" applyFont="1" applyFill="1" applyBorder="1" applyAlignment="1">
      <alignment vertical="center"/>
    </xf>
    <xf numFmtId="0" fontId="18" fillId="12" borderId="28" xfId="0" applyFont="1" applyFill="1" applyBorder="1" applyAlignment="1">
      <alignment vertical="center"/>
    </xf>
    <xf numFmtId="0" fontId="10" fillId="12" borderId="80" xfId="0" applyFont="1" applyFill="1" applyBorder="1"/>
    <xf numFmtId="166" fontId="9" fillId="12" borderId="0" xfId="0" applyNumberFormat="1" applyFont="1" applyFill="1" applyBorder="1" applyAlignment="1">
      <alignment horizontal="left" vertical="center" wrapText="1"/>
    </xf>
    <xf numFmtId="166" fontId="9" fillId="12" borderId="0" xfId="0" applyNumberFormat="1" applyFont="1" applyFill="1" applyBorder="1" applyAlignment="1">
      <alignment horizontal="left" vertical="center"/>
    </xf>
    <xf numFmtId="0" fontId="10" fillId="12" borderId="28" xfId="0" applyFont="1" applyFill="1" applyBorder="1"/>
    <xf numFmtId="0" fontId="10" fillId="12" borderId="34" xfId="0" applyFont="1" applyFill="1" applyBorder="1"/>
    <xf numFmtId="0" fontId="9" fillId="12" borderId="28" xfId="0" applyFont="1" applyFill="1" applyBorder="1"/>
    <xf numFmtId="0" fontId="10" fillId="12" borderId="0" xfId="0" applyFont="1" applyFill="1" applyBorder="1" applyAlignment="1">
      <alignment vertical="center"/>
    </xf>
    <xf numFmtId="166" fontId="9" fillId="0" borderId="0" xfId="0" applyNumberFormat="1" applyFont="1" applyFill="1" applyBorder="1" applyAlignment="1">
      <alignment horizontal="center" vertical="top"/>
    </xf>
    <xf numFmtId="0" fontId="9" fillId="0" borderId="33" xfId="0" applyFont="1" applyFill="1" applyBorder="1" applyAlignment="1">
      <alignment horizontal="left" vertical="center" wrapText="1"/>
    </xf>
    <xf numFmtId="166" fontId="9" fillId="0" borderId="33" xfId="0" applyNumberFormat="1" applyFont="1" applyFill="1" applyBorder="1" applyAlignment="1">
      <alignment horizontal="right" vertical="center" wrapText="1"/>
    </xf>
    <xf numFmtId="0" fontId="44" fillId="0" borderId="0" xfId="0" applyFont="1" applyFill="1" applyBorder="1" applyAlignment="1">
      <alignment horizontal="left" vertical="center" wrapText="1"/>
    </xf>
    <xf numFmtId="166" fontId="44" fillId="0" borderId="34" xfId="0" applyNumberFormat="1" applyFont="1" applyFill="1" applyBorder="1" applyAlignment="1">
      <alignment horizontal="right" vertical="center" wrapText="1"/>
    </xf>
    <xf numFmtId="0" fontId="44" fillId="0" borderId="34" xfId="0" applyFont="1" applyFill="1" applyBorder="1" applyAlignment="1">
      <alignment horizontal="left" vertical="center" wrapText="1"/>
    </xf>
    <xf numFmtId="166" fontId="44" fillId="0" borderId="28" xfId="0" applyNumberFormat="1" applyFont="1" applyFill="1" applyBorder="1" applyAlignment="1">
      <alignment horizontal="right" vertical="center" wrapText="1"/>
    </xf>
    <xf numFmtId="0" fontId="44" fillId="0" borderId="28" xfId="0" applyFont="1" applyFill="1" applyBorder="1" applyAlignment="1">
      <alignment horizontal="left" vertical="center" wrapText="1"/>
    </xf>
    <xf numFmtId="0" fontId="9" fillId="0" borderId="47" xfId="15" applyFont="1" applyFill="1" applyBorder="1" applyAlignment="1">
      <alignment horizontal="center" vertical="center" wrapText="1"/>
    </xf>
    <xf numFmtId="0" fontId="9" fillId="0" borderId="46" xfId="15" applyFont="1" applyFill="1" applyBorder="1" applyAlignment="1">
      <alignment horizontal="center"/>
    </xf>
    <xf numFmtId="0" fontId="9" fillId="0" borderId="58" xfId="15" applyFont="1" applyFill="1" applyBorder="1" applyAlignment="1">
      <alignment horizontal="center"/>
    </xf>
    <xf numFmtId="0" fontId="9" fillId="0" borderId="24" xfId="15" applyFont="1" applyFill="1" applyBorder="1" applyAlignment="1">
      <alignment vertical="center" wrapText="1"/>
    </xf>
    <xf numFmtId="166" fontId="9" fillId="0" borderId="33" xfId="0" applyNumberFormat="1" applyFont="1" applyFill="1" applyBorder="1" applyAlignment="1">
      <alignment horizontal="left" vertical="center"/>
    </xf>
    <xf numFmtId="0" fontId="10" fillId="0" borderId="0" xfId="0" applyFont="1" applyFill="1" applyBorder="1"/>
    <xf numFmtId="0" fontId="9" fillId="12" borderId="34" xfId="0" applyFont="1" applyFill="1" applyBorder="1" applyAlignment="1">
      <alignment vertical="top" wrapText="1"/>
    </xf>
    <xf numFmtId="0" fontId="9" fillId="9" borderId="83" xfId="0" applyFont="1" applyFill="1" applyBorder="1" applyAlignment="1">
      <alignment vertical="top"/>
    </xf>
    <xf numFmtId="0" fontId="2" fillId="0" borderId="0" xfId="31" applyFont="1"/>
    <xf numFmtId="0" fontId="8" fillId="0" borderId="0" xfId="28" applyNumberFormat="1" applyFont="1" applyBorder="1" applyAlignment="1">
      <alignment horizontal="left" vertical="center"/>
    </xf>
    <xf numFmtId="167" fontId="14" fillId="12" borderId="0" xfId="89" applyNumberFormat="1" applyFont="1" applyFill="1" applyBorder="1" applyAlignment="1">
      <alignment horizontal="center"/>
    </xf>
    <xf numFmtId="0" fontId="14" fillId="12" borderId="0" xfId="89" applyFont="1" applyFill="1" applyBorder="1"/>
    <xf numFmtId="0" fontId="9" fillId="12" borderId="0" xfId="89" applyFont="1" applyFill="1" applyBorder="1"/>
    <xf numFmtId="0" fontId="8" fillId="12" borderId="0" xfId="30" applyFont="1" applyFill="1"/>
    <xf numFmtId="167" fontId="18" fillId="12" borderId="0" xfId="89" applyNumberFormat="1" applyFont="1" applyFill="1" applyBorder="1" applyAlignment="1">
      <alignment horizontal="center"/>
    </xf>
    <xf numFmtId="0" fontId="9" fillId="12" borderId="0" xfId="30" applyFont="1" applyFill="1"/>
    <xf numFmtId="165" fontId="18" fillId="12" borderId="22" xfId="89" applyNumberFormat="1" applyFont="1" applyFill="1" applyBorder="1" applyAlignment="1">
      <alignment horizontal="left"/>
    </xf>
    <xf numFmtId="164" fontId="18" fillId="12" borderId="22" xfId="89" applyNumberFormat="1" applyFont="1" applyFill="1" applyBorder="1" applyAlignment="1">
      <alignment horizontal="left"/>
    </xf>
    <xf numFmtId="165" fontId="18" fillId="12" borderId="35" xfId="89" applyNumberFormat="1" applyFont="1" applyFill="1" applyBorder="1" applyAlignment="1">
      <alignment horizontal="left"/>
    </xf>
    <xf numFmtId="0" fontId="9" fillId="12" borderId="36" xfId="89" applyFont="1" applyFill="1" applyBorder="1" applyAlignment="1">
      <alignment horizontal="left" vertical="top" wrapText="1"/>
    </xf>
    <xf numFmtId="0" fontId="18" fillId="12" borderId="64" xfId="89" applyFont="1" applyFill="1" applyBorder="1" applyAlignment="1">
      <alignment horizontal="left" vertical="top" wrapText="1"/>
    </xf>
    <xf numFmtId="0" fontId="18" fillId="12" borderId="34" xfId="89" applyFont="1" applyFill="1" applyBorder="1" applyAlignment="1">
      <alignment horizontal="left" vertical="top" wrapText="1"/>
    </xf>
    <xf numFmtId="0" fontId="18" fillId="12" borderId="0" xfId="89" applyFont="1" applyFill="1" applyBorder="1" applyAlignment="1">
      <alignment horizontal="left" vertical="top" wrapText="1"/>
    </xf>
    <xf numFmtId="0" fontId="9" fillId="12" borderId="34" xfId="89" applyFont="1" applyFill="1" applyBorder="1" applyAlignment="1">
      <alignment horizontal="left" vertical="top" wrapText="1"/>
    </xf>
    <xf numFmtId="0" fontId="9" fillId="12" borderId="52" xfId="30" applyFont="1" applyFill="1" applyBorder="1" applyAlignment="1">
      <alignment vertical="top"/>
    </xf>
    <xf numFmtId="166" fontId="9" fillId="12" borderId="28" xfId="89" applyNumberFormat="1" applyFont="1" applyFill="1" applyBorder="1" applyAlignment="1">
      <alignment horizontal="center" vertical="center" wrapText="1"/>
    </xf>
    <xf numFmtId="166" fontId="9" fillId="12" borderId="0" xfId="89" applyNumberFormat="1" applyFont="1" applyFill="1" applyBorder="1" applyAlignment="1">
      <alignment horizontal="center" vertical="center" wrapText="1"/>
    </xf>
    <xf numFmtId="0" fontId="9" fillId="12" borderId="28" xfId="89" applyFont="1" applyFill="1" applyBorder="1" applyAlignment="1">
      <alignment horizontal="left" vertical="top" wrapText="1"/>
    </xf>
    <xf numFmtId="0" fontId="9" fillId="12" borderId="20" xfId="89" applyFont="1" applyFill="1" applyBorder="1" applyAlignment="1">
      <alignment horizontal="left" vertical="top" wrapText="1"/>
    </xf>
    <xf numFmtId="0" fontId="9" fillId="12" borderId="19" xfId="89" applyFont="1" applyFill="1" applyBorder="1" applyAlignment="1">
      <alignment horizontal="left" vertical="top" wrapText="1"/>
    </xf>
    <xf numFmtId="166" fontId="9" fillId="12" borderId="0" xfId="89" applyNumberFormat="1" applyFont="1" applyFill="1" applyBorder="1" applyAlignment="1">
      <alignment horizontal="center" vertical="top" wrapText="1"/>
    </xf>
    <xf numFmtId="0" fontId="18" fillId="12" borderId="36" xfId="89" applyFont="1" applyFill="1" applyBorder="1" applyAlignment="1">
      <alignment horizontal="center" vertical="top" wrapText="1"/>
    </xf>
    <xf numFmtId="0" fontId="9" fillId="12" borderId="0" xfId="89" applyFont="1" applyFill="1" applyBorder="1" applyAlignment="1">
      <alignment horizontal="left" vertical="top" wrapText="1"/>
    </xf>
    <xf numFmtId="0" fontId="18" fillId="12" borderId="0" xfId="89" applyFont="1" applyFill="1" applyBorder="1" applyAlignment="1">
      <alignment horizontal="center" vertical="top" wrapText="1"/>
    </xf>
    <xf numFmtId="0" fontId="9" fillId="12" borderId="0" xfId="89" applyFont="1" applyFill="1" applyBorder="1" applyAlignment="1">
      <alignment horizontal="center" vertical="center"/>
    </xf>
    <xf numFmtId="0" fontId="9" fillId="12" borderId="19" xfId="89" applyFont="1" applyFill="1" applyBorder="1" applyAlignment="1">
      <alignment horizontal="center" vertical="center"/>
    </xf>
    <xf numFmtId="0" fontId="18" fillId="12" borderId="21" xfId="89" applyFont="1" applyFill="1" applyBorder="1" applyAlignment="1">
      <alignment horizontal="center" vertical="top" wrapText="1"/>
    </xf>
    <xf numFmtId="0" fontId="18" fillId="12" borderId="81" xfId="89" applyFont="1" applyFill="1" applyBorder="1" applyAlignment="1">
      <alignment horizontal="center" vertical="top" wrapText="1"/>
    </xf>
    <xf numFmtId="0" fontId="18" fillId="12" borderId="80" xfId="89" applyFont="1" applyFill="1" applyBorder="1" applyAlignment="1">
      <alignment horizontal="center" vertical="top" wrapText="1"/>
    </xf>
    <xf numFmtId="0" fontId="9" fillId="12" borderId="84" xfId="89" applyFont="1" applyFill="1" applyBorder="1" applyAlignment="1">
      <alignment horizontal="left" vertical="top" wrapText="1"/>
    </xf>
    <xf numFmtId="166" fontId="9" fillId="12" borderId="75" xfId="89" applyNumberFormat="1" applyFont="1" applyFill="1" applyBorder="1" applyAlignment="1">
      <alignment horizontal="right" vertical="center"/>
    </xf>
    <xf numFmtId="1" fontId="9" fillId="12" borderId="75" xfId="89" applyNumberFormat="1" applyFont="1" applyFill="1" applyBorder="1" applyAlignment="1">
      <alignment horizontal="right" vertical="center"/>
    </xf>
    <xf numFmtId="1" fontId="9" fillId="12" borderId="74" xfId="89" applyNumberFormat="1" applyFont="1" applyFill="1" applyBorder="1" applyAlignment="1">
      <alignment horizontal="right" vertical="center"/>
    </xf>
    <xf numFmtId="1" fontId="9" fillId="12" borderId="34" xfId="89" applyNumberFormat="1" applyFont="1" applyFill="1" applyBorder="1" applyAlignment="1">
      <alignment horizontal="right" vertical="center"/>
    </xf>
    <xf numFmtId="164" fontId="18" fillId="12" borderId="65" xfId="89" applyNumberFormat="1" applyFont="1" applyFill="1" applyBorder="1" applyAlignment="1">
      <alignment horizontal="right" vertical="center"/>
    </xf>
    <xf numFmtId="0" fontId="9" fillId="12" borderId="21" xfId="89" applyFont="1" applyFill="1" applyBorder="1" applyAlignment="1">
      <alignment horizontal="left" vertical="center" wrapText="1"/>
    </xf>
    <xf numFmtId="0" fontId="9" fillId="12" borderId="80" xfId="89" applyFont="1" applyFill="1" applyBorder="1" applyAlignment="1">
      <alignment horizontal="left" vertical="center" wrapText="1"/>
    </xf>
    <xf numFmtId="166" fontId="9" fillId="12" borderId="81" xfId="89" applyNumberFormat="1" applyFont="1" applyFill="1" applyBorder="1" applyAlignment="1">
      <alignment horizontal="right" vertical="center" wrapText="1"/>
    </xf>
    <xf numFmtId="0" fontId="9" fillId="12" borderId="22" xfId="90" applyFont="1" applyFill="1" applyBorder="1" applyAlignment="1">
      <alignment horizontal="center" vertical="center" wrapText="1"/>
    </xf>
    <xf numFmtId="0" fontId="9" fillId="12" borderId="21" xfId="89" applyFont="1" applyFill="1" applyBorder="1" applyAlignment="1">
      <alignment horizontal="left" vertical="center"/>
    </xf>
    <xf numFmtId="166" fontId="9" fillId="12" borderId="81" xfId="89" applyNumberFormat="1" applyFont="1" applyFill="1" applyBorder="1" applyAlignment="1">
      <alignment horizontal="right" vertical="center"/>
    </xf>
    <xf numFmtId="0" fontId="9" fillId="12" borderId="37" xfId="89" applyFont="1" applyFill="1" applyBorder="1" applyAlignment="1">
      <alignment horizontal="center" vertical="center"/>
    </xf>
    <xf numFmtId="0" fontId="9" fillId="12" borderId="81" xfId="89" applyFont="1" applyFill="1" applyBorder="1" applyAlignment="1">
      <alignment horizontal="center" vertical="center"/>
    </xf>
    <xf numFmtId="0" fontId="9" fillId="12" borderId="80" xfId="89" applyFont="1" applyFill="1" applyBorder="1" applyAlignment="1">
      <alignment horizontal="center" vertical="center"/>
    </xf>
    <xf numFmtId="0" fontId="9" fillId="12" borderId="22" xfId="89" applyFont="1" applyFill="1" applyBorder="1" applyAlignment="1">
      <alignment horizontal="center" vertical="center"/>
    </xf>
    <xf numFmtId="0" fontId="9" fillId="12" borderId="37" xfId="30" applyFont="1" applyFill="1" applyBorder="1" applyAlignment="1">
      <alignment horizontal="center" vertical="center"/>
    </xf>
    <xf numFmtId="1" fontId="9" fillId="12" borderId="81" xfId="89" applyNumberFormat="1" applyFont="1" applyFill="1" applyBorder="1" applyAlignment="1">
      <alignment horizontal="right" vertical="center"/>
    </xf>
    <xf numFmtId="1" fontId="9" fillId="12" borderId="80" xfId="89" applyNumberFormat="1" applyFont="1" applyFill="1" applyBorder="1" applyAlignment="1">
      <alignment horizontal="right" vertical="center"/>
    </xf>
    <xf numFmtId="0" fontId="9" fillId="12" borderId="22" xfId="89" applyFont="1" applyFill="1" applyBorder="1"/>
    <xf numFmtId="0" fontId="9" fillId="12" borderId="38" xfId="89" applyFont="1" applyFill="1" applyBorder="1"/>
    <xf numFmtId="0" fontId="9" fillId="12" borderId="50" xfId="89" applyFont="1" applyFill="1" applyBorder="1"/>
    <xf numFmtId="0" fontId="9" fillId="12" borderId="21" xfId="89" applyFont="1" applyFill="1" applyBorder="1"/>
    <xf numFmtId="0" fontId="9" fillId="12" borderId="80" xfId="89" applyFont="1" applyFill="1" applyBorder="1"/>
    <xf numFmtId="0" fontId="9" fillId="12" borderId="81" xfId="89" applyFont="1" applyFill="1" applyBorder="1"/>
    <xf numFmtId="0" fontId="9" fillId="12" borderId="83" xfId="89" applyFont="1" applyFill="1" applyBorder="1"/>
    <xf numFmtId="0" fontId="9" fillId="12" borderId="37" xfId="89" applyFont="1" applyFill="1" applyBorder="1"/>
    <xf numFmtId="0" fontId="9" fillId="0" borderId="22" xfId="89" applyFont="1" applyFill="1" applyBorder="1"/>
    <xf numFmtId="0" fontId="9" fillId="12" borderId="22" xfId="30" applyFont="1" applyFill="1" applyBorder="1" applyAlignment="1">
      <alignment vertical="top" wrapText="1"/>
    </xf>
    <xf numFmtId="0" fontId="9" fillId="12" borderId="38" xfId="30" applyFont="1" applyFill="1" applyBorder="1"/>
    <xf numFmtId="0" fontId="9" fillId="12" borderId="50" xfId="30" applyFont="1" applyFill="1" applyBorder="1"/>
    <xf numFmtId="0" fontId="9" fillId="12" borderId="83" xfId="30" applyFont="1" applyFill="1" applyBorder="1"/>
    <xf numFmtId="0" fontId="9" fillId="12" borderId="22" xfId="30" applyFont="1" applyFill="1" applyBorder="1"/>
    <xf numFmtId="0" fontId="9" fillId="0" borderId="0" xfId="89" applyFont="1" applyFill="1" applyBorder="1"/>
    <xf numFmtId="0" fontId="8" fillId="0" borderId="0" xfId="30" applyFont="1" applyFill="1" applyBorder="1"/>
    <xf numFmtId="0" fontId="8" fillId="0" borderId="0" xfId="30" applyFont="1" applyFill="1"/>
    <xf numFmtId="0" fontId="14" fillId="0" borderId="0" xfId="25" applyFont="1" applyBorder="1" applyAlignment="1">
      <alignment vertical="center"/>
    </xf>
    <xf numFmtId="0" fontId="9" fillId="0" borderId="0" xfId="25" applyAlignment="1">
      <alignment vertical="center"/>
    </xf>
    <xf numFmtId="0" fontId="14" fillId="0" borderId="0" xfId="25" applyFont="1" applyAlignment="1">
      <alignment vertical="center"/>
    </xf>
    <xf numFmtId="0" fontId="36" fillId="0" borderId="0" xfId="25" applyFont="1" applyBorder="1" applyAlignment="1">
      <alignment horizontal="center" vertical="center"/>
    </xf>
    <xf numFmtId="0" fontId="35" fillId="0" borderId="0" xfId="25" applyFont="1" applyAlignment="1">
      <alignment vertical="center"/>
    </xf>
    <xf numFmtId="0" fontId="35" fillId="0" borderId="79" xfId="25" applyFont="1" applyBorder="1" applyAlignment="1">
      <alignment vertical="center"/>
    </xf>
    <xf numFmtId="0" fontId="35" fillId="0" borderId="77" xfId="25" applyFont="1" applyBorder="1" applyAlignment="1">
      <alignment vertical="center"/>
    </xf>
    <xf numFmtId="0" fontId="35" fillId="0" borderId="78" xfId="25" applyFont="1" applyBorder="1" applyAlignment="1">
      <alignment vertical="center"/>
    </xf>
    <xf numFmtId="0" fontId="35" fillId="0" borderId="77" xfId="25" applyFont="1" applyBorder="1" applyAlignment="1">
      <alignment horizontal="center" vertical="center"/>
    </xf>
    <xf numFmtId="0" fontId="9" fillId="0" borderId="0" xfId="25" applyBorder="1" applyAlignment="1">
      <alignment vertical="center"/>
    </xf>
    <xf numFmtId="0" fontId="35" fillId="0" borderId="21" xfId="25" applyFont="1" applyBorder="1" applyAlignment="1">
      <alignment vertical="center"/>
    </xf>
    <xf numFmtId="0" fontId="35" fillId="0" borderId="80" xfId="25" applyFont="1" applyBorder="1" applyAlignment="1">
      <alignment vertical="center"/>
    </xf>
    <xf numFmtId="0" fontId="35" fillId="0" borderId="80" xfId="25" applyFont="1" applyBorder="1" applyAlignment="1">
      <alignment horizontal="center" vertical="center"/>
    </xf>
    <xf numFmtId="0" fontId="35" fillId="0" borderId="81" xfId="25" applyFont="1" applyBorder="1" applyAlignment="1">
      <alignment vertical="center"/>
    </xf>
    <xf numFmtId="0" fontId="35" fillId="0" borderId="0" xfId="25" applyFont="1" applyBorder="1" applyAlignment="1">
      <alignment horizontal="center" vertical="center"/>
    </xf>
    <xf numFmtId="0" fontId="35" fillId="0" borderId="20" xfId="25" applyFont="1" applyBorder="1" applyAlignment="1">
      <alignment vertical="center"/>
    </xf>
    <xf numFmtId="0" fontId="35" fillId="0" borderId="19" xfId="25" applyFont="1" applyBorder="1" applyAlignment="1">
      <alignment horizontal="center" vertical="center"/>
    </xf>
    <xf numFmtId="0" fontId="35" fillId="0" borderId="36" xfId="25" applyFont="1" applyBorder="1" applyAlignment="1">
      <alignment vertical="center"/>
    </xf>
    <xf numFmtId="0" fontId="54" fillId="0" borderId="0" xfId="25" applyFont="1" applyBorder="1" applyAlignment="1">
      <alignment horizontal="center"/>
    </xf>
    <xf numFmtId="0" fontId="35" fillId="0" borderId="19" xfId="25" applyFont="1" applyBorder="1" applyAlignment="1">
      <alignment vertical="center"/>
    </xf>
    <xf numFmtId="0" fontId="35" fillId="0" borderId="88" xfId="25" applyFont="1" applyBorder="1" applyAlignment="1">
      <alignment horizontal="left" vertical="center"/>
    </xf>
    <xf numFmtId="0" fontId="35" fillId="0" borderId="74" xfId="25" applyFont="1" applyBorder="1" applyAlignment="1">
      <alignment horizontal="left" vertical="center"/>
    </xf>
    <xf numFmtId="166" fontId="35" fillId="0" borderId="74" xfId="25" applyNumberFormat="1" applyFont="1" applyBorder="1" applyAlignment="1">
      <alignment vertical="center"/>
    </xf>
    <xf numFmtId="166" fontId="35" fillId="0" borderId="75" xfId="25" applyNumberFormat="1" applyFont="1" applyBorder="1" applyAlignment="1">
      <alignment vertical="center"/>
    </xf>
    <xf numFmtId="0" fontId="35" fillId="0" borderId="90" xfId="25" applyFont="1" applyBorder="1" applyAlignment="1">
      <alignment vertical="center"/>
    </xf>
    <xf numFmtId="0" fontId="35" fillId="0" borderId="28" xfId="25" applyFont="1" applyBorder="1" applyAlignment="1">
      <alignment vertical="center"/>
    </xf>
    <xf numFmtId="166" fontId="35" fillId="0" borderId="28" xfId="25" applyNumberFormat="1" applyFont="1" applyBorder="1" applyAlignment="1">
      <alignment vertical="center"/>
    </xf>
    <xf numFmtId="166" fontId="35" fillId="0" borderId="51" xfId="25" applyNumberFormat="1" applyFont="1" applyBorder="1" applyAlignment="1">
      <alignment vertical="center"/>
    </xf>
    <xf numFmtId="0" fontId="9" fillId="0" borderId="79" xfId="25" applyFont="1" applyBorder="1" applyAlignment="1">
      <alignment vertical="center"/>
    </xf>
    <xf numFmtId="0" fontId="9" fillId="0" borderId="77" xfId="25" applyFont="1" applyBorder="1" applyAlignment="1">
      <alignment vertical="center"/>
    </xf>
    <xf numFmtId="0" fontId="9" fillId="0" borderId="20" xfId="25" applyFont="1" applyBorder="1" applyAlignment="1">
      <alignment vertical="center"/>
    </xf>
    <xf numFmtId="0" fontId="9" fillId="0" borderId="0" xfId="25" applyFont="1" applyBorder="1" applyAlignment="1">
      <alignment vertical="center"/>
    </xf>
    <xf numFmtId="0" fontId="35" fillId="0" borderId="91" xfId="25" applyFont="1" applyFill="1" applyBorder="1" applyAlignment="1">
      <alignment vertical="center"/>
    </xf>
    <xf numFmtId="0" fontId="35" fillId="0" borderId="68" xfId="25" applyFont="1" applyFill="1" applyBorder="1" applyAlignment="1">
      <alignment vertical="center"/>
    </xf>
    <xf numFmtId="0" fontId="9" fillId="0" borderId="0" xfId="25" applyBorder="1" applyAlignment="1">
      <alignment horizontal="right" vertical="center"/>
    </xf>
    <xf numFmtId="0" fontId="35" fillId="0" borderId="0" xfId="25" applyFont="1" applyFill="1" applyBorder="1" applyAlignment="1">
      <alignment vertical="center"/>
    </xf>
    <xf numFmtId="0" fontId="9" fillId="0" borderId="56" xfId="15" applyFont="1" applyFill="1" applyBorder="1" applyAlignment="1">
      <alignment horizontal="left" vertical="top" wrapText="1"/>
    </xf>
    <xf numFmtId="0" fontId="9" fillId="12" borderId="80" xfId="0" applyFont="1" applyFill="1" applyBorder="1" applyAlignment="1">
      <alignment horizontal="left" vertical="center" wrapText="1"/>
    </xf>
    <xf numFmtId="0" fontId="9" fillId="9" borderId="80" xfId="0" applyFont="1" applyFill="1" applyBorder="1" applyAlignment="1">
      <alignment horizontal="left" vertical="center" wrapText="1"/>
    </xf>
    <xf numFmtId="1" fontId="9" fillId="0" borderId="28" xfId="0" applyNumberFormat="1" applyFont="1" applyFill="1" applyBorder="1" applyAlignment="1">
      <alignment horizontal="right" vertical="top" wrapText="1"/>
    </xf>
    <xf numFmtId="1" fontId="9" fillId="0" borderId="34" xfId="0" applyNumberFormat="1" applyFont="1" applyFill="1" applyBorder="1" applyAlignment="1">
      <alignment horizontal="right" vertical="top" wrapText="1"/>
    </xf>
    <xf numFmtId="1" fontId="9" fillId="0" borderId="28" xfId="0" applyNumberFormat="1" applyFont="1" applyFill="1" applyBorder="1" applyAlignment="1">
      <alignment horizontal="right" vertical="center" wrapText="1"/>
    </xf>
    <xf numFmtId="1" fontId="9" fillId="0" borderId="0" xfId="0" applyNumberFormat="1" applyFont="1" applyFill="1" applyBorder="1" applyAlignment="1">
      <alignment horizontal="right" vertical="center" wrapText="1"/>
    </xf>
    <xf numFmtId="1" fontId="9" fillId="0" borderId="29" xfId="0" applyNumberFormat="1" applyFont="1" applyFill="1" applyBorder="1" applyAlignment="1">
      <alignment horizontal="right" vertical="center" wrapText="1"/>
    </xf>
    <xf numFmtId="1" fontId="10" fillId="0" borderId="28" xfId="0" applyNumberFormat="1" applyFont="1" applyFill="1" applyBorder="1" applyAlignment="1">
      <alignment vertical="center"/>
    </xf>
    <xf numFmtId="1" fontId="9" fillId="0" borderId="33" xfId="0" applyNumberFormat="1" applyFont="1" applyFill="1" applyBorder="1" applyAlignment="1">
      <alignment horizontal="right" vertical="center"/>
    </xf>
    <xf numFmtId="0" fontId="9" fillId="0" borderId="20" xfId="89" applyFont="1" applyFill="1" applyBorder="1" applyAlignment="1">
      <alignment horizontal="left" vertical="top" wrapText="1"/>
    </xf>
    <xf numFmtId="0" fontId="9" fillId="0" borderId="19" xfId="89" applyFont="1" applyFill="1" applyBorder="1" applyAlignment="1">
      <alignment horizontal="left" vertical="top" wrapText="1"/>
    </xf>
    <xf numFmtId="0" fontId="9" fillId="0" borderId="64" xfId="89" applyFont="1" applyFill="1" applyBorder="1" applyAlignment="1">
      <alignment horizontal="left" vertical="top" wrapText="1"/>
    </xf>
    <xf numFmtId="166" fontId="9" fillId="0" borderId="65" xfId="89" applyNumberFormat="1" applyFont="1" applyFill="1" applyBorder="1" applyAlignment="1">
      <alignment horizontal="center" vertical="center" wrapText="1"/>
    </xf>
    <xf numFmtId="0" fontId="9" fillId="0" borderId="52" xfId="89" applyFont="1" applyFill="1" applyBorder="1" applyAlignment="1">
      <alignment horizontal="left" vertical="top" wrapText="1"/>
    </xf>
    <xf numFmtId="166" fontId="9" fillId="0" borderId="51" xfId="89" applyNumberFormat="1" applyFont="1" applyFill="1" applyBorder="1" applyAlignment="1">
      <alignment horizontal="center" vertical="center" wrapText="1"/>
    </xf>
    <xf numFmtId="166" fontId="53" fillId="0" borderId="51" xfId="89" applyNumberFormat="1" applyFont="1" applyFill="1" applyBorder="1" applyAlignment="1">
      <alignment horizontal="right" vertical="center" wrapText="1"/>
    </xf>
    <xf numFmtId="0" fontId="9" fillId="0" borderId="67" xfId="89" applyFont="1" applyFill="1" applyBorder="1" applyAlignment="1">
      <alignment horizontal="left" vertical="top" wrapText="1"/>
    </xf>
    <xf numFmtId="166" fontId="53" fillId="0" borderId="69" xfId="89" applyNumberFormat="1" applyFont="1" applyFill="1" applyBorder="1" applyAlignment="1">
      <alignment horizontal="right" vertical="center" wrapText="1"/>
    </xf>
    <xf numFmtId="0" fontId="9" fillId="0" borderId="52" xfId="89" applyFont="1" applyFill="1" applyBorder="1" applyAlignment="1">
      <alignment horizontal="left" vertical="center"/>
    </xf>
    <xf numFmtId="0" fontId="9" fillId="0" borderId="51" xfId="89" applyFont="1" applyFill="1" applyBorder="1" applyAlignment="1">
      <alignment horizontal="center" vertical="center"/>
    </xf>
    <xf numFmtId="166" fontId="9" fillId="0" borderId="19" xfId="89" applyNumberFormat="1" applyFont="1" applyFill="1" applyBorder="1" applyAlignment="1">
      <alignment horizontal="center" vertical="center" wrapText="1"/>
    </xf>
    <xf numFmtId="0" fontId="18" fillId="0" borderId="20" xfId="89" applyFont="1" applyFill="1" applyBorder="1" applyAlignment="1">
      <alignment horizontal="center" vertical="top" wrapText="1"/>
    </xf>
    <xf numFmtId="0" fontId="18" fillId="0" borderId="19" xfId="89" applyFont="1" applyFill="1" applyBorder="1" applyAlignment="1">
      <alignment horizontal="center" vertical="top" wrapText="1"/>
    </xf>
    <xf numFmtId="0" fontId="10" fillId="0" borderId="80" xfId="0" applyFont="1" applyFill="1" applyBorder="1"/>
    <xf numFmtId="0" fontId="57" fillId="12" borderId="0" xfId="0" applyFont="1" applyFill="1" applyBorder="1"/>
    <xf numFmtId="0" fontId="9" fillId="12" borderId="36" xfId="89" applyFont="1" applyFill="1" applyBorder="1" applyAlignment="1">
      <alignment horizontal="left" vertical="top" wrapText="1"/>
    </xf>
    <xf numFmtId="0" fontId="9" fillId="12" borderId="20" xfId="89" applyFont="1" applyFill="1" applyBorder="1" applyAlignment="1">
      <alignment horizontal="left" vertical="top" wrapText="1"/>
    </xf>
    <xf numFmtId="0" fontId="9" fillId="12" borderId="19" xfId="89" applyFont="1" applyFill="1" applyBorder="1" applyAlignment="1">
      <alignment horizontal="left" vertical="top" wrapText="1"/>
    </xf>
    <xf numFmtId="0" fontId="9" fillId="0" borderId="20" xfId="89" applyFont="1" applyFill="1" applyBorder="1" applyAlignment="1">
      <alignment horizontal="left" vertical="top" wrapText="1"/>
    </xf>
    <xf numFmtId="166" fontId="9" fillId="12" borderId="34" xfId="89" applyNumberFormat="1" applyFont="1" applyFill="1" applyBorder="1" applyAlignment="1">
      <alignment horizontal="center" vertical="center" wrapText="1"/>
    </xf>
    <xf numFmtId="0" fontId="9" fillId="12" borderId="0" xfId="89" applyFont="1" applyFill="1" applyBorder="1" applyAlignment="1">
      <alignment horizontal="left" vertical="top" wrapText="1"/>
    </xf>
    <xf numFmtId="0" fontId="57" fillId="0" borderId="0" xfId="15" applyFont="1" applyFill="1" applyBorder="1" applyAlignment="1">
      <alignment vertical="center"/>
    </xf>
    <xf numFmtId="1" fontId="9" fillId="0" borderId="0" xfId="0" applyNumberFormat="1" applyFont="1" applyFill="1" applyBorder="1" applyAlignment="1">
      <alignment vertical="top" wrapText="1"/>
    </xf>
    <xf numFmtId="0" fontId="8" fillId="9" borderId="0" xfId="0" applyFont="1" applyFill="1" applyAlignment="1">
      <alignment vertical="top" wrapText="1"/>
    </xf>
    <xf numFmtId="0" fontId="9" fillId="9" borderId="80" xfId="0" applyFont="1" applyFill="1" applyBorder="1" applyAlignment="1">
      <alignment vertical="top"/>
    </xf>
    <xf numFmtId="0" fontId="35" fillId="0" borderId="0" xfId="25" applyFont="1" applyBorder="1" applyAlignment="1">
      <alignment vertical="center"/>
    </xf>
    <xf numFmtId="0" fontId="9" fillId="0" borderId="0" xfId="25" applyFont="1" applyAlignment="1">
      <alignment vertical="center"/>
    </xf>
    <xf numFmtId="0" fontId="9" fillId="0" borderId="80" xfId="25" applyFont="1" applyBorder="1" applyAlignment="1">
      <alignment vertical="center"/>
    </xf>
    <xf numFmtId="0" fontId="9" fillId="0" borderId="33" xfId="25" applyFont="1" applyBorder="1" applyAlignment="1">
      <alignment vertical="center"/>
    </xf>
    <xf numFmtId="0" fontId="9" fillId="0" borderId="20" xfId="25" applyFont="1" applyBorder="1" applyAlignment="1">
      <alignment horizontal="center" vertical="top"/>
    </xf>
    <xf numFmtId="0" fontId="9" fillId="0" borderId="0" xfId="25" applyFont="1" applyBorder="1" applyAlignment="1">
      <alignment horizontal="center" vertical="top"/>
    </xf>
    <xf numFmtId="0" fontId="9" fillId="0" borderId="34" xfId="25" applyFont="1" applyBorder="1" applyAlignment="1">
      <alignment vertical="center"/>
    </xf>
    <xf numFmtId="0" fontId="9" fillId="0" borderId="21" xfId="25" applyFont="1" applyBorder="1" applyAlignment="1">
      <alignment horizontal="center" vertical="top"/>
    </xf>
    <xf numFmtId="0" fontId="9" fillId="0" borderId="80" xfId="25" applyFont="1" applyBorder="1" applyAlignment="1">
      <alignment horizontal="center" vertical="top"/>
    </xf>
    <xf numFmtId="0" fontId="9" fillId="0" borderId="81" xfId="25" applyFont="1" applyBorder="1" applyAlignment="1">
      <alignment horizontal="center" vertical="top"/>
    </xf>
    <xf numFmtId="0" fontId="9" fillId="0" borderId="20" xfId="25" applyFont="1" applyBorder="1" applyAlignment="1">
      <alignment vertical="top" wrapText="1"/>
    </xf>
    <xf numFmtId="0" fontId="9" fillId="0" borderId="0" xfId="25" applyFont="1" applyBorder="1" applyAlignment="1">
      <alignment vertical="top" wrapText="1"/>
    </xf>
    <xf numFmtId="0" fontId="9" fillId="0" borderId="21" xfId="25" applyFont="1" applyBorder="1" applyAlignment="1">
      <alignment vertical="top" wrapText="1"/>
    </xf>
    <xf numFmtId="0" fontId="9" fillId="0" borderId="80" xfId="25" applyFont="1" applyBorder="1" applyAlignment="1">
      <alignment vertical="top" wrapText="1"/>
    </xf>
    <xf numFmtId="0" fontId="9" fillId="0" borderId="0" xfId="25" applyFont="1" applyBorder="1" applyAlignment="1">
      <alignment horizontal="right" vertical="center"/>
    </xf>
    <xf numFmtId="0" fontId="9" fillId="0" borderId="78" xfId="25" applyFont="1" applyBorder="1" applyAlignment="1">
      <alignment vertical="center"/>
    </xf>
    <xf numFmtId="0" fontId="9" fillId="0" borderId="19" xfId="25" applyFont="1" applyBorder="1" applyAlignment="1">
      <alignment vertical="center"/>
    </xf>
    <xf numFmtId="0" fontId="15" fillId="12" borderId="0" xfId="0" applyFont="1" applyFill="1" applyBorder="1" applyAlignment="1">
      <alignment vertical="center"/>
    </xf>
    <xf numFmtId="0" fontId="56" fillId="12" borderId="0" xfId="0" applyFont="1" applyFill="1" applyBorder="1"/>
    <xf numFmtId="0" fontId="41" fillId="0" borderId="0" xfId="89" applyFont="1" applyFill="1" applyBorder="1"/>
    <xf numFmtId="0" fontId="9" fillId="0" borderId="46" xfId="15" applyFont="1" applyFill="1" applyBorder="1" applyAlignment="1">
      <alignment horizontal="center" vertical="center" wrapText="1"/>
    </xf>
    <xf numFmtId="166" fontId="50" fillId="12" borderId="28" xfId="0" applyNumberFormat="1" applyFont="1" applyFill="1" applyBorder="1"/>
    <xf numFmtId="0" fontId="50" fillId="12" borderId="28" xfId="0" applyFont="1" applyFill="1" applyBorder="1"/>
    <xf numFmtId="0" fontId="9" fillId="12" borderId="22" xfId="28" applyFont="1" applyFill="1" applyBorder="1" applyAlignment="1">
      <alignment horizontal="left" vertical="top" wrapText="1"/>
    </xf>
    <xf numFmtId="0" fontId="37" fillId="0" borderId="0" xfId="31" applyFont="1" applyBorder="1"/>
    <xf numFmtId="0" fontId="37" fillId="0" borderId="28" xfId="31" applyFont="1" applyBorder="1"/>
    <xf numFmtId="0" fontId="9" fillId="0" borderId="83" xfId="0" applyFont="1" applyFill="1" applyBorder="1" applyAlignment="1">
      <alignment horizontal="left" vertical="center" wrapText="1"/>
    </xf>
    <xf numFmtId="0" fontId="0" fillId="0" borderId="0" xfId="0" applyAlignment="1">
      <alignment vertical="center"/>
    </xf>
    <xf numFmtId="0" fontId="0" fillId="0" borderId="0" xfId="0" applyAlignment="1">
      <alignment horizontal="center" vertical="center"/>
    </xf>
    <xf numFmtId="0" fontId="8" fillId="17" borderId="0" xfId="15" applyFont="1" applyFill="1" applyBorder="1" applyAlignment="1">
      <alignment vertical="center"/>
    </xf>
    <xf numFmtId="166" fontId="35" fillId="0" borderId="19" xfId="25" applyNumberFormat="1" applyFont="1" applyFill="1" applyBorder="1" applyAlignment="1">
      <alignment vertical="center"/>
    </xf>
    <xf numFmtId="0" fontId="9" fillId="0" borderId="0" xfId="25" applyFont="1" applyFill="1" applyBorder="1" applyAlignment="1">
      <alignment vertical="center"/>
    </xf>
    <xf numFmtId="0" fontId="9" fillId="12" borderId="22" xfId="0" applyFont="1" applyFill="1" applyBorder="1" applyAlignment="1">
      <alignment vertical="top" wrapText="1"/>
    </xf>
    <xf numFmtId="0" fontId="9" fillId="0" borderId="64" xfId="89" applyFont="1" applyFill="1" applyBorder="1" applyAlignment="1">
      <alignment horizontal="left" vertical="top" wrapText="1"/>
    </xf>
    <xf numFmtId="0" fontId="9" fillId="0" borderId="34" xfId="89" applyFont="1" applyFill="1" applyBorder="1" applyAlignment="1">
      <alignment horizontal="left" vertical="top" wrapText="1"/>
    </xf>
    <xf numFmtId="0" fontId="9" fillId="0" borderId="65" xfId="89" applyFont="1" applyFill="1" applyBorder="1" applyAlignment="1">
      <alignment horizontal="left" vertical="top" wrapText="1"/>
    </xf>
    <xf numFmtId="0" fontId="9" fillId="0" borderId="52" xfId="89" applyFont="1" applyFill="1" applyBorder="1" applyAlignment="1">
      <alignment horizontal="left" vertical="top"/>
    </xf>
    <xf numFmtId="0" fontId="9" fillId="0" borderId="28" xfId="89" applyFont="1" applyFill="1" applyBorder="1" applyAlignment="1">
      <alignment horizontal="left" vertical="top"/>
    </xf>
    <xf numFmtId="0" fontId="9" fillId="12" borderId="0" xfId="89" applyFont="1" applyFill="1" applyBorder="1" applyAlignment="1">
      <alignment horizontal="left" vertical="top" wrapText="1"/>
    </xf>
    <xf numFmtId="0" fontId="9" fillId="13" borderId="25" xfId="15" applyFont="1" applyFill="1" applyBorder="1" applyAlignment="1">
      <alignment vertical="center"/>
    </xf>
    <xf numFmtId="0" fontId="9" fillId="9" borderId="26" xfId="15" applyFont="1" applyFill="1" applyBorder="1" applyAlignment="1">
      <alignment horizontal="center"/>
    </xf>
    <xf numFmtId="0" fontId="9" fillId="9" borderId="10" xfId="15" applyFont="1" applyFill="1" applyBorder="1" applyAlignment="1">
      <alignment horizontal="center"/>
    </xf>
    <xf numFmtId="164" fontId="18" fillId="9" borderId="11" xfId="15" applyNumberFormat="1" applyFont="1" applyFill="1" applyBorder="1" applyAlignment="1">
      <alignment horizontal="left"/>
    </xf>
    <xf numFmtId="0" fontId="9" fillId="12" borderId="10" xfId="14" applyFont="1" applyFill="1" applyBorder="1" applyAlignment="1">
      <alignment horizontal="center" vertical="center" wrapText="1"/>
    </xf>
    <xf numFmtId="0" fontId="9" fillId="12" borderId="83" xfId="0" applyFont="1" applyFill="1" applyBorder="1" applyAlignment="1">
      <alignment vertical="top"/>
    </xf>
    <xf numFmtId="0" fontId="9" fillId="0" borderId="0" xfId="0" applyFont="1"/>
    <xf numFmtId="166" fontId="9" fillId="12" borderId="0" xfId="0" applyNumberFormat="1" applyFont="1" applyFill="1" applyBorder="1" applyAlignment="1">
      <alignment horizontal="center" vertical="top" wrapText="1"/>
    </xf>
    <xf numFmtId="0" fontId="9" fillId="9" borderId="24" xfId="15" applyFont="1" applyFill="1" applyBorder="1" applyAlignment="1">
      <alignment horizontal="center"/>
    </xf>
    <xf numFmtId="0" fontId="9" fillId="12" borderId="24" xfId="14" applyFont="1" applyFill="1" applyBorder="1" applyAlignment="1">
      <alignment horizontal="center" vertical="center" wrapText="1"/>
    </xf>
    <xf numFmtId="0" fontId="9" fillId="0" borderId="25" xfId="15" applyFont="1" applyFill="1" applyBorder="1" applyAlignment="1">
      <alignment horizontal="center" vertical="center" wrapText="1"/>
    </xf>
    <xf numFmtId="0" fontId="9" fillId="0" borderId="25" xfId="15" applyFont="1" applyFill="1" applyBorder="1" applyAlignment="1">
      <alignment horizontal="center"/>
    </xf>
    <xf numFmtId="0" fontId="9" fillId="0" borderId="16" xfId="15" applyFont="1" applyFill="1" applyBorder="1" applyAlignment="1">
      <alignment horizontal="center"/>
    </xf>
    <xf numFmtId="0" fontId="9" fillId="0" borderId="26" xfId="15" applyFont="1" applyFill="1" applyBorder="1" applyAlignment="1">
      <alignment horizontal="center" vertical="center" wrapText="1"/>
    </xf>
    <xf numFmtId="0" fontId="9" fillId="0" borderId="54" xfId="15" applyFont="1" applyFill="1" applyBorder="1" applyAlignment="1">
      <alignment horizontal="center" vertical="center" wrapText="1"/>
    </xf>
    <xf numFmtId="0" fontId="9" fillId="0" borderId="24" xfId="15" applyFont="1" applyFill="1" applyBorder="1" applyAlignment="1">
      <alignment horizontal="center" vertical="center" wrapText="1"/>
    </xf>
    <xf numFmtId="0" fontId="9" fillId="0" borderId="54" xfId="15" applyFont="1" applyFill="1" applyBorder="1" applyAlignment="1">
      <alignment horizontal="center"/>
    </xf>
    <xf numFmtId="0" fontId="9" fillId="0" borderId="10" xfId="15" applyFont="1" applyFill="1" applyBorder="1" applyAlignment="1">
      <alignment horizontal="center"/>
    </xf>
    <xf numFmtId="165" fontId="18" fillId="12" borderId="0" xfId="89" applyNumberFormat="1" applyFont="1" applyFill="1" applyBorder="1" applyAlignment="1">
      <alignment horizontal="left"/>
    </xf>
    <xf numFmtId="166" fontId="9" fillId="12" borderId="33" xfId="89" applyNumberFormat="1" applyFont="1" applyFill="1" applyBorder="1" applyAlignment="1">
      <alignment horizontal="center" vertical="center" wrapText="1"/>
    </xf>
    <xf numFmtId="0" fontId="9" fillId="12" borderId="28" xfId="30" applyFont="1" applyFill="1" applyBorder="1" applyAlignment="1">
      <alignment vertical="top" wrapText="1"/>
    </xf>
    <xf numFmtId="0" fontId="41" fillId="0" borderId="34" xfId="30" applyFont="1" applyFill="1" applyBorder="1" applyAlignment="1">
      <alignment horizontal="left" vertical="top" wrapText="1"/>
    </xf>
    <xf numFmtId="0" fontId="9" fillId="9" borderId="11" xfId="15" applyFont="1" applyFill="1" applyBorder="1" applyAlignment="1"/>
    <xf numFmtId="0" fontId="57" fillId="0" borderId="0" xfId="0" applyFont="1" applyFill="1" applyBorder="1" applyAlignment="1">
      <alignment horizontal="left" vertical="center" wrapText="1"/>
    </xf>
    <xf numFmtId="0" fontId="8" fillId="0" borderId="0" xfId="28" applyNumberFormat="1" applyFont="1" applyBorder="1" applyAlignment="1">
      <alignment horizontal="center" vertical="center" wrapText="1"/>
    </xf>
    <xf numFmtId="166" fontId="9" fillId="0" borderId="27" xfId="0" applyNumberFormat="1" applyFont="1" applyFill="1" applyBorder="1" applyAlignment="1">
      <alignment horizontal="left" vertical="center" wrapText="1"/>
    </xf>
    <xf numFmtId="166" fontId="9" fillId="0" borderId="28" xfId="0" applyNumberFormat="1" applyFont="1" applyFill="1" applyBorder="1" applyAlignment="1">
      <alignment horizontal="left" vertical="center" wrapText="1"/>
    </xf>
    <xf numFmtId="1" fontId="9" fillId="12" borderId="33" xfId="0" applyNumberFormat="1" applyFont="1" applyFill="1" applyBorder="1" applyAlignment="1">
      <alignment vertical="top" wrapText="1"/>
    </xf>
    <xf numFmtId="166" fontId="9" fillId="12" borderId="0" xfId="0" applyNumberFormat="1" applyFont="1" applyFill="1" applyBorder="1" applyAlignment="1">
      <alignment horizontal="center" vertical="top"/>
    </xf>
    <xf numFmtId="0" fontId="8" fillId="12" borderId="0" xfId="0" applyFont="1" applyFill="1" applyBorder="1" applyAlignment="1">
      <alignment horizontal="left" vertical="center" wrapText="1"/>
    </xf>
    <xf numFmtId="0" fontId="63" fillId="12" borderId="0" xfId="0" applyFont="1" applyFill="1" applyBorder="1" applyAlignment="1">
      <alignment vertical="center"/>
    </xf>
    <xf numFmtId="0" fontId="9" fillId="13" borderId="25" xfId="15" applyFont="1" applyFill="1" applyBorder="1" applyAlignment="1">
      <alignment vertical="center"/>
    </xf>
    <xf numFmtId="166" fontId="9" fillId="12" borderId="27" xfId="0" applyNumberFormat="1" applyFont="1" applyFill="1" applyBorder="1" applyAlignment="1">
      <alignment horizontal="left" vertical="center" wrapText="1"/>
    </xf>
    <xf numFmtId="166" fontId="9" fillId="12" borderId="81" xfId="89" applyNumberFormat="1" applyFont="1" applyFill="1" applyBorder="1" applyAlignment="1">
      <alignment horizontal="left" vertical="center"/>
    </xf>
    <xf numFmtId="0" fontId="9" fillId="12" borderId="28" xfId="30" applyFont="1" applyFill="1" applyBorder="1" applyAlignment="1">
      <alignment horizontal="left" vertical="top" wrapText="1"/>
    </xf>
    <xf numFmtId="0" fontId="9" fillId="12" borderId="21" xfId="89" applyFont="1" applyFill="1" applyBorder="1" applyAlignment="1">
      <alignment vertical="center" wrapText="1"/>
    </xf>
    <xf numFmtId="0" fontId="9" fillId="12" borderId="81" xfId="89" applyFont="1" applyFill="1" applyBorder="1" applyAlignment="1">
      <alignment vertical="center" wrapText="1"/>
    </xf>
    <xf numFmtId="0" fontId="8" fillId="12" borderId="0" xfId="30" applyFont="1" applyFill="1" applyBorder="1" applyAlignment="1">
      <alignment horizontal="left" vertical="center" wrapText="1"/>
    </xf>
    <xf numFmtId="166" fontId="9" fillId="12" borderId="83" xfId="0" applyNumberFormat="1" applyFont="1" applyFill="1" applyBorder="1" applyAlignment="1">
      <alignment horizontal="center" vertical="top" wrapText="1"/>
    </xf>
    <xf numFmtId="166" fontId="9" fillId="12" borderId="80" xfId="0" applyNumberFormat="1" applyFont="1" applyFill="1" applyBorder="1" applyAlignment="1">
      <alignment horizontal="center" vertical="top" wrapText="1"/>
    </xf>
    <xf numFmtId="1" fontId="10" fillId="12" borderId="28" xfId="0" applyNumberFormat="1" applyFont="1" applyFill="1" applyBorder="1" applyAlignment="1">
      <alignment vertical="center"/>
    </xf>
    <xf numFmtId="0" fontId="8" fillId="12" borderId="0" xfId="28" applyNumberFormat="1" applyFont="1" applyFill="1" applyBorder="1" applyAlignment="1">
      <alignment horizontal="left" vertical="center"/>
    </xf>
    <xf numFmtId="0" fontId="8" fillId="12" borderId="28" xfId="28" applyNumberFormat="1" applyFont="1" applyFill="1" applyBorder="1" applyAlignment="1">
      <alignment vertical="center"/>
    </xf>
    <xf numFmtId="0" fontId="13" fillId="12" borderId="28" xfId="0" applyFont="1" applyFill="1" applyBorder="1" applyAlignment="1"/>
    <xf numFmtId="1" fontId="9" fillId="12" borderId="28" xfId="0" applyNumberFormat="1" applyFont="1" applyFill="1" applyBorder="1" applyAlignment="1">
      <alignment horizontal="right" vertical="center" wrapText="1"/>
    </xf>
    <xf numFmtId="166" fontId="9" fillId="12" borderId="28" xfId="0" applyNumberFormat="1" applyFont="1" applyFill="1" applyBorder="1" applyAlignment="1">
      <alignment horizontal="center"/>
    </xf>
    <xf numFmtId="1" fontId="9" fillId="12" borderId="29" xfId="0" applyNumberFormat="1" applyFont="1" applyFill="1" applyBorder="1" applyAlignment="1">
      <alignment horizontal="right" vertical="center" wrapText="1"/>
    </xf>
    <xf numFmtId="0" fontId="9" fillId="12" borderId="49" xfId="15" applyFont="1" applyFill="1" applyBorder="1" applyAlignment="1">
      <alignment vertical="top"/>
    </xf>
    <xf numFmtId="0" fontId="9" fillId="12" borderId="45" xfId="15" applyFont="1" applyFill="1" applyBorder="1" applyAlignment="1">
      <alignment vertical="center"/>
    </xf>
    <xf numFmtId="0" fontId="9" fillId="12" borderId="0" xfId="15" applyFont="1" applyFill="1" applyBorder="1" applyAlignment="1">
      <alignment vertical="center"/>
    </xf>
    <xf numFmtId="0" fontId="9" fillId="12" borderId="53" xfId="15" applyFont="1" applyFill="1" applyBorder="1" applyAlignment="1">
      <alignment vertical="center"/>
    </xf>
    <xf numFmtId="0" fontId="9" fillId="12" borderId="18" xfId="15" applyFont="1" applyFill="1" applyBorder="1" applyAlignment="1">
      <alignment vertical="center"/>
    </xf>
    <xf numFmtId="0" fontId="9" fillId="12" borderId="39" xfId="15" applyFont="1" applyFill="1" applyBorder="1" applyAlignment="1">
      <alignment vertical="center"/>
    </xf>
    <xf numFmtId="0" fontId="9" fillId="12" borderId="40" xfId="15" applyFont="1" applyFill="1" applyBorder="1" applyAlignment="1">
      <alignment vertical="center"/>
    </xf>
    <xf numFmtId="0" fontId="9" fillId="12" borderId="85" xfId="15" applyFont="1" applyFill="1" applyBorder="1" applyAlignment="1">
      <alignment vertical="center"/>
    </xf>
    <xf numFmtId="0" fontId="9" fillId="12" borderId="62" xfId="15" applyFont="1" applyFill="1" applyBorder="1" applyAlignment="1">
      <alignment vertical="center"/>
    </xf>
    <xf numFmtId="0" fontId="9" fillId="12" borderId="83" xfId="15" applyFont="1" applyFill="1" applyBorder="1" applyAlignment="1">
      <alignment vertical="center"/>
    </xf>
    <xf numFmtId="0" fontId="9" fillId="12" borderId="93" xfId="15" applyFont="1" applyFill="1" applyBorder="1" applyAlignment="1">
      <alignment vertical="center"/>
    </xf>
    <xf numFmtId="0" fontId="9" fillId="12" borderId="77" xfId="15" applyFont="1" applyFill="1" applyBorder="1" applyAlignment="1">
      <alignment vertical="center"/>
    </xf>
    <xf numFmtId="0" fontId="9" fillId="12" borderId="82" xfId="15" applyFont="1" applyFill="1" applyBorder="1" applyAlignment="1">
      <alignment vertical="center"/>
    </xf>
    <xf numFmtId="0" fontId="9" fillId="12" borderId="86" xfId="15" applyFont="1" applyFill="1" applyBorder="1" applyAlignment="1">
      <alignment vertical="center"/>
    </xf>
    <xf numFmtId="0" fontId="9" fillId="12" borderId="55" xfId="15" applyFont="1" applyFill="1" applyBorder="1" applyAlignment="1">
      <alignment vertical="center"/>
    </xf>
    <xf numFmtId="0" fontId="9" fillId="12" borderId="13" xfId="15" applyFont="1" applyFill="1" applyBorder="1" applyAlignment="1">
      <alignment horizontal="center" vertical="top"/>
    </xf>
    <xf numFmtId="0" fontId="9" fillId="12" borderId="48" xfId="15" applyFont="1" applyFill="1" applyBorder="1" applyAlignment="1">
      <alignment horizontal="center" vertical="top"/>
    </xf>
    <xf numFmtId="0" fontId="9" fillId="12" borderId="60" xfId="15" applyFont="1" applyFill="1" applyBorder="1" applyAlignment="1">
      <alignment horizontal="center" vertical="top"/>
    </xf>
    <xf numFmtId="0" fontId="9" fillId="12" borderId="57" xfId="15" applyFont="1" applyFill="1" applyBorder="1" applyAlignment="1">
      <alignment horizontal="center" vertical="top"/>
    </xf>
    <xf numFmtId="0" fontId="9" fillId="12" borderId="61" xfId="15" applyFont="1" applyFill="1" applyBorder="1" applyAlignment="1">
      <alignment horizontal="center" vertical="top"/>
    </xf>
    <xf numFmtId="0" fontId="9" fillId="12" borderId="26" xfId="15" applyFont="1" applyFill="1" applyBorder="1" applyAlignment="1">
      <alignment horizontal="center" vertical="top"/>
    </xf>
    <xf numFmtId="0" fontId="9" fillId="13" borderId="25" xfId="15" applyFont="1" applyFill="1" applyBorder="1" applyAlignment="1">
      <alignment horizontal="left" vertical="center"/>
    </xf>
    <xf numFmtId="0" fontId="9" fillId="13" borderId="16" xfId="15" applyFont="1" applyFill="1" applyBorder="1" applyAlignment="1">
      <alignment horizontal="left" vertical="center"/>
    </xf>
    <xf numFmtId="0" fontId="9" fillId="12" borderId="10" xfId="15" applyFont="1" applyFill="1" applyBorder="1" applyAlignment="1">
      <alignment vertical="top" wrapText="1"/>
    </xf>
    <xf numFmtId="0" fontId="9" fillId="12" borderId="46" xfId="15" applyFont="1" applyFill="1" applyBorder="1" applyAlignment="1">
      <alignment vertical="center"/>
    </xf>
    <xf numFmtId="0" fontId="9" fillId="12" borderId="24" xfId="15" applyFont="1" applyFill="1" applyBorder="1" applyAlignment="1">
      <alignment vertical="center"/>
    </xf>
    <xf numFmtId="0" fontId="9" fillId="12" borderId="10" xfId="15" applyFont="1" applyFill="1" applyBorder="1" applyAlignment="1">
      <alignment vertical="center"/>
    </xf>
    <xf numFmtId="0" fontId="9" fillId="12" borderId="26" xfId="15" applyFont="1" applyFill="1" applyBorder="1" applyAlignment="1">
      <alignment vertical="center"/>
    </xf>
    <xf numFmtId="0" fontId="9" fillId="12" borderId="58" xfId="15" applyFont="1" applyFill="1" applyBorder="1" applyAlignment="1">
      <alignment vertical="center"/>
    </xf>
    <xf numFmtId="0" fontId="35" fillId="0" borderId="79" xfId="25" applyFont="1" applyBorder="1" applyAlignment="1">
      <alignment horizontal="center" vertical="center"/>
    </xf>
    <xf numFmtId="0" fontId="35" fillId="0" borderId="21" xfId="25" applyFont="1" applyBorder="1" applyAlignment="1">
      <alignment horizontal="center" vertical="center"/>
    </xf>
    <xf numFmtId="0" fontId="9" fillId="0" borderId="21" xfId="25" applyFont="1" applyBorder="1" applyAlignment="1">
      <alignment vertical="center"/>
    </xf>
    <xf numFmtId="0" fontId="9" fillId="0" borderId="81" xfId="25" applyFont="1" applyBorder="1" applyAlignment="1">
      <alignment vertical="center"/>
    </xf>
    <xf numFmtId="0" fontId="9" fillId="0" borderId="79" xfId="25" applyFont="1" applyBorder="1" applyAlignment="1">
      <alignment horizontal="center" vertical="top" wrapText="1"/>
    </xf>
    <xf numFmtId="0" fontId="9" fillId="0" borderId="77" xfId="25" applyFont="1" applyBorder="1" applyAlignment="1">
      <alignment horizontal="center" vertical="top" wrapText="1"/>
    </xf>
    <xf numFmtId="0" fontId="9" fillId="0" borderId="20" xfId="25" applyFont="1" applyBorder="1" applyAlignment="1">
      <alignment horizontal="center" vertical="top" wrapText="1"/>
    </xf>
    <xf numFmtId="0" fontId="9" fillId="0" borderId="0" xfId="25" applyFont="1" applyBorder="1" applyAlignment="1">
      <alignment horizontal="center" vertical="top" wrapText="1"/>
    </xf>
    <xf numFmtId="0" fontId="9" fillId="0" borderId="89" xfId="25" applyFont="1" applyBorder="1" applyAlignment="1">
      <alignment horizontal="center" vertical="top" wrapText="1"/>
    </xf>
    <xf numFmtId="0" fontId="36" fillId="0" borderId="0" xfId="25" applyFont="1" applyAlignment="1">
      <alignment horizontal="center" vertical="center"/>
    </xf>
    <xf numFmtId="0" fontId="9" fillId="0" borderId="0" xfId="25" applyFont="1" applyAlignment="1">
      <alignment vertical="center"/>
    </xf>
    <xf numFmtId="0" fontId="9" fillId="0" borderId="0" xfId="25" applyFont="1" applyBorder="1" applyAlignment="1">
      <alignment vertical="center"/>
    </xf>
    <xf numFmtId="0" fontId="35" fillId="0" borderId="83" xfId="25" applyFont="1" applyBorder="1" applyAlignment="1">
      <alignment horizontal="center" vertical="center"/>
    </xf>
    <xf numFmtId="0" fontId="9" fillId="0" borderId="34" xfId="0" applyFont="1" applyFill="1" applyBorder="1" applyAlignment="1">
      <alignment vertical="top" wrapText="1"/>
    </xf>
    <xf numFmtId="0" fontId="9" fillId="0" borderId="28" xfId="0" applyFont="1" applyFill="1" applyBorder="1" applyAlignment="1">
      <alignment vertical="top" wrapText="1"/>
    </xf>
    <xf numFmtId="0" fontId="9" fillId="0" borderId="83" xfId="0" applyFont="1" applyFill="1" applyBorder="1" applyAlignment="1">
      <alignment horizontal="left" vertical="top" wrapText="1"/>
    </xf>
    <xf numFmtId="0" fontId="9" fillId="12" borderId="28" xfId="0" applyFont="1" applyFill="1" applyBorder="1" applyAlignment="1">
      <alignment vertical="top"/>
    </xf>
    <xf numFmtId="0" fontId="9" fillId="12" borderId="0" xfId="0" applyFont="1" applyFill="1" applyBorder="1" applyAlignment="1">
      <alignment horizontal="left" vertical="top" wrapText="1"/>
    </xf>
    <xf numFmtId="0" fontId="9" fillId="0" borderId="0" xfId="0" applyFont="1" applyFill="1" applyBorder="1" applyAlignment="1">
      <alignment horizontal="left" vertical="top" wrapText="1"/>
    </xf>
    <xf numFmtId="0" fontId="9" fillId="0" borderId="0" xfId="0" applyFont="1" applyFill="1" applyBorder="1" applyAlignment="1">
      <alignment vertical="top" wrapText="1"/>
    </xf>
    <xf numFmtId="0" fontId="9" fillId="12" borderId="0" xfId="0" applyFont="1" applyFill="1" applyBorder="1" applyAlignment="1">
      <alignment vertical="top"/>
    </xf>
    <xf numFmtId="0" fontId="9" fillId="12" borderId="83" xfId="0" applyFont="1" applyFill="1" applyBorder="1" applyAlignment="1">
      <alignment horizontal="left" vertical="top" wrapText="1"/>
    </xf>
    <xf numFmtId="0" fontId="9" fillId="12" borderId="83" xfId="0" applyFont="1" applyFill="1" applyBorder="1" applyAlignment="1">
      <alignment horizontal="left" vertical="top"/>
    </xf>
    <xf numFmtId="0" fontId="9" fillId="0" borderId="80" xfId="0" applyFont="1" applyFill="1" applyBorder="1" applyAlignment="1">
      <alignment horizontal="left" vertical="top" wrapText="1"/>
    </xf>
    <xf numFmtId="0" fontId="9" fillId="12" borderId="83" xfId="0" applyFont="1" applyFill="1" applyBorder="1" applyAlignment="1">
      <alignment vertical="top" wrapText="1"/>
    </xf>
    <xf numFmtId="0" fontId="9" fillId="12" borderId="36" xfId="89" applyFont="1" applyFill="1" applyBorder="1" applyAlignment="1">
      <alignment horizontal="left" vertical="top" wrapText="1"/>
    </xf>
    <xf numFmtId="0" fontId="9" fillId="12" borderId="20" xfId="89" applyFont="1" applyFill="1" applyBorder="1" applyAlignment="1">
      <alignment horizontal="left" vertical="top" wrapText="1"/>
    </xf>
    <xf numFmtId="0" fontId="9" fillId="12" borderId="19" xfId="89" applyFont="1" applyFill="1" applyBorder="1" applyAlignment="1">
      <alignment horizontal="left" vertical="top" wrapText="1"/>
    </xf>
    <xf numFmtId="0" fontId="9" fillId="0" borderId="20" xfId="89" applyFont="1" applyFill="1" applyBorder="1" applyAlignment="1">
      <alignment horizontal="left" vertical="top" wrapText="1"/>
    </xf>
    <xf numFmtId="0" fontId="18" fillId="12" borderId="20" xfId="89" applyFont="1" applyFill="1" applyBorder="1" applyAlignment="1">
      <alignment horizontal="center" vertical="top" wrapText="1"/>
    </xf>
    <xf numFmtId="0" fontId="18" fillId="12" borderId="19" xfId="89" applyFont="1" applyFill="1" applyBorder="1" applyAlignment="1">
      <alignment horizontal="center" vertical="top" wrapText="1"/>
    </xf>
    <xf numFmtId="164" fontId="18" fillId="12" borderId="50" xfId="89" applyNumberFormat="1" applyFont="1" applyFill="1" applyBorder="1" applyAlignment="1">
      <alignment horizontal="left"/>
    </xf>
    <xf numFmtId="0" fontId="9" fillId="12" borderId="38" xfId="89" applyFont="1" applyFill="1" applyBorder="1"/>
    <xf numFmtId="0" fontId="9" fillId="12" borderId="50" xfId="89" applyFont="1" applyFill="1" applyBorder="1"/>
    <xf numFmtId="0" fontId="9" fillId="12" borderId="77" xfId="0" applyFont="1" applyFill="1" applyBorder="1" applyAlignment="1">
      <alignment horizontal="left" vertical="top" wrapText="1"/>
    </xf>
    <xf numFmtId="166" fontId="9" fillId="12" borderId="33" xfId="0" applyNumberFormat="1" applyFont="1" applyFill="1" applyBorder="1" applyAlignment="1">
      <alignment horizontal="left" vertical="center" wrapText="1"/>
    </xf>
    <xf numFmtId="166" fontId="9" fillId="12" borderId="34" xfId="0" applyNumberFormat="1" applyFont="1" applyFill="1" applyBorder="1" applyAlignment="1">
      <alignment horizontal="left" vertical="center" wrapText="1"/>
    </xf>
    <xf numFmtId="0" fontId="9" fillId="9" borderId="0" xfId="0" applyFont="1" applyFill="1" applyBorder="1" applyAlignment="1">
      <alignment horizontal="left" vertical="center" wrapText="1"/>
    </xf>
    <xf numFmtId="0" fontId="9" fillId="9" borderId="83" xfId="0" applyFont="1" applyFill="1" applyBorder="1" applyAlignment="1">
      <alignment horizontal="left" vertical="center" wrapText="1"/>
    </xf>
    <xf numFmtId="164" fontId="18" fillId="9" borderId="11" xfId="15" applyNumberFormat="1" applyFont="1" applyFill="1" applyBorder="1" applyAlignment="1">
      <alignment horizontal="left"/>
    </xf>
    <xf numFmtId="164" fontId="18" fillId="9" borderId="25" xfId="15" applyNumberFormat="1" applyFont="1" applyFill="1" applyBorder="1" applyAlignment="1">
      <alignment horizontal="left"/>
    </xf>
    <xf numFmtId="0" fontId="9" fillId="0" borderId="11" xfId="15" applyFont="1" applyFill="1" applyBorder="1" applyAlignment="1">
      <alignment horizontal="center" vertical="center" wrapText="1"/>
    </xf>
    <xf numFmtId="0" fontId="9" fillId="12" borderId="50" xfId="15" applyFont="1" applyFill="1" applyBorder="1" applyAlignment="1">
      <alignment vertical="center"/>
    </xf>
    <xf numFmtId="0" fontId="9" fillId="12" borderId="38" xfId="15" applyFont="1" applyFill="1" applyBorder="1" applyAlignment="1">
      <alignment vertical="center"/>
    </xf>
    <xf numFmtId="0" fontId="9" fillId="12" borderId="49" xfId="15" applyFont="1" applyFill="1" applyBorder="1" applyAlignment="1">
      <alignment vertical="center"/>
    </xf>
    <xf numFmtId="0" fontId="9" fillId="12" borderId="83" xfId="0" applyFont="1" applyFill="1" applyBorder="1" applyAlignment="1">
      <alignment horizontal="left" vertical="center" wrapText="1"/>
    </xf>
    <xf numFmtId="0" fontId="9" fillId="12" borderId="28" xfId="0" applyFont="1" applyFill="1" applyBorder="1" applyAlignment="1">
      <alignment horizontal="left" vertical="center" wrapText="1"/>
    </xf>
    <xf numFmtId="166" fontId="9" fillId="12" borderId="27" xfId="0" applyNumberFormat="1" applyFont="1" applyFill="1" applyBorder="1" applyAlignment="1">
      <alignment horizontal="left" vertical="center" wrapText="1"/>
    </xf>
    <xf numFmtId="166" fontId="9" fillId="12" borderId="28" xfId="0" applyNumberFormat="1" applyFont="1" applyFill="1" applyBorder="1" applyAlignment="1">
      <alignment horizontal="left" vertical="center" wrapText="1"/>
    </xf>
    <xf numFmtId="0" fontId="9" fillId="0" borderId="83" xfId="0" applyFont="1" applyFill="1" applyBorder="1" applyAlignment="1">
      <alignment horizontal="left"/>
    </xf>
    <xf numFmtId="166" fontId="9" fillId="0" borderId="80" xfId="0" applyNumberFormat="1" applyFont="1" applyFill="1" applyBorder="1" applyAlignment="1">
      <alignment horizontal="center"/>
    </xf>
    <xf numFmtId="0" fontId="35" fillId="0" borderId="79" xfId="25" applyFont="1" applyFill="1" applyBorder="1" applyAlignment="1">
      <alignment horizontal="center" vertical="center"/>
    </xf>
    <xf numFmtId="0" fontId="35" fillId="0" borderId="78" xfId="25" applyFont="1" applyFill="1" applyBorder="1" applyAlignment="1">
      <alignment horizontal="center" vertical="center"/>
    </xf>
    <xf numFmtId="0" fontId="35" fillId="0" borderId="21" xfId="25" applyFont="1" applyFill="1" applyBorder="1" applyAlignment="1">
      <alignment horizontal="center" vertical="center"/>
    </xf>
    <xf numFmtId="0" fontId="35" fillId="0" borderId="81" xfId="25" applyFont="1" applyFill="1" applyBorder="1" applyAlignment="1">
      <alignment horizontal="center" vertical="center"/>
    </xf>
    <xf numFmtId="0" fontId="36" fillId="0" borderId="0" xfId="25" applyFont="1" applyAlignment="1">
      <alignment horizontal="center" vertical="center"/>
    </xf>
    <xf numFmtId="0" fontId="9" fillId="0" borderId="0" xfId="25" applyFont="1" applyAlignment="1">
      <alignment vertical="center"/>
    </xf>
    <xf numFmtId="0" fontId="9" fillId="0" borderId="0" xfId="25" applyFont="1" applyBorder="1" applyAlignment="1">
      <alignment vertical="center"/>
    </xf>
    <xf numFmtId="0" fontId="9" fillId="0" borderId="21" xfId="25" applyFont="1" applyBorder="1" applyAlignment="1">
      <alignment vertical="center"/>
    </xf>
    <xf numFmtId="0" fontId="9" fillId="0" borderId="81" xfId="25" applyFont="1" applyBorder="1" applyAlignment="1">
      <alignment vertical="center"/>
    </xf>
    <xf numFmtId="0" fontId="9" fillId="0" borderId="38" xfId="25" applyFont="1" applyBorder="1" applyAlignment="1">
      <alignment horizontal="center" vertical="center"/>
    </xf>
    <xf numFmtId="0" fontId="9" fillId="0" borderId="83" xfId="25" applyFont="1" applyBorder="1" applyAlignment="1">
      <alignment horizontal="center" vertical="center"/>
    </xf>
    <xf numFmtId="0" fontId="9" fillId="0" borderId="50" xfId="25" applyFont="1" applyBorder="1" applyAlignment="1">
      <alignment horizontal="center" vertical="center"/>
    </xf>
    <xf numFmtId="0" fontId="9" fillId="0" borderId="38" xfId="25" applyFont="1" applyFill="1" applyBorder="1" applyAlignment="1">
      <alignment horizontal="center" vertical="center"/>
    </xf>
    <xf numFmtId="0" fontId="9" fillId="0" borderId="83" xfId="25" applyFont="1" applyFill="1" applyBorder="1" applyAlignment="1">
      <alignment horizontal="center" vertical="center"/>
    </xf>
    <xf numFmtId="0" fontId="9" fillId="0" borderId="50" xfId="25" applyFont="1" applyFill="1" applyBorder="1" applyAlignment="1">
      <alignment horizontal="center" vertical="center"/>
    </xf>
    <xf numFmtId="0" fontId="55" fillId="0" borderId="0" xfId="25" applyFont="1" applyBorder="1" applyAlignment="1">
      <alignment horizontal="center" vertical="center"/>
    </xf>
    <xf numFmtId="0" fontId="35" fillId="0" borderId="38" xfId="25" applyFont="1" applyBorder="1" applyAlignment="1">
      <alignment horizontal="center" vertical="center"/>
    </xf>
    <xf numFmtId="0" fontId="35" fillId="0" borderId="83" xfId="25" applyFont="1" applyBorder="1" applyAlignment="1">
      <alignment horizontal="center" vertical="center"/>
    </xf>
    <xf numFmtId="0" fontId="35" fillId="0" borderId="50" xfId="25" applyFont="1" applyBorder="1" applyAlignment="1">
      <alignment horizontal="center" vertical="center"/>
    </xf>
    <xf numFmtId="0" fontId="35" fillId="0" borderId="79" xfId="25" applyFont="1" applyBorder="1" applyAlignment="1">
      <alignment horizontal="center" vertical="center"/>
    </xf>
    <xf numFmtId="0" fontId="35" fillId="0" borderId="78" xfId="25" applyFont="1" applyBorder="1" applyAlignment="1">
      <alignment horizontal="center" vertical="center"/>
    </xf>
    <xf numFmtId="0" fontId="35" fillId="0" borderId="21" xfId="25" applyFont="1" applyBorder="1" applyAlignment="1">
      <alignment horizontal="center" vertical="center"/>
    </xf>
    <xf numFmtId="0" fontId="35" fillId="0" borderId="81" xfId="25" applyFont="1" applyBorder="1" applyAlignment="1">
      <alignment horizontal="center" vertical="center"/>
    </xf>
    <xf numFmtId="0" fontId="9" fillId="0" borderId="79" xfId="25" applyFont="1" applyBorder="1" applyAlignment="1">
      <alignment horizontal="center" vertical="top" wrapText="1"/>
    </xf>
    <xf numFmtId="0" fontId="9" fillId="0" borderId="77" xfId="25" applyFont="1" applyBorder="1" applyAlignment="1">
      <alignment horizontal="center" vertical="top" wrapText="1"/>
    </xf>
    <xf numFmtId="0" fontId="9" fillId="0" borderId="87" xfId="25" applyFont="1" applyBorder="1" applyAlignment="1">
      <alignment horizontal="center" vertical="top" wrapText="1"/>
    </xf>
    <xf numFmtId="0" fontId="9" fillId="0" borderId="20" xfId="25" applyFont="1" applyBorder="1" applyAlignment="1">
      <alignment horizontal="center" vertical="top" wrapText="1"/>
    </xf>
    <xf numFmtId="0" fontId="9" fillId="0" borderId="0" xfId="25" applyFont="1" applyBorder="1" applyAlignment="1">
      <alignment horizontal="center" vertical="top" wrapText="1"/>
    </xf>
    <xf numFmtId="0" fontId="9" fillId="0" borderId="89" xfId="25" applyFont="1" applyBorder="1" applyAlignment="1">
      <alignment horizontal="center" vertical="top" wrapText="1"/>
    </xf>
    <xf numFmtId="0" fontId="14" fillId="0" borderId="0" xfId="25" applyFont="1" applyAlignment="1">
      <alignment horizontal="center" vertical="center"/>
    </xf>
    <xf numFmtId="0" fontId="14" fillId="0" borderId="0" xfId="25" applyFont="1" applyBorder="1" applyAlignment="1">
      <alignment horizontal="center" vertical="center"/>
    </xf>
    <xf numFmtId="0" fontId="11" fillId="11" borderId="38" xfId="25" applyFont="1" applyFill="1" applyBorder="1" applyAlignment="1">
      <alignment horizontal="center" vertical="center"/>
    </xf>
    <xf numFmtId="0" fontId="11" fillId="11" borderId="83" xfId="25" applyFont="1" applyFill="1" applyBorder="1" applyAlignment="1">
      <alignment horizontal="center" vertical="center"/>
    </xf>
    <xf numFmtId="0" fontId="11" fillId="11" borderId="50" xfId="25" applyFont="1" applyFill="1" applyBorder="1" applyAlignment="1">
      <alignment horizontal="center" vertical="center"/>
    </xf>
    <xf numFmtId="0" fontId="35" fillId="13" borderId="38" xfId="25" applyFont="1" applyFill="1" applyBorder="1" applyAlignment="1">
      <alignment horizontal="center" vertical="center"/>
    </xf>
    <xf numFmtId="0" fontId="35" fillId="13" borderId="83" xfId="25" applyFont="1" applyFill="1" applyBorder="1" applyAlignment="1">
      <alignment horizontal="center" vertical="center"/>
    </xf>
    <xf numFmtId="0" fontId="35" fillId="13" borderId="50" xfId="25" applyFont="1" applyFill="1" applyBorder="1" applyAlignment="1">
      <alignment horizontal="center" vertical="center"/>
    </xf>
    <xf numFmtId="0" fontId="35" fillId="11" borderId="38" xfId="25" applyFont="1" applyFill="1" applyBorder="1" applyAlignment="1">
      <alignment horizontal="center" vertical="center"/>
    </xf>
    <xf numFmtId="0" fontId="35" fillId="11" borderId="83" xfId="25" applyFont="1" applyFill="1" applyBorder="1" applyAlignment="1">
      <alignment horizontal="center" vertical="center"/>
    </xf>
    <xf numFmtId="0" fontId="35" fillId="11" borderId="50" xfId="25" applyFont="1" applyFill="1" applyBorder="1" applyAlignment="1">
      <alignment horizontal="center" vertical="center"/>
    </xf>
    <xf numFmtId="0" fontId="9" fillId="0" borderId="20" xfId="25" applyFont="1" applyBorder="1" applyAlignment="1">
      <alignment horizontal="center" vertical="center"/>
    </xf>
    <xf numFmtId="0" fontId="9" fillId="0" borderId="0" xfId="25" applyFont="1" applyBorder="1" applyAlignment="1">
      <alignment horizontal="center" vertical="center"/>
    </xf>
    <xf numFmtId="0" fontId="9" fillId="0" borderId="19" xfId="25" applyFont="1" applyBorder="1" applyAlignment="1">
      <alignment horizontal="center" vertical="center"/>
    </xf>
    <xf numFmtId="0" fontId="54" fillId="0" borderId="36" xfId="25" quotePrefix="1" applyFont="1" applyBorder="1" applyAlignment="1">
      <alignment horizontal="center"/>
    </xf>
    <xf numFmtId="0" fontId="54" fillId="0" borderId="36" xfId="25" applyFont="1" applyBorder="1" applyAlignment="1">
      <alignment horizontal="center"/>
    </xf>
    <xf numFmtId="0" fontId="35" fillId="16" borderId="38" xfId="25" applyFont="1" applyFill="1" applyBorder="1" applyAlignment="1">
      <alignment horizontal="center" vertical="center"/>
    </xf>
    <xf numFmtId="0" fontId="35" fillId="16" borderId="83" xfId="25" applyFont="1" applyFill="1" applyBorder="1" applyAlignment="1">
      <alignment horizontal="center" vertical="center"/>
    </xf>
    <xf numFmtId="0" fontId="35" fillId="16" borderId="50" xfId="25" applyFont="1" applyFill="1" applyBorder="1" applyAlignment="1">
      <alignment horizontal="center" vertical="center"/>
    </xf>
    <xf numFmtId="0" fontId="9" fillId="0" borderId="34" xfId="0" applyFont="1" applyFill="1" applyBorder="1" applyAlignment="1">
      <alignment horizontal="left" vertical="top" wrapText="1"/>
    </xf>
    <xf numFmtId="0" fontId="9" fillId="12" borderId="83" xfId="0" applyFont="1" applyFill="1" applyBorder="1" applyAlignment="1">
      <alignment horizontal="left" vertical="top" wrapText="1"/>
    </xf>
    <xf numFmtId="0" fontId="9" fillId="0" borderId="0" xfId="0" applyFont="1" applyFill="1" applyBorder="1" applyAlignment="1">
      <alignment horizontal="left" vertical="top" wrapText="1"/>
    </xf>
    <xf numFmtId="0" fontId="9" fillId="12" borderId="80" xfId="0" applyFont="1" applyFill="1" applyBorder="1" applyAlignment="1">
      <alignment horizontal="left" vertical="top" wrapText="1"/>
    </xf>
    <xf numFmtId="0" fontId="9" fillId="12" borderId="28" xfId="0" applyFont="1" applyFill="1" applyBorder="1" applyAlignment="1">
      <alignment horizontal="left" vertical="top" wrapText="1"/>
    </xf>
    <xf numFmtId="0" fontId="9" fillId="12" borderId="34" xfId="0" applyFont="1" applyFill="1" applyBorder="1" applyAlignment="1">
      <alignment horizontal="left" vertical="top" wrapText="1"/>
    </xf>
    <xf numFmtId="0" fontId="9" fillId="0" borderId="28" xfId="0" applyFont="1" applyFill="1" applyBorder="1" applyAlignment="1">
      <alignment horizontal="left" vertical="top" wrapText="1"/>
    </xf>
    <xf numFmtId="0" fontId="9" fillId="12" borderId="0" xfId="0" applyFont="1" applyFill="1" applyBorder="1" applyAlignment="1">
      <alignment horizontal="left" vertical="top" wrapText="1"/>
    </xf>
    <xf numFmtId="0" fontId="9" fillId="0" borderId="83" xfId="0" applyFont="1" applyFill="1" applyBorder="1" applyAlignment="1">
      <alignment horizontal="left" vertical="top" wrapText="1"/>
    </xf>
    <xf numFmtId="0" fontId="9" fillId="15" borderId="83" xfId="0" applyFont="1" applyFill="1" applyBorder="1" applyAlignment="1">
      <alignment vertical="top" wrapText="1"/>
    </xf>
    <xf numFmtId="0" fontId="9" fillId="0" borderId="80" xfId="0" applyFont="1" applyFill="1" applyBorder="1" applyAlignment="1">
      <alignment horizontal="left" vertical="top" wrapText="1"/>
    </xf>
    <xf numFmtId="167" fontId="9" fillId="0" borderId="25" xfId="0" applyNumberFormat="1" applyFont="1" applyFill="1" applyBorder="1" applyAlignment="1">
      <alignment horizontal="center" vertical="center" wrapText="1"/>
    </xf>
    <xf numFmtId="0" fontId="9" fillId="12" borderId="83" xfId="0" applyFont="1" applyFill="1" applyBorder="1" applyAlignment="1">
      <alignment horizontal="left" vertical="top"/>
    </xf>
    <xf numFmtId="0" fontId="9" fillId="12" borderId="83" xfId="0" applyFont="1" applyFill="1" applyBorder="1" applyAlignment="1">
      <alignment vertical="top" wrapText="1"/>
    </xf>
    <xf numFmtId="0" fontId="9" fillId="12" borderId="38" xfId="89" applyFont="1" applyFill="1" applyBorder="1"/>
    <xf numFmtId="0" fontId="9" fillId="12" borderId="50" xfId="89" applyFont="1" applyFill="1" applyBorder="1"/>
    <xf numFmtId="0" fontId="9" fillId="12" borderId="79" xfId="89" applyFont="1" applyFill="1" applyBorder="1" applyAlignment="1">
      <alignment horizontal="left" vertical="top" wrapText="1"/>
    </xf>
    <xf numFmtId="0" fontId="9" fillId="12" borderId="78" xfId="89" applyFont="1" applyFill="1" applyBorder="1" applyAlignment="1">
      <alignment horizontal="left" vertical="top" wrapText="1"/>
    </xf>
    <xf numFmtId="0" fontId="9" fillId="12" borderId="20" xfId="89" applyFont="1" applyFill="1" applyBorder="1" applyAlignment="1">
      <alignment horizontal="left" vertical="top" wrapText="1"/>
    </xf>
    <xf numFmtId="0" fontId="9" fillId="12" borderId="19" xfId="89" applyFont="1" applyFill="1" applyBorder="1" applyAlignment="1">
      <alignment horizontal="left" vertical="top" wrapText="1"/>
    </xf>
    <xf numFmtId="164" fontId="18" fillId="12" borderId="38" xfId="89" applyNumberFormat="1" applyFont="1" applyFill="1" applyBorder="1" applyAlignment="1">
      <alignment horizontal="left"/>
    </xf>
    <xf numFmtId="164" fontId="18" fillId="12" borderId="50" xfId="89" applyNumberFormat="1" applyFont="1" applyFill="1" applyBorder="1" applyAlignment="1">
      <alignment horizontal="left"/>
    </xf>
    <xf numFmtId="164" fontId="18" fillId="12" borderId="83" xfId="89" applyNumberFormat="1" applyFont="1" applyFill="1" applyBorder="1" applyAlignment="1">
      <alignment horizontal="left"/>
    </xf>
    <xf numFmtId="0" fontId="18" fillId="12" borderId="35" xfId="89" applyFont="1" applyFill="1" applyBorder="1" applyAlignment="1">
      <alignment horizontal="center" vertical="center" textRotation="255" wrapText="1"/>
    </xf>
    <xf numFmtId="0" fontId="18" fillId="12" borderId="36" xfId="89" applyFont="1" applyFill="1" applyBorder="1" applyAlignment="1">
      <alignment horizontal="center" vertical="center" textRotation="255" wrapText="1"/>
    </xf>
    <xf numFmtId="0" fontId="18" fillId="12" borderId="37" xfId="89" applyFont="1" applyFill="1" applyBorder="1" applyAlignment="1">
      <alignment horizontal="center" vertical="center" textRotation="255" wrapText="1"/>
    </xf>
    <xf numFmtId="0" fontId="9" fillId="12" borderId="35" xfId="89" applyFont="1" applyFill="1" applyBorder="1" applyAlignment="1">
      <alignment horizontal="left" vertical="top" wrapText="1"/>
    </xf>
    <xf numFmtId="0" fontId="9" fillId="12" borderId="36" xfId="89" applyFont="1" applyFill="1" applyBorder="1" applyAlignment="1">
      <alignment horizontal="left" vertical="top" wrapText="1"/>
    </xf>
    <xf numFmtId="0" fontId="9" fillId="12" borderId="77" xfId="89" applyFont="1" applyFill="1" applyBorder="1" applyAlignment="1">
      <alignment horizontal="left" vertical="top" wrapText="1"/>
    </xf>
    <xf numFmtId="0" fontId="18" fillId="12" borderId="20" xfId="89" applyFont="1" applyFill="1" applyBorder="1" applyAlignment="1">
      <alignment horizontal="center" vertical="top" wrapText="1"/>
    </xf>
    <xf numFmtId="0" fontId="18" fillId="12" borderId="19" xfId="89" applyFont="1" applyFill="1" applyBorder="1" applyAlignment="1">
      <alignment horizontal="center" vertical="top" wrapText="1"/>
    </xf>
    <xf numFmtId="0" fontId="9" fillId="12" borderId="67" xfId="30" applyFont="1" applyFill="1" applyBorder="1" applyAlignment="1">
      <alignment horizontal="left" vertical="top" wrapText="1"/>
    </xf>
    <xf numFmtId="0" fontId="9" fillId="12" borderId="64" xfId="30" applyFont="1" applyFill="1" applyBorder="1" applyAlignment="1">
      <alignment horizontal="left" vertical="top" wrapText="1"/>
    </xf>
    <xf numFmtId="166" fontId="9" fillId="12" borderId="33" xfId="89" applyNumberFormat="1" applyFont="1" applyFill="1" applyBorder="1" applyAlignment="1">
      <alignment horizontal="center" vertical="top" wrapText="1"/>
    </xf>
    <xf numFmtId="166" fontId="9" fillId="12" borderId="34" xfId="89" applyNumberFormat="1" applyFont="1" applyFill="1" applyBorder="1" applyAlignment="1">
      <alignment horizontal="center" vertical="top" wrapText="1"/>
    </xf>
    <xf numFmtId="0" fontId="9" fillId="0" borderId="52" xfId="89" applyFont="1" applyFill="1" applyBorder="1" applyAlignment="1">
      <alignment horizontal="left" vertical="top"/>
    </xf>
    <xf numFmtId="0" fontId="0" fillId="0" borderId="28" xfId="0" applyFill="1" applyBorder="1" applyAlignment="1">
      <alignment horizontal="left" vertical="top"/>
    </xf>
    <xf numFmtId="0" fontId="9" fillId="0" borderId="28" xfId="89" applyFont="1" applyFill="1" applyBorder="1" applyAlignment="1">
      <alignment horizontal="left" vertical="top"/>
    </xf>
    <xf numFmtId="0" fontId="9" fillId="0" borderId="20" xfId="89" applyFont="1" applyFill="1" applyBorder="1" applyAlignment="1">
      <alignment horizontal="left" vertical="top" wrapText="1"/>
    </xf>
    <xf numFmtId="0" fontId="9" fillId="0" borderId="0" xfId="89" applyFont="1" applyFill="1" applyBorder="1" applyAlignment="1">
      <alignment horizontal="left" vertical="top" wrapText="1"/>
    </xf>
    <xf numFmtId="0" fontId="9" fillId="0" borderId="64" xfId="89" applyFont="1" applyFill="1" applyBorder="1" applyAlignment="1">
      <alignment horizontal="left" vertical="top" wrapText="1"/>
    </xf>
    <xf numFmtId="0" fontId="9" fillId="0" borderId="34" xfId="89" applyFont="1" applyFill="1" applyBorder="1" applyAlignment="1">
      <alignment horizontal="left" vertical="top" wrapText="1"/>
    </xf>
    <xf numFmtId="0" fontId="9" fillId="12" borderId="37" xfId="89" applyFont="1" applyFill="1" applyBorder="1" applyAlignment="1">
      <alignment horizontal="left" vertical="top" wrapText="1"/>
    </xf>
    <xf numFmtId="0" fontId="0" fillId="0" borderId="36" xfId="0" applyBorder="1" applyAlignment="1">
      <alignment horizontal="left" vertical="top" wrapText="1"/>
    </xf>
    <xf numFmtId="0" fontId="0" fillId="0" borderId="37" xfId="0" applyBorder="1" applyAlignment="1">
      <alignment horizontal="left" vertical="top" wrapText="1"/>
    </xf>
    <xf numFmtId="0" fontId="0" fillId="0" borderId="20" xfId="0" applyBorder="1" applyAlignment="1">
      <alignment horizontal="left" vertical="top" wrapText="1"/>
    </xf>
    <xf numFmtId="0" fontId="0" fillId="0" borderId="19" xfId="0" applyBorder="1" applyAlignment="1">
      <alignment horizontal="left" vertical="top" wrapText="1"/>
    </xf>
    <xf numFmtId="0" fontId="0" fillId="0" borderId="21" xfId="0" applyBorder="1" applyAlignment="1">
      <alignment horizontal="left" vertical="top" wrapText="1"/>
    </xf>
    <xf numFmtId="0" fontId="0" fillId="0" borderId="81" xfId="0" applyBorder="1" applyAlignment="1">
      <alignment horizontal="left" vertical="top" wrapText="1"/>
    </xf>
    <xf numFmtId="0" fontId="9" fillId="0" borderId="79" xfId="89" applyFont="1" applyFill="1" applyBorder="1" applyAlignment="1">
      <alignment horizontal="left" vertical="top" wrapText="1"/>
    </xf>
    <xf numFmtId="0" fontId="9" fillId="0" borderId="78" xfId="89" applyFont="1" applyFill="1" applyBorder="1" applyAlignment="1">
      <alignment horizontal="left" vertical="top" wrapText="1"/>
    </xf>
    <xf numFmtId="0" fontId="9" fillId="0" borderId="19" xfId="89" applyFont="1" applyFill="1" applyBorder="1" applyAlignment="1">
      <alignment horizontal="left" vertical="top" wrapText="1"/>
    </xf>
    <xf numFmtId="0" fontId="9" fillId="0" borderId="77" xfId="89" applyFont="1" applyFill="1" applyBorder="1" applyAlignment="1">
      <alignment horizontal="left" vertical="top" wrapText="1"/>
    </xf>
    <xf numFmtId="0" fontId="9" fillId="0" borderId="65" xfId="89" applyFont="1" applyFill="1" applyBorder="1" applyAlignment="1">
      <alignment horizontal="left" vertical="top" wrapText="1"/>
    </xf>
    <xf numFmtId="0" fontId="9" fillId="0" borderId="52" xfId="89" applyFont="1" applyFill="1" applyBorder="1" applyAlignment="1">
      <alignment vertical="top"/>
    </xf>
    <xf numFmtId="0" fontId="9" fillId="0" borderId="28" xfId="89" applyFont="1" applyFill="1" applyBorder="1" applyAlignment="1">
      <alignment vertical="top"/>
    </xf>
    <xf numFmtId="0" fontId="9" fillId="12" borderId="0" xfId="89" applyFont="1" applyFill="1" applyBorder="1" applyAlignment="1">
      <alignment horizontal="left" vertical="top" wrapText="1"/>
    </xf>
    <xf numFmtId="166" fontId="9" fillId="9" borderId="83" xfId="0" applyNumberFormat="1" applyFont="1" applyFill="1" applyBorder="1" applyAlignment="1">
      <alignment horizontal="left" vertical="center" wrapText="1"/>
    </xf>
    <xf numFmtId="166" fontId="9" fillId="12" borderId="33" xfId="0" applyNumberFormat="1" applyFont="1" applyFill="1" applyBorder="1" applyAlignment="1">
      <alignment horizontal="left" vertical="center" wrapText="1"/>
    </xf>
    <xf numFmtId="0" fontId="9" fillId="12" borderId="77" xfId="0" applyFont="1" applyFill="1" applyBorder="1" applyAlignment="1">
      <alignment horizontal="left" vertical="top" wrapText="1"/>
    </xf>
    <xf numFmtId="0" fontId="9" fillId="9" borderId="83" xfId="0" applyFont="1" applyFill="1" applyBorder="1" applyAlignment="1">
      <alignment horizontal="left" vertical="center" wrapText="1"/>
    </xf>
    <xf numFmtId="0" fontId="9" fillId="0" borderId="83" xfId="12" applyFont="1" applyFill="1" applyBorder="1" applyAlignment="1">
      <alignment horizontal="left" vertical="top" wrapText="1"/>
    </xf>
    <xf numFmtId="167" fontId="9" fillId="0" borderId="16" xfId="0" applyNumberFormat="1" applyFont="1" applyFill="1" applyBorder="1" applyAlignment="1">
      <alignment horizontal="center" vertical="center" wrapText="1"/>
    </xf>
    <xf numFmtId="0" fontId="9" fillId="0" borderId="48" xfId="15" applyFont="1" applyFill="1" applyBorder="1" applyAlignment="1">
      <alignment vertical="center"/>
    </xf>
    <xf numFmtId="0" fontId="9" fillId="0" borderId="50" xfId="15" applyFont="1" applyFill="1" applyBorder="1" applyAlignment="1">
      <alignment vertical="center"/>
    </xf>
    <xf numFmtId="0" fontId="9" fillId="14" borderId="38" xfId="15" applyFont="1" applyFill="1" applyBorder="1" applyAlignment="1">
      <alignment vertical="center"/>
    </xf>
    <xf numFmtId="0" fontId="9" fillId="14" borderId="49" xfId="15" applyFont="1" applyFill="1" applyBorder="1" applyAlignment="1">
      <alignment vertical="center"/>
    </xf>
    <xf numFmtId="0" fontId="9" fillId="0" borderId="57" xfId="15" applyFont="1" applyFill="1" applyBorder="1" applyAlignment="1">
      <alignment vertical="center"/>
    </xf>
    <xf numFmtId="0" fontId="9" fillId="0" borderId="71" xfId="15" applyFont="1" applyFill="1" applyBorder="1" applyAlignment="1">
      <alignment vertical="center"/>
    </xf>
    <xf numFmtId="0" fontId="9" fillId="14" borderId="72" xfId="15" applyFont="1" applyFill="1" applyBorder="1" applyAlignment="1">
      <alignment vertical="center"/>
    </xf>
    <xf numFmtId="0" fontId="9" fillId="14" borderId="56" xfId="15" applyFont="1" applyFill="1" applyBorder="1" applyAlignment="1">
      <alignment vertical="center"/>
    </xf>
    <xf numFmtId="0" fontId="9" fillId="12" borderId="12" xfId="14" applyFont="1" applyFill="1" applyBorder="1" applyAlignment="1">
      <alignment horizontal="center" vertical="center" wrapText="1"/>
    </xf>
    <xf numFmtId="0" fontId="9" fillId="12" borderId="17" xfId="14" applyFont="1" applyFill="1" applyBorder="1" applyAlignment="1">
      <alignment horizontal="center" vertical="center" wrapText="1"/>
    </xf>
    <xf numFmtId="0" fontId="9" fillId="12" borderId="26" xfId="14" applyFont="1" applyFill="1" applyBorder="1" applyAlignment="1">
      <alignment horizontal="center" vertical="center" wrapText="1"/>
    </xf>
    <xf numFmtId="0" fontId="9" fillId="12" borderId="10" xfId="14" applyFont="1" applyFill="1" applyBorder="1" applyAlignment="1">
      <alignment horizontal="center" vertical="center" wrapText="1"/>
    </xf>
    <xf numFmtId="0" fontId="9" fillId="0" borderId="38" xfId="15" applyFont="1" applyFill="1" applyBorder="1" applyAlignment="1">
      <alignment vertical="center"/>
    </xf>
    <xf numFmtId="0" fontId="9" fillId="0" borderId="49" xfId="15" applyFont="1" applyFill="1" applyBorder="1" applyAlignment="1">
      <alignment vertical="center"/>
    </xf>
    <xf numFmtId="0" fontId="9" fillId="13" borderId="25" xfId="15" applyFont="1" applyFill="1" applyBorder="1" applyAlignment="1">
      <alignment vertical="center"/>
    </xf>
    <xf numFmtId="0" fontId="9" fillId="13" borderId="16" xfId="15" applyFont="1" applyFill="1" applyBorder="1" applyAlignment="1">
      <alignment vertical="center"/>
    </xf>
    <xf numFmtId="0" fontId="9" fillId="12" borderId="48" xfId="15" applyFont="1" applyFill="1" applyBorder="1" applyAlignment="1">
      <alignment vertical="center"/>
    </xf>
    <xf numFmtId="0" fontId="9" fillId="12" borderId="50" xfId="15" applyFont="1" applyFill="1" applyBorder="1" applyAlignment="1">
      <alignment vertical="center"/>
    </xf>
    <xf numFmtId="0" fontId="9" fillId="12" borderId="38" xfId="15" applyFont="1" applyFill="1" applyBorder="1" applyAlignment="1">
      <alignment vertical="center"/>
    </xf>
    <xf numFmtId="0" fontId="9" fillId="12" borderId="49" xfId="15" applyFont="1" applyFill="1" applyBorder="1" applyAlignment="1">
      <alignment vertical="center"/>
    </xf>
    <xf numFmtId="0" fontId="9" fillId="13" borderId="25" xfId="15" applyFont="1" applyFill="1" applyBorder="1" applyAlignment="1">
      <alignment horizontal="center" vertical="center"/>
    </xf>
    <xf numFmtId="0" fontId="9" fillId="13" borderId="16" xfId="15" applyFont="1" applyFill="1" applyBorder="1" applyAlignment="1">
      <alignment horizontal="center" vertical="center"/>
    </xf>
    <xf numFmtId="0" fontId="7" fillId="12" borderId="30" xfId="15" applyFont="1" applyFill="1" applyBorder="1" applyAlignment="1">
      <alignment horizontal="center" vertical="top" wrapText="1"/>
    </xf>
    <xf numFmtId="0" fontId="7" fillId="12" borderId="31" xfId="15" applyFont="1" applyFill="1" applyBorder="1" applyAlignment="1">
      <alignment horizontal="center" vertical="top" wrapText="1"/>
    </xf>
    <xf numFmtId="0" fontId="7" fillId="12" borderId="32" xfId="15" applyFont="1" applyFill="1" applyBorder="1" applyAlignment="1">
      <alignment horizontal="center" vertical="top" wrapText="1"/>
    </xf>
    <xf numFmtId="0" fontId="9" fillId="0" borderId="43" xfId="15" applyFont="1" applyFill="1" applyBorder="1" applyAlignment="1">
      <alignment vertical="center"/>
    </xf>
    <xf numFmtId="0" fontId="9" fillId="0" borderId="73" xfId="15" applyFont="1" applyFill="1" applyBorder="1" applyAlignment="1">
      <alignment vertical="center"/>
    </xf>
    <xf numFmtId="0" fontId="9" fillId="0" borderId="95" xfId="15" applyFont="1" applyFill="1" applyBorder="1" applyAlignment="1">
      <alignment vertical="center"/>
    </xf>
    <xf numFmtId="0" fontId="9" fillId="0" borderId="44" xfId="15" applyFont="1" applyFill="1" applyBorder="1" applyAlignment="1">
      <alignment vertical="center"/>
    </xf>
    <xf numFmtId="0" fontId="9" fillId="9" borderId="26" xfId="15" applyFont="1" applyFill="1" applyBorder="1" applyAlignment="1">
      <alignment horizontal="center"/>
    </xf>
    <xf numFmtId="0" fontId="9" fillId="9" borderId="10" xfId="15" applyFont="1" applyFill="1" applyBorder="1" applyAlignment="1">
      <alignment horizontal="center"/>
    </xf>
    <xf numFmtId="0" fontId="9" fillId="9" borderId="12" xfId="15" applyFont="1" applyFill="1" applyBorder="1" applyAlignment="1">
      <alignment horizontal="left" vertical="top" wrapText="1" readingOrder="1"/>
    </xf>
    <xf numFmtId="0" fontId="9" fillId="9" borderId="17" xfId="15" applyFont="1" applyFill="1" applyBorder="1" applyAlignment="1">
      <alignment horizontal="left" vertical="top" wrapText="1" readingOrder="1"/>
    </xf>
    <xf numFmtId="0" fontId="9" fillId="9" borderId="13" xfId="15" applyFont="1" applyFill="1" applyBorder="1" applyAlignment="1">
      <alignment horizontal="left" vertical="top" wrapText="1" readingOrder="1"/>
    </xf>
    <xf numFmtId="0" fontId="9" fillId="9" borderId="18" xfId="15" applyFont="1" applyFill="1" applyBorder="1" applyAlignment="1">
      <alignment horizontal="left" vertical="top" wrapText="1" readingOrder="1"/>
    </xf>
    <xf numFmtId="0" fontId="9" fillId="9" borderId="26" xfId="15" applyFont="1" applyFill="1" applyBorder="1" applyAlignment="1">
      <alignment horizontal="left" vertical="top" wrapText="1" readingOrder="1"/>
    </xf>
    <xf numFmtId="0" fontId="9" fillId="9" borderId="10" xfId="15" applyFont="1" applyFill="1" applyBorder="1" applyAlignment="1">
      <alignment horizontal="left" vertical="top" wrapText="1" readingOrder="1"/>
    </xf>
    <xf numFmtId="164" fontId="18" fillId="9" borderId="11" xfId="15" applyNumberFormat="1" applyFont="1" applyFill="1" applyBorder="1" applyAlignment="1">
      <alignment horizontal="left"/>
    </xf>
    <xf numFmtId="164" fontId="18" fillId="9" borderId="25" xfId="15" applyNumberFormat="1" applyFont="1" applyFill="1" applyBorder="1" applyAlignment="1">
      <alignment horizontal="left"/>
    </xf>
    <xf numFmtId="164" fontId="18" fillId="9" borderId="16" xfId="15" applyNumberFormat="1" applyFont="1" applyFill="1" applyBorder="1" applyAlignment="1">
      <alignment horizontal="left"/>
    </xf>
    <xf numFmtId="164" fontId="18" fillId="9" borderId="11" xfId="15" applyNumberFormat="1" applyFont="1" applyFill="1" applyBorder="1" applyAlignment="1">
      <alignment horizontal="left" vertical="top" wrapText="1"/>
    </xf>
    <xf numFmtId="164" fontId="18" fillId="9" borderId="25" xfId="15" applyNumberFormat="1" applyFont="1" applyFill="1" applyBorder="1" applyAlignment="1">
      <alignment horizontal="left" vertical="top" wrapText="1"/>
    </xf>
    <xf numFmtId="164" fontId="18" fillId="9" borderId="16" xfId="15" applyNumberFormat="1" applyFont="1" applyFill="1" applyBorder="1" applyAlignment="1">
      <alignment horizontal="left" vertical="top" wrapText="1"/>
    </xf>
    <xf numFmtId="0" fontId="9" fillId="12" borderId="12" xfId="15" applyFont="1" applyFill="1" applyBorder="1" applyAlignment="1">
      <alignment horizontal="left" vertical="top" wrapText="1"/>
    </xf>
    <xf numFmtId="0" fontId="9" fillId="12" borderId="23" xfId="15" applyFont="1" applyFill="1" applyBorder="1" applyAlignment="1">
      <alignment horizontal="left" vertical="top" wrapText="1"/>
    </xf>
    <xf numFmtId="0" fontId="9" fillId="12" borderId="17" xfId="15" applyFont="1" applyFill="1" applyBorder="1" applyAlignment="1">
      <alignment horizontal="left" vertical="top" wrapText="1"/>
    </xf>
    <xf numFmtId="0" fontId="9" fillId="12" borderId="13" xfId="15" applyFont="1" applyFill="1" applyBorder="1" applyAlignment="1">
      <alignment horizontal="left" vertical="top" wrapText="1"/>
    </xf>
    <xf numFmtId="0" fontId="9" fillId="12" borderId="0" xfId="15" applyFont="1" applyFill="1" applyBorder="1" applyAlignment="1">
      <alignment horizontal="left" vertical="top" wrapText="1"/>
    </xf>
    <xf numFmtId="0" fontId="9" fillId="12" borderId="18" xfId="15" applyFont="1" applyFill="1" applyBorder="1" applyAlignment="1">
      <alignment horizontal="left" vertical="top" wrapText="1"/>
    </xf>
    <xf numFmtId="0" fontId="9" fillId="0" borderId="14" xfId="15" applyFont="1" applyFill="1" applyBorder="1" applyAlignment="1">
      <alignment horizontal="left" vertical="top" wrapText="1"/>
    </xf>
    <xf numFmtId="0" fontId="9" fillId="0" borderId="15" xfId="15" applyFont="1" applyFill="1" applyBorder="1" applyAlignment="1">
      <alignment horizontal="left" vertical="top" wrapText="1"/>
    </xf>
    <xf numFmtId="0" fontId="9" fillId="12" borderId="26" xfId="15" applyFont="1" applyFill="1" applyBorder="1" applyAlignment="1">
      <alignment horizontal="left" vertical="top" wrapText="1"/>
    </xf>
    <xf numFmtId="0" fontId="9" fillId="12" borderId="10" xfId="15" applyFont="1" applyFill="1" applyBorder="1" applyAlignment="1">
      <alignment horizontal="left" vertical="top" wrapText="1"/>
    </xf>
    <xf numFmtId="0" fontId="35" fillId="0" borderId="15" xfId="15" applyFont="1" applyFill="1" applyBorder="1" applyAlignment="1">
      <alignment horizontal="left" vertical="center" wrapText="1"/>
    </xf>
    <xf numFmtId="0" fontId="35" fillId="0" borderId="94" xfId="15" applyFont="1" applyFill="1" applyBorder="1" applyAlignment="1">
      <alignment horizontal="left" vertical="center" wrapText="1"/>
    </xf>
    <xf numFmtId="0" fontId="9" fillId="0" borderId="11" xfId="15" applyFont="1" applyFill="1" applyBorder="1" applyAlignment="1">
      <alignment horizontal="center" vertical="center" wrapText="1"/>
    </xf>
    <xf numFmtId="0" fontId="9" fillId="0" borderId="16" xfId="15" applyFont="1" applyFill="1" applyBorder="1" applyAlignment="1">
      <alignment horizontal="center" vertical="center" wrapText="1"/>
    </xf>
    <xf numFmtId="0" fontId="9" fillId="0" borderId="12" xfId="15" applyFont="1" applyFill="1" applyBorder="1" applyAlignment="1">
      <alignment horizontal="left" vertical="top" wrapText="1"/>
    </xf>
    <xf numFmtId="0" fontId="9" fillId="0" borderId="17" xfId="15" applyFont="1" applyFill="1" applyBorder="1" applyAlignment="1">
      <alignment horizontal="left" vertical="top" wrapText="1"/>
    </xf>
    <xf numFmtId="0" fontId="9" fillId="0" borderId="13" xfId="15" applyFont="1" applyFill="1" applyBorder="1" applyAlignment="1">
      <alignment horizontal="left" vertical="top" wrapText="1"/>
    </xf>
    <xf numFmtId="0" fontId="9" fillId="0" borderId="18" xfId="15" applyFont="1" applyFill="1" applyBorder="1" applyAlignment="1">
      <alignment horizontal="left" vertical="top" wrapText="1"/>
    </xf>
    <xf numFmtId="0" fontId="9" fillId="0" borderId="26" xfId="15" applyFont="1" applyFill="1" applyBorder="1" applyAlignment="1">
      <alignment horizontal="left" vertical="top" wrapText="1"/>
    </xf>
    <xf numFmtId="0" fontId="9" fillId="0" borderId="10" xfId="15" applyFont="1" applyFill="1" applyBorder="1" applyAlignment="1">
      <alignment horizontal="left" vertical="top" wrapText="1"/>
    </xf>
    <xf numFmtId="167" fontId="9" fillId="0" borderId="11" xfId="0" applyNumberFormat="1" applyFont="1" applyFill="1" applyBorder="1" applyAlignment="1">
      <alignment horizontal="left" vertical="center" wrapText="1"/>
    </xf>
    <xf numFmtId="167" fontId="9" fillId="0" borderId="25" xfId="0" applyNumberFormat="1" applyFont="1" applyFill="1" applyBorder="1" applyAlignment="1">
      <alignment horizontal="left" vertical="center" wrapText="1"/>
    </xf>
    <xf numFmtId="0" fontId="9" fillId="9" borderId="25" xfId="15" applyFont="1" applyFill="1" applyBorder="1" applyAlignment="1">
      <alignment horizontal="center"/>
    </xf>
    <xf numFmtId="0" fontId="9" fillId="9" borderId="16" xfId="15" applyFont="1" applyFill="1" applyBorder="1" applyAlignment="1">
      <alignment horizontal="center"/>
    </xf>
    <xf numFmtId="0" fontId="35" fillId="0" borderId="18" xfId="15" applyFont="1" applyFill="1" applyBorder="1" applyAlignment="1">
      <alignment horizontal="left" vertical="center" wrapText="1"/>
    </xf>
    <xf numFmtId="0" fontId="35" fillId="0" borderId="10" xfId="15" applyFont="1" applyFill="1" applyBorder="1" applyAlignment="1">
      <alignment horizontal="left" vertical="center" wrapText="1"/>
    </xf>
    <xf numFmtId="0" fontId="9" fillId="12" borderId="83" xfId="0" applyFont="1" applyFill="1" applyBorder="1" applyAlignment="1">
      <alignment horizontal="left" vertical="center" wrapText="1"/>
    </xf>
    <xf numFmtId="0" fontId="8" fillId="0" borderId="0" xfId="28" applyNumberFormat="1" applyFont="1" applyBorder="1" applyAlignment="1">
      <alignment horizontal="left" vertical="center" wrapText="1"/>
    </xf>
    <xf numFmtId="0" fontId="8" fillId="0" borderId="34" xfId="28" applyNumberFormat="1" applyFont="1" applyBorder="1" applyAlignment="1">
      <alignment horizontal="left" vertical="center"/>
    </xf>
    <xf numFmtId="0" fontId="8" fillId="12" borderId="0" xfId="28" applyNumberFormat="1" applyFont="1" applyFill="1" applyBorder="1" applyAlignment="1">
      <alignment horizontal="center" vertical="center" wrapText="1"/>
    </xf>
    <xf numFmtId="0" fontId="8" fillId="0" borderId="0" xfId="28" applyNumberFormat="1" applyFont="1" applyBorder="1" applyAlignment="1">
      <alignment horizontal="center" vertical="center" wrapText="1"/>
    </xf>
    <xf numFmtId="0" fontId="9" fillId="12" borderId="28" xfId="0" applyFont="1" applyFill="1" applyBorder="1" applyAlignment="1">
      <alignment horizontal="left" vertical="center" wrapText="1"/>
    </xf>
    <xf numFmtId="0" fontId="9" fillId="0" borderId="80" xfId="0" applyFont="1" applyFill="1" applyBorder="1" applyAlignment="1">
      <alignment horizontal="left"/>
    </xf>
    <xf numFmtId="0" fontId="9" fillId="0" borderId="83" xfId="0" applyFont="1" applyFill="1" applyBorder="1" applyAlignment="1">
      <alignment horizontal="left"/>
    </xf>
    <xf numFmtId="166" fontId="9" fillId="0" borderId="28" xfId="0" applyNumberFormat="1" applyFont="1" applyFill="1" applyBorder="1" applyAlignment="1">
      <alignment horizontal="left" vertical="center" wrapText="1"/>
    </xf>
    <xf numFmtId="166" fontId="9" fillId="12" borderId="28" xfId="0" applyNumberFormat="1" applyFont="1" applyFill="1" applyBorder="1" applyAlignment="1">
      <alignment horizontal="left" vertical="center" wrapText="1"/>
    </xf>
    <xf numFmtId="0" fontId="9" fillId="9" borderId="80" xfId="0" applyFont="1" applyFill="1" applyBorder="1" applyAlignment="1">
      <alignment horizontal="left"/>
    </xf>
    <xf numFmtId="0" fontId="0" fillId="0" borderId="28" xfId="0" applyBorder="1" applyAlignment="1">
      <alignment horizontal="left" vertical="center" wrapText="1"/>
    </xf>
    <xf numFmtId="0" fontId="9" fillId="0" borderId="0" xfId="25" applyFont="1" applyFill="1" applyAlignment="1">
      <alignment vertical="center"/>
    </xf>
    <xf numFmtId="0" fontId="9" fillId="0" borderId="79" xfId="25" applyFont="1" applyFill="1" applyBorder="1" applyAlignment="1">
      <alignment vertical="center"/>
    </xf>
    <xf numFmtId="0" fontId="9" fillId="0" borderId="77" xfId="25" applyFont="1" applyFill="1" applyBorder="1" applyAlignment="1">
      <alignment vertical="center"/>
    </xf>
    <xf numFmtId="0" fontId="9" fillId="0" borderId="20" xfId="25" applyFont="1" applyFill="1" applyBorder="1" applyAlignment="1">
      <alignment vertical="center"/>
    </xf>
    <xf numFmtId="0" fontId="9" fillId="0" borderId="78" xfId="25" applyFont="1" applyBorder="1" applyAlignment="1">
      <alignment horizontal="center" vertical="top" wrapText="1"/>
    </xf>
    <xf numFmtId="0" fontId="9" fillId="0" borderId="67" xfId="25" applyFont="1" applyFill="1" applyBorder="1" applyAlignment="1">
      <alignment vertical="center"/>
    </xf>
    <xf numFmtId="0" fontId="9" fillId="0" borderId="33" xfId="25" applyFont="1" applyFill="1" applyBorder="1" applyAlignment="1">
      <alignment vertical="center"/>
    </xf>
    <xf numFmtId="0" fontId="9" fillId="0" borderId="69" xfId="25" applyFont="1" applyBorder="1" applyAlignment="1">
      <alignment vertical="center"/>
    </xf>
    <xf numFmtId="0" fontId="9" fillId="0" borderId="64" xfId="25" applyFont="1" applyFill="1" applyBorder="1" applyAlignment="1">
      <alignment vertical="center"/>
    </xf>
    <xf numFmtId="0" fontId="9" fillId="0" borderId="34" xfId="25" applyFont="1" applyFill="1" applyBorder="1" applyAlignment="1">
      <alignment vertical="center"/>
    </xf>
    <xf numFmtId="0" fontId="9" fillId="0" borderId="65" xfId="25" applyFont="1" applyBorder="1" applyAlignment="1">
      <alignment vertical="center"/>
    </xf>
    <xf numFmtId="166" fontId="35" fillId="0" borderId="68" xfId="25" applyNumberFormat="1" applyFont="1" applyFill="1" applyBorder="1" applyAlignment="1">
      <alignment vertical="center"/>
    </xf>
    <xf numFmtId="166" fontId="35" fillId="0" borderId="92" xfId="25" applyNumberFormat="1" applyFont="1" applyFill="1" applyBorder="1" applyAlignment="1">
      <alignment vertical="center"/>
    </xf>
    <xf numFmtId="0" fontId="9" fillId="0" borderId="78" xfId="25" applyFont="1" applyFill="1" applyBorder="1" applyAlignment="1">
      <alignment vertical="center"/>
    </xf>
    <xf numFmtId="166" fontId="9" fillId="0" borderId="34" xfId="25" applyNumberFormat="1" applyFont="1" applyFill="1" applyBorder="1" applyAlignment="1">
      <alignment vertical="center"/>
    </xf>
    <xf numFmtId="0" fontId="9" fillId="0" borderId="79" xfId="25" applyFont="1" applyFill="1" applyBorder="1" applyAlignment="1">
      <alignment horizontal="right" vertical="center" wrapText="1"/>
    </xf>
    <xf numFmtId="0" fontId="9" fillId="0" borderId="28" xfId="25" applyFont="1" applyFill="1" applyBorder="1" applyAlignment="1">
      <alignment vertical="center"/>
    </xf>
    <xf numFmtId="166" fontId="9" fillId="0" borderId="28" xfId="25" applyNumberFormat="1" applyFont="1" applyFill="1" applyBorder="1" applyAlignment="1">
      <alignment vertical="center"/>
    </xf>
    <xf numFmtId="0" fontId="35" fillId="0" borderId="21" xfId="25" applyFont="1" applyFill="1" applyBorder="1" applyAlignment="1">
      <alignment vertical="center"/>
    </xf>
    <xf numFmtId="0" fontId="9" fillId="0" borderId="81" xfId="25" applyFont="1" applyFill="1" applyBorder="1" applyAlignment="1">
      <alignment vertical="center"/>
    </xf>
    <xf numFmtId="0" fontId="9" fillId="0" borderId="80" xfId="25" applyFont="1" applyBorder="1" applyAlignment="1">
      <alignment vertical="center"/>
    </xf>
    <xf numFmtId="0" fontId="9" fillId="0" borderId="21" xfId="25" applyFont="1" applyFill="1" applyBorder="1" applyAlignment="1">
      <alignment vertical="center"/>
    </xf>
    <xf numFmtId="0" fontId="9" fillId="0" borderId="80" xfId="25" applyFont="1" applyFill="1" applyBorder="1" applyAlignment="1">
      <alignment vertical="center"/>
    </xf>
    <xf numFmtId="0" fontId="18" fillId="0" borderId="20" xfId="25" applyFont="1" applyFill="1" applyBorder="1" applyAlignment="1">
      <alignment vertical="top"/>
    </xf>
    <xf numFmtId="0" fontId="9" fillId="0" borderId="0" xfId="25" applyFont="1" applyFill="1" applyBorder="1" applyAlignment="1">
      <alignment vertical="top" wrapText="1"/>
    </xf>
    <xf numFmtId="0" fontId="9" fillId="0" borderId="19" xfId="25" applyFont="1" applyFill="1" applyBorder="1" applyAlignment="1">
      <alignment vertical="center"/>
    </xf>
    <xf numFmtId="0" fontId="9" fillId="0" borderId="64" xfId="0" applyFont="1" applyFill="1" applyBorder="1"/>
    <xf numFmtId="0" fontId="9" fillId="0" borderId="34" xfId="25" applyFont="1" applyFill="1" applyBorder="1" applyAlignment="1">
      <alignment horizontal="left" vertical="center"/>
    </xf>
    <xf numFmtId="0" fontId="9" fillId="0" borderId="34" xfId="0" applyFont="1" applyFill="1" applyBorder="1"/>
    <xf numFmtId="0" fontId="9" fillId="0" borderId="52" xfId="0" applyFont="1" applyFill="1" applyBorder="1"/>
    <xf numFmtId="0" fontId="9" fillId="0" borderId="28" xfId="25" applyFont="1" applyFill="1" applyBorder="1" applyAlignment="1">
      <alignment horizontal="left" vertical="center"/>
    </xf>
    <xf numFmtId="0" fontId="9" fillId="0" borderId="28" xfId="0" applyFont="1" applyFill="1" applyBorder="1"/>
    <xf numFmtId="0" fontId="9" fillId="0" borderId="66" xfId="25" applyFont="1" applyFill="1" applyBorder="1" applyAlignment="1">
      <alignment vertical="center"/>
    </xf>
    <xf numFmtId="0" fontId="9" fillId="0" borderId="68" xfId="25" applyFont="1" applyFill="1" applyBorder="1" applyAlignment="1">
      <alignment vertical="center"/>
    </xf>
    <xf numFmtId="1" fontId="9" fillId="0" borderId="68" xfId="25" applyNumberFormat="1" applyFont="1" applyFill="1" applyBorder="1" applyAlignment="1">
      <alignment horizontal="center" vertical="center"/>
    </xf>
    <xf numFmtId="1" fontId="9" fillId="0" borderId="77" xfId="25" applyNumberFormat="1" applyFont="1" applyFill="1" applyBorder="1" applyAlignment="1">
      <alignment horizontal="center" vertical="center"/>
    </xf>
    <xf numFmtId="0" fontId="9" fillId="0" borderId="0" xfId="25" applyFont="1" applyFill="1" applyBorder="1" applyAlignment="1">
      <alignment horizontal="center" vertical="center"/>
    </xf>
    <xf numFmtId="0" fontId="9" fillId="0" borderId="0" xfId="25" applyFont="1" applyFill="1" applyBorder="1" applyAlignment="1">
      <alignment vertical="center"/>
    </xf>
    <xf numFmtId="0" fontId="18" fillId="0" borderId="0" xfId="25" applyFont="1" applyFill="1" applyAlignment="1">
      <alignment vertical="center"/>
    </xf>
    <xf numFmtId="0" fontId="64" fillId="0" borderId="0" xfId="25" applyFont="1" applyFill="1" applyBorder="1" applyAlignment="1">
      <alignment vertical="center"/>
    </xf>
    <xf numFmtId="0" fontId="9" fillId="0" borderId="0" xfId="25" applyFill="1" applyAlignment="1">
      <alignment vertical="center"/>
    </xf>
    <xf numFmtId="0" fontId="65" fillId="19" borderId="83" xfId="0" applyFont="1" applyFill="1" applyBorder="1" applyAlignment="1">
      <alignment horizontal="left" vertical="center" wrapText="1"/>
    </xf>
    <xf numFmtId="0" fontId="65" fillId="19" borderId="50" xfId="0" applyFont="1" applyFill="1" applyBorder="1" applyAlignment="1">
      <alignment horizontal="left" vertical="center" wrapText="1"/>
    </xf>
    <xf numFmtId="0" fontId="53" fillId="12" borderId="28" xfId="0" applyFont="1" applyFill="1" applyBorder="1" applyAlignment="1">
      <alignment vertical="top"/>
    </xf>
    <xf numFmtId="166" fontId="53" fillId="12" borderId="28" xfId="0" applyNumberFormat="1" applyFont="1" applyFill="1" applyBorder="1" applyAlignment="1">
      <alignment vertical="top" wrapText="1"/>
    </xf>
    <xf numFmtId="0" fontId="53" fillId="12" borderId="28" xfId="0" applyFont="1" applyFill="1" applyBorder="1" applyAlignment="1">
      <alignment vertical="top" wrapText="1"/>
    </xf>
    <xf numFmtId="0" fontId="53" fillId="12" borderId="28" xfId="0" applyFont="1" applyFill="1" applyBorder="1" applyAlignment="1">
      <alignment vertical="top" wrapText="1"/>
    </xf>
    <xf numFmtId="0" fontId="53" fillId="0" borderId="28" xfId="0" applyFont="1" applyFill="1" applyBorder="1" applyAlignment="1">
      <alignment vertical="top"/>
    </xf>
    <xf numFmtId="0" fontId="53" fillId="12" borderId="0" xfId="0" applyFont="1" applyFill="1" applyBorder="1" applyAlignment="1">
      <alignment vertical="top"/>
    </xf>
    <xf numFmtId="0" fontId="53" fillId="12" borderId="34" xfId="0" applyFont="1" applyFill="1" applyBorder="1" applyAlignment="1">
      <alignment horizontal="left" vertical="top" wrapText="1"/>
    </xf>
    <xf numFmtId="166" fontId="53" fillId="12" borderId="34" xfId="0" applyNumberFormat="1" applyFont="1" applyFill="1" applyBorder="1" applyAlignment="1">
      <alignment vertical="top" wrapText="1"/>
    </xf>
    <xf numFmtId="0" fontId="53" fillId="12" borderId="34" xfId="0" applyFont="1" applyFill="1" applyBorder="1" applyAlignment="1">
      <alignment vertical="top" wrapText="1"/>
    </xf>
    <xf numFmtId="0" fontId="53" fillId="12" borderId="28" xfId="0" applyFont="1" applyFill="1" applyBorder="1" applyAlignment="1">
      <alignment horizontal="left" vertical="top" wrapText="1"/>
    </xf>
    <xf numFmtId="0" fontId="53" fillId="12" borderId="77" xfId="0" applyFont="1" applyFill="1" applyBorder="1" applyAlignment="1">
      <alignment horizontal="left" vertical="top" wrapText="1"/>
    </xf>
    <xf numFmtId="166" fontId="53" fillId="12" borderId="0" xfId="0" applyNumberFormat="1" applyFont="1" applyFill="1" applyBorder="1" applyAlignment="1">
      <alignment vertical="top" wrapText="1"/>
    </xf>
    <xf numFmtId="0" fontId="53" fillId="12" borderId="0" xfId="0" applyFont="1" applyFill="1" applyBorder="1" applyAlignment="1">
      <alignment vertical="top" wrapText="1"/>
    </xf>
    <xf numFmtId="0" fontId="53" fillId="12" borderId="83" xfId="0" applyFont="1" applyFill="1" applyBorder="1" applyAlignment="1">
      <alignment horizontal="left" vertical="top" wrapText="1"/>
    </xf>
    <xf numFmtId="166" fontId="53" fillId="12" borderId="83" xfId="0" applyNumberFormat="1" applyFont="1" applyFill="1" applyBorder="1" applyAlignment="1">
      <alignment vertical="top" wrapText="1"/>
    </xf>
    <xf numFmtId="0" fontId="53" fillId="12" borderId="83" xfId="0" applyFont="1" applyFill="1" applyBorder="1" applyAlignment="1">
      <alignment vertical="top" wrapText="1"/>
    </xf>
    <xf numFmtId="0" fontId="53" fillId="12" borderId="34" xfId="0" applyFont="1" applyFill="1" applyBorder="1" applyAlignment="1">
      <alignment horizontal="left" vertical="top" wrapText="1"/>
    </xf>
    <xf numFmtId="0" fontId="53" fillId="12" borderId="80" xfId="0" applyFont="1" applyFill="1" applyBorder="1" applyAlignment="1">
      <alignment horizontal="left" vertical="top" wrapText="1"/>
    </xf>
    <xf numFmtId="166" fontId="53" fillId="12" borderId="34" xfId="0" applyNumberFormat="1" applyFont="1" applyFill="1" applyBorder="1" applyAlignment="1">
      <alignment vertical="top"/>
    </xf>
    <xf numFmtId="0" fontId="53" fillId="12" borderId="28" xfId="0" applyFont="1" applyFill="1" applyBorder="1" applyAlignment="1">
      <alignment vertical="top"/>
    </xf>
    <xf numFmtId="166" fontId="53" fillId="12" borderId="28" xfId="0" applyNumberFormat="1" applyFont="1" applyFill="1" applyBorder="1" applyAlignment="1">
      <alignment vertical="top"/>
    </xf>
    <xf numFmtId="1" fontId="53" fillId="0" borderId="0" xfId="0" applyNumberFormat="1" applyFont="1" applyFill="1" applyBorder="1" applyAlignment="1">
      <alignment vertical="top"/>
    </xf>
    <xf numFmtId="0" fontId="53" fillId="0" borderId="0" xfId="0" applyFont="1" applyFill="1" applyBorder="1" applyAlignment="1">
      <alignment vertical="top" wrapText="1"/>
    </xf>
    <xf numFmtId="0" fontId="53" fillId="12" borderId="0" xfId="0" applyFont="1" applyFill="1" applyBorder="1" applyAlignment="1">
      <alignment horizontal="left" vertical="center" wrapText="1"/>
    </xf>
    <xf numFmtId="0" fontId="53" fillId="0" borderId="0" xfId="0" applyFont="1" applyFill="1" applyBorder="1" applyAlignment="1">
      <alignment horizontal="left" vertical="top" wrapText="1"/>
    </xf>
    <xf numFmtId="166" fontId="53" fillId="0" borderId="34" xfId="0" applyNumberFormat="1" applyFont="1" applyFill="1" applyBorder="1" applyAlignment="1">
      <alignment vertical="top"/>
    </xf>
    <xf numFmtId="0" fontId="53" fillId="0" borderId="28" xfId="0" applyFont="1" applyFill="1" applyBorder="1" applyAlignment="1">
      <alignment horizontal="left" vertical="top" wrapText="1"/>
    </xf>
    <xf numFmtId="166" fontId="53" fillId="0" borderId="28" xfId="0" applyNumberFormat="1" applyFont="1" applyFill="1" applyBorder="1" applyAlignment="1">
      <alignment vertical="top"/>
    </xf>
    <xf numFmtId="0" fontId="53" fillId="0" borderId="28" xfId="0" applyFont="1" applyFill="1" applyBorder="1" applyAlignment="1">
      <alignment vertical="top"/>
    </xf>
    <xf numFmtId="0" fontId="53" fillId="0" borderId="0" xfId="0" applyFont="1" applyFill="1" applyBorder="1" applyAlignment="1">
      <alignment vertical="top" wrapText="1"/>
    </xf>
    <xf numFmtId="166" fontId="53" fillId="0" borderId="28" xfId="0" applyNumberFormat="1" applyFont="1" applyFill="1" applyBorder="1" applyAlignment="1">
      <alignment vertical="top" wrapText="1"/>
    </xf>
    <xf numFmtId="0" fontId="53" fillId="0" borderId="28" xfId="0" applyFont="1" applyFill="1" applyBorder="1" applyAlignment="1">
      <alignment vertical="top" wrapText="1"/>
    </xf>
    <xf numFmtId="0" fontId="53" fillId="0" borderId="33" xfId="0" applyFont="1" applyFill="1" applyBorder="1" applyAlignment="1">
      <alignment vertical="top" wrapText="1"/>
    </xf>
    <xf numFmtId="166" fontId="53" fillId="12" borderId="33" xfId="0" applyNumberFormat="1" applyFont="1" applyFill="1" applyBorder="1" applyAlignment="1">
      <alignment vertical="top" wrapText="1"/>
    </xf>
    <xf numFmtId="0" fontId="53" fillId="0" borderId="28" xfId="13" applyFont="1" applyFill="1" applyBorder="1" applyAlignment="1">
      <alignment horizontal="left" vertical="top" wrapText="1"/>
    </xf>
    <xf numFmtId="0" fontId="53" fillId="0" borderId="0" xfId="13" applyFont="1" applyFill="1" applyBorder="1" applyAlignment="1">
      <alignment horizontal="left" vertical="top" wrapText="1"/>
    </xf>
    <xf numFmtId="0" fontId="53" fillId="12" borderId="28" xfId="13" applyFont="1" applyFill="1" applyBorder="1" applyAlignment="1">
      <alignment horizontal="left" vertical="top" wrapText="1"/>
    </xf>
    <xf numFmtId="0" fontId="53" fillId="12" borderId="28" xfId="13" applyFont="1" applyFill="1" applyBorder="1" applyAlignment="1">
      <alignment horizontal="left" vertical="top" wrapText="1"/>
    </xf>
    <xf numFmtId="0" fontId="53" fillId="12" borderId="0" xfId="0" applyFont="1" applyFill="1" applyBorder="1" applyAlignment="1">
      <alignment horizontal="left" vertical="top" wrapText="1"/>
    </xf>
    <xf numFmtId="0" fontId="53" fillId="0" borderId="34" xfId="0" applyFont="1" applyFill="1" applyBorder="1" applyAlignment="1">
      <alignment horizontal="left" vertical="top" wrapText="1"/>
    </xf>
    <xf numFmtId="0" fontId="53" fillId="0" borderId="28" xfId="0" applyFont="1" applyFill="1" applyBorder="1" applyAlignment="1">
      <alignment vertical="top" wrapText="1"/>
    </xf>
    <xf numFmtId="0" fontId="53" fillId="0" borderId="34" xfId="0" applyFont="1" applyFill="1" applyBorder="1" applyAlignment="1">
      <alignment vertical="top" wrapText="1"/>
    </xf>
    <xf numFmtId="0" fontId="53" fillId="0" borderId="83" xfId="0" applyFont="1" applyFill="1" applyBorder="1" applyAlignment="1">
      <alignment horizontal="left" vertical="top" wrapText="1"/>
    </xf>
    <xf numFmtId="0" fontId="53" fillId="12" borderId="83" xfId="0" applyFont="1" applyFill="1" applyBorder="1" applyAlignment="1">
      <alignment horizontal="left" vertical="top" wrapText="1"/>
    </xf>
    <xf numFmtId="0" fontId="53" fillId="12" borderId="0" xfId="0" applyFont="1" applyFill="1" applyBorder="1" applyAlignment="1">
      <alignment vertical="top"/>
    </xf>
    <xf numFmtId="0" fontId="53" fillId="0" borderId="83" xfId="0" applyFont="1" applyFill="1" applyBorder="1" applyAlignment="1">
      <alignment horizontal="left" vertical="top" wrapText="1"/>
    </xf>
    <xf numFmtId="0" fontId="53" fillId="0" borderId="83" xfId="12" applyFont="1" applyFill="1" applyBorder="1" applyAlignment="1">
      <alignment vertical="top" wrapText="1"/>
    </xf>
    <xf numFmtId="166" fontId="53" fillId="0" borderId="34" xfId="0" applyNumberFormat="1" applyFont="1" applyFill="1" applyBorder="1" applyAlignment="1">
      <alignment horizontal="right" vertical="top" wrapText="1"/>
    </xf>
    <xf numFmtId="166" fontId="53" fillId="0" borderId="28" xfId="0" applyNumberFormat="1" applyFont="1" applyFill="1" applyBorder="1" applyAlignment="1">
      <alignment horizontal="right" vertical="top" wrapText="1"/>
    </xf>
    <xf numFmtId="0" fontId="62" fillId="0" borderId="83" xfId="0" applyFont="1" applyFill="1" applyBorder="1" applyAlignment="1">
      <alignment horizontal="left" vertical="top" wrapText="1"/>
    </xf>
    <xf numFmtId="166" fontId="53" fillId="0" borderId="0" xfId="0" applyNumberFormat="1" applyFont="1" applyFill="1" applyBorder="1" applyAlignment="1">
      <alignment horizontal="right" vertical="top" wrapText="1"/>
    </xf>
    <xf numFmtId="0" fontId="53" fillId="0" borderId="34" xfId="0" applyFont="1" applyFill="1" applyBorder="1" applyAlignment="1">
      <alignment vertical="top"/>
    </xf>
    <xf numFmtId="0" fontId="53" fillId="9" borderId="0" xfId="0" applyFont="1" applyFill="1" applyBorder="1" applyAlignment="1">
      <alignment horizontal="left" vertical="top" wrapText="1"/>
    </xf>
    <xf numFmtId="166" fontId="53" fillId="9" borderId="0" xfId="0" applyNumberFormat="1" applyFont="1" applyFill="1" applyBorder="1" applyAlignment="1">
      <alignment vertical="top"/>
    </xf>
    <xf numFmtId="0" fontId="53" fillId="9" borderId="0" xfId="0" applyFont="1" applyFill="1" applyBorder="1" applyAlignment="1">
      <alignment vertical="top"/>
    </xf>
    <xf numFmtId="0" fontId="11" fillId="9" borderId="0" xfId="0" applyFont="1" applyFill="1" applyAlignment="1">
      <alignment vertical="top"/>
    </xf>
    <xf numFmtId="167" fontId="65" fillId="19" borderId="38" xfId="0" applyNumberFormat="1" applyFont="1" applyFill="1" applyBorder="1" applyAlignment="1">
      <alignment horizontal="center" vertical="center" wrapText="1"/>
    </xf>
    <xf numFmtId="0" fontId="14" fillId="13" borderId="83" xfId="0" applyFont="1" applyFill="1" applyBorder="1" applyAlignment="1">
      <alignment horizontal="left" vertical="top" wrapText="1"/>
    </xf>
    <xf numFmtId="0" fontId="14" fillId="13" borderId="50" xfId="0" applyFont="1" applyFill="1" applyBorder="1" applyAlignment="1">
      <alignment horizontal="left" vertical="top" wrapText="1"/>
    </xf>
    <xf numFmtId="167" fontId="11" fillId="12" borderId="38" xfId="0" applyNumberFormat="1" applyFont="1" applyFill="1" applyBorder="1" applyAlignment="1">
      <alignment horizontal="center" vertical="center" wrapText="1"/>
    </xf>
    <xf numFmtId="167" fontId="11" fillId="12" borderId="83" xfId="0" applyNumberFormat="1" applyFont="1" applyFill="1" applyBorder="1" applyAlignment="1">
      <alignment horizontal="center" vertical="center" wrapText="1"/>
    </xf>
    <xf numFmtId="167" fontId="11" fillId="12" borderId="50" xfId="0" applyNumberFormat="1" applyFont="1" applyFill="1" applyBorder="1" applyAlignment="1">
      <alignment horizontal="center" vertical="center" wrapText="1"/>
    </xf>
    <xf numFmtId="167" fontId="68" fillId="13" borderId="38" xfId="0" applyNumberFormat="1" applyFont="1" applyFill="1" applyBorder="1" applyAlignment="1">
      <alignment horizontal="center" vertical="center" wrapText="1"/>
    </xf>
    <xf numFmtId="0" fontId="68" fillId="13" borderId="83" xfId="0" applyFont="1" applyFill="1" applyBorder="1" applyAlignment="1">
      <alignment horizontal="left" vertical="center" wrapText="1"/>
    </xf>
    <xf numFmtId="0" fontId="11" fillId="9" borderId="0" xfId="0" applyFont="1" applyFill="1" applyBorder="1" applyAlignment="1">
      <alignment horizontal="center" vertical="top"/>
    </xf>
    <xf numFmtId="0" fontId="7" fillId="9" borderId="0" xfId="0" applyFont="1" applyFill="1" applyBorder="1" applyAlignment="1">
      <alignment horizontal="center" vertical="top"/>
    </xf>
    <xf numFmtId="164" fontId="11" fillId="12" borderId="35" xfId="0" applyNumberFormat="1" applyFont="1" applyFill="1" applyBorder="1" applyAlignment="1">
      <alignment horizontal="center" vertical="top" wrapText="1"/>
    </xf>
    <xf numFmtId="167" fontId="53" fillId="12" borderId="36" xfId="0" applyNumberFormat="1" applyFont="1" applyFill="1" applyBorder="1" applyAlignment="1">
      <alignment horizontal="center" vertical="center" wrapText="1"/>
    </xf>
    <xf numFmtId="164" fontId="11" fillId="12" borderId="36" xfId="0" applyNumberFormat="1" applyFont="1" applyFill="1" applyBorder="1" applyAlignment="1">
      <alignment horizontal="center" vertical="top" wrapText="1"/>
    </xf>
    <xf numFmtId="164" fontId="11" fillId="12" borderId="36" xfId="0" applyNumberFormat="1" applyFont="1" applyFill="1" applyBorder="1" applyAlignment="1">
      <alignment horizontal="center" vertical="top" wrapText="1"/>
    </xf>
    <xf numFmtId="0" fontId="11" fillId="12" borderId="36" xfId="0" applyFont="1" applyFill="1" applyBorder="1" applyAlignment="1">
      <alignment horizontal="center" vertical="top" wrapText="1"/>
    </xf>
    <xf numFmtId="0" fontId="11" fillId="12" borderId="36" xfId="0" applyFont="1" applyFill="1" applyBorder="1" applyAlignment="1">
      <alignment horizontal="center" vertical="top" wrapText="1"/>
    </xf>
    <xf numFmtId="164" fontId="11" fillId="0" borderId="36" xfId="0" applyNumberFormat="1" applyFont="1" applyFill="1" applyBorder="1" applyAlignment="1">
      <alignment horizontal="center" vertical="top" wrapText="1"/>
    </xf>
    <xf numFmtId="164" fontId="11" fillId="0" borderId="36" xfId="0" applyNumberFormat="1" applyFont="1" applyFill="1" applyBorder="1" applyAlignment="1">
      <alignment horizontal="center" vertical="top" wrapText="1"/>
    </xf>
    <xf numFmtId="0" fontId="11" fillId="0" borderId="36" xfId="0" applyFont="1" applyFill="1" applyBorder="1" applyAlignment="1">
      <alignment horizontal="center" vertical="top" wrapText="1"/>
    </xf>
    <xf numFmtId="0" fontId="11" fillId="0" borderId="37" xfId="0" applyFont="1" applyFill="1" applyBorder="1" applyAlignment="1">
      <alignment horizontal="center" vertical="top" wrapText="1"/>
    </xf>
    <xf numFmtId="164" fontId="11" fillId="0" borderId="35" xfId="0" applyNumberFormat="1" applyFont="1" applyFill="1" applyBorder="1" applyAlignment="1">
      <alignment horizontal="center" vertical="top" wrapText="1"/>
    </xf>
    <xf numFmtId="0" fontId="53" fillId="0" borderId="77" xfId="0" applyFont="1" applyFill="1" applyBorder="1" applyAlignment="1">
      <alignment horizontal="left" vertical="top" wrapText="1"/>
    </xf>
    <xf numFmtId="0" fontId="53" fillId="0" borderId="78" xfId="0" applyFont="1" applyFill="1" applyBorder="1" applyAlignment="1">
      <alignment horizontal="left" vertical="top" wrapText="1"/>
    </xf>
    <xf numFmtId="0" fontId="53" fillId="0" borderId="80" xfId="0" applyFont="1" applyFill="1" applyBorder="1" applyAlignment="1">
      <alignment horizontal="left" vertical="top" wrapText="1"/>
    </xf>
    <xf numFmtId="0" fontId="53" fillId="0" borderId="81" xfId="0" applyFont="1" applyFill="1" applyBorder="1" applyAlignment="1">
      <alignment horizontal="left" vertical="top" wrapText="1"/>
    </xf>
    <xf numFmtId="0" fontId="11" fillId="12" borderId="65" xfId="0" applyFont="1" applyFill="1" applyBorder="1" applyAlignment="1">
      <alignment vertical="top"/>
    </xf>
    <xf numFmtId="0" fontId="11" fillId="12" borderId="51" xfId="0" applyFont="1" applyFill="1" applyBorder="1" applyAlignment="1">
      <alignment vertical="top"/>
    </xf>
    <xf numFmtId="0" fontId="11" fillId="12" borderId="19" xfId="0" applyFont="1" applyFill="1" applyBorder="1" applyAlignment="1">
      <alignment vertical="top"/>
    </xf>
    <xf numFmtId="164" fontId="11" fillId="12" borderId="75" xfId="0" applyNumberFormat="1" applyFont="1" applyFill="1" applyBorder="1" applyAlignment="1">
      <alignment vertical="top" wrapText="1"/>
    </xf>
    <xf numFmtId="164" fontId="11" fillId="12" borderId="65" xfId="0" applyNumberFormat="1" applyFont="1" applyFill="1" applyBorder="1" applyAlignment="1">
      <alignment vertical="top"/>
    </xf>
    <xf numFmtId="0" fontId="11" fillId="12" borderId="50" xfId="0" applyFont="1" applyFill="1" applyBorder="1" applyAlignment="1">
      <alignment vertical="top"/>
    </xf>
    <xf numFmtId="0" fontId="53" fillId="12" borderId="51" xfId="0" applyFont="1" applyFill="1" applyBorder="1" applyAlignment="1">
      <alignment horizontal="left" vertical="top" wrapText="1"/>
    </xf>
    <xf numFmtId="0" fontId="53" fillId="12" borderId="81" xfId="0" applyFont="1" applyFill="1" applyBorder="1" applyAlignment="1">
      <alignment horizontal="left" vertical="top" wrapText="1"/>
    </xf>
    <xf numFmtId="0" fontId="53" fillId="12" borderId="50" xfId="0" applyFont="1" applyFill="1" applyBorder="1" applyAlignment="1">
      <alignment horizontal="left" vertical="top" wrapText="1"/>
    </xf>
    <xf numFmtId="164" fontId="11" fillId="0" borderId="19" xfId="0" applyNumberFormat="1" applyFont="1" applyFill="1" applyBorder="1" applyAlignment="1">
      <alignment horizontal="center" vertical="top" wrapText="1"/>
    </xf>
    <xf numFmtId="0" fontId="53" fillId="12" borderId="19" xfId="0" applyFont="1" applyFill="1" applyBorder="1" applyAlignment="1">
      <alignment horizontal="left" vertical="center" wrapText="1"/>
    </xf>
    <xf numFmtId="0" fontId="11" fillId="0" borderId="51" xfId="0" applyFont="1" applyFill="1" applyBorder="1" applyAlignment="1">
      <alignment vertical="top"/>
    </xf>
    <xf numFmtId="0" fontId="11" fillId="0" borderId="51" xfId="0" applyFont="1" applyFill="1" applyBorder="1" applyAlignment="1">
      <alignment vertical="top" wrapText="1"/>
    </xf>
    <xf numFmtId="0" fontId="53" fillId="0" borderId="51" xfId="0" applyFont="1" applyFill="1" applyBorder="1" applyAlignment="1">
      <alignment vertical="top" wrapText="1"/>
    </xf>
    <xf numFmtId="164" fontId="11" fillId="12" borderId="19" xfId="0" applyNumberFormat="1" applyFont="1" applyFill="1" applyBorder="1" applyAlignment="1">
      <alignment horizontal="center" vertical="top" wrapText="1"/>
    </xf>
    <xf numFmtId="164" fontId="11" fillId="0" borderId="51" xfId="0" applyNumberFormat="1" applyFont="1" applyFill="1" applyBorder="1" applyAlignment="1">
      <alignment horizontal="center" vertical="top" wrapText="1"/>
    </xf>
    <xf numFmtId="164" fontId="11" fillId="0" borderId="51" xfId="0" applyNumberFormat="1" applyFont="1" applyFill="1" applyBorder="1" applyAlignment="1">
      <alignment horizontal="center" vertical="top"/>
    </xf>
    <xf numFmtId="164" fontId="11" fillId="0" borderId="65" xfId="0" applyNumberFormat="1" applyFont="1" applyFill="1" applyBorder="1" applyAlignment="1">
      <alignment horizontal="center" vertical="top"/>
    </xf>
    <xf numFmtId="0" fontId="53" fillId="0" borderId="50" xfId="0" applyFont="1" applyFill="1" applyBorder="1" applyAlignment="1">
      <alignment horizontal="left" vertical="top" wrapText="1"/>
    </xf>
    <xf numFmtId="0" fontId="53" fillId="0" borderId="50" xfId="0" applyFont="1" applyFill="1" applyBorder="1" applyAlignment="1">
      <alignment horizontal="left" vertical="top" wrapText="1"/>
    </xf>
    <xf numFmtId="0" fontId="53" fillId="0" borderId="50" xfId="12" applyFont="1" applyFill="1" applyBorder="1" applyAlignment="1">
      <alignment vertical="top" wrapText="1"/>
    </xf>
    <xf numFmtId="0" fontId="11" fillId="0" borderId="19" xfId="0" applyFont="1" applyFill="1" applyBorder="1" applyAlignment="1">
      <alignment vertical="top"/>
    </xf>
    <xf numFmtId="0" fontId="62" fillId="0" borderId="50" xfId="0" applyFont="1" applyFill="1" applyBorder="1" applyAlignment="1">
      <alignment horizontal="left" vertical="top" wrapText="1"/>
    </xf>
    <xf numFmtId="0" fontId="53" fillId="0" borderId="80" xfId="0" applyFont="1" applyFill="1" applyBorder="1" applyAlignment="1">
      <alignment vertical="top" wrapText="1"/>
    </xf>
    <xf numFmtId="166" fontId="53" fillId="0" borderId="68" xfId="0" applyNumberFormat="1" applyFont="1" applyFill="1" applyBorder="1" applyAlignment="1">
      <alignment horizontal="right" vertical="top" wrapText="1"/>
    </xf>
    <xf numFmtId="0" fontId="53" fillId="0" borderId="68" xfId="0" applyFont="1" applyFill="1" applyBorder="1" applyAlignment="1">
      <alignment vertical="top" wrapText="1"/>
    </xf>
    <xf numFmtId="0" fontId="53" fillId="0" borderId="92" xfId="0" applyFont="1" applyFill="1" applyBorder="1" applyAlignment="1">
      <alignment vertical="top" wrapText="1"/>
    </xf>
    <xf numFmtId="0" fontId="53" fillId="12" borderId="84" xfId="0" applyFont="1" applyFill="1" applyBorder="1" applyAlignment="1">
      <alignment horizontal="left" vertical="top" wrapText="1"/>
    </xf>
    <xf numFmtId="0" fontId="53" fillId="12" borderId="74" xfId="0" applyFont="1" applyFill="1" applyBorder="1" applyAlignment="1">
      <alignment horizontal="left" vertical="top" wrapText="1"/>
    </xf>
    <xf numFmtId="1" fontId="53" fillId="12" borderId="74" xfId="0" applyNumberFormat="1" applyFont="1" applyFill="1" applyBorder="1" applyAlignment="1">
      <alignment vertical="top" wrapText="1"/>
    </xf>
    <xf numFmtId="0" fontId="53" fillId="12" borderId="74" xfId="0" applyFont="1" applyFill="1" applyBorder="1" applyAlignment="1">
      <alignment vertical="top" wrapText="1"/>
    </xf>
    <xf numFmtId="0" fontId="11" fillId="12" borderId="75" xfId="0" applyFont="1" applyFill="1" applyBorder="1" applyAlignment="1">
      <alignment vertical="top"/>
    </xf>
    <xf numFmtId="0" fontId="53" fillId="12" borderId="52" xfId="0" applyFont="1" applyFill="1" applyBorder="1" applyAlignment="1">
      <alignment vertical="top"/>
    </xf>
    <xf numFmtId="0" fontId="53" fillId="12" borderId="52" xfId="0" applyFont="1" applyFill="1" applyBorder="1" applyAlignment="1">
      <alignment vertical="top" wrapText="1"/>
    </xf>
    <xf numFmtId="0" fontId="53" fillId="0" borderId="52" xfId="0" applyFont="1" applyFill="1" applyBorder="1" applyAlignment="1">
      <alignment vertical="top"/>
    </xf>
    <xf numFmtId="0" fontId="53" fillId="12" borderId="20" xfId="0" applyFont="1" applyFill="1" applyBorder="1" applyAlignment="1">
      <alignment vertical="top"/>
    </xf>
    <xf numFmtId="0" fontId="53" fillId="12" borderId="64" xfId="0" applyFont="1" applyFill="1" applyBorder="1" applyAlignment="1">
      <alignment horizontal="left" vertical="top" wrapText="1"/>
    </xf>
    <xf numFmtId="0" fontId="53" fillId="12" borderId="52" xfId="0" applyFont="1" applyFill="1" applyBorder="1" applyAlignment="1">
      <alignment horizontal="left" vertical="top" wrapText="1"/>
    </xf>
    <xf numFmtId="0" fontId="53" fillId="12" borderId="79" xfId="0" applyFont="1" applyFill="1" applyBorder="1" applyAlignment="1">
      <alignment horizontal="left" vertical="top" wrapText="1"/>
    </xf>
    <xf numFmtId="0" fontId="53" fillId="12" borderId="38" xfId="0" applyFont="1" applyFill="1" applyBorder="1" applyAlignment="1">
      <alignment horizontal="left" vertical="top" wrapText="1"/>
    </xf>
    <xf numFmtId="0" fontId="53" fillId="12" borderId="20" xfId="0" applyFont="1" applyFill="1" applyBorder="1" applyAlignment="1">
      <alignment horizontal="left" vertical="top" wrapText="1"/>
    </xf>
    <xf numFmtId="0" fontId="53" fillId="12" borderId="38" xfId="0" applyFont="1" applyFill="1" applyBorder="1" applyAlignment="1">
      <alignment vertical="top" wrapText="1"/>
    </xf>
    <xf numFmtId="0" fontId="53" fillId="12" borderId="20" xfId="0" applyFont="1" applyFill="1" applyBorder="1" applyAlignment="1">
      <alignment vertical="top" wrapText="1"/>
    </xf>
    <xf numFmtId="0" fontId="53" fillId="12" borderId="52" xfId="0" applyFont="1" applyFill="1" applyBorder="1" applyAlignment="1">
      <alignment vertical="top" wrapText="1"/>
    </xf>
    <xf numFmtId="0" fontId="53" fillId="12" borderId="64" xfId="0" applyFont="1" applyFill="1" applyBorder="1" applyAlignment="1">
      <alignment vertical="top" wrapText="1"/>
    </xf>
    <xf numFmtId="0" fontId="53" fillId="12" borderId="52" xfId="0" applyFont="1" applyFill="1" applyBorder="1" applyAlignment="1">
      <alignment horizontal="left" vertical="top" wrapText="1"/>
    </xf>
    <xf numFmtId="0" fontId="53" fillId="12" borderId="79" xfId="0" applyFont="1" applyFill="1" applyBorder="1" applyAlignment="1">
      <alignment vertical="top" wrapText="1"/>
    </xf>
    <xf numFmtId="166" fontId="53" fillId="12" borderId="52" xfId="0" applyNumberFormat="1" applyFont="1" applyFill="1" applyBorder="1" applyAlignment="1">
      <alignment vertical="top"/>
    </xf>
    <xf numFmtId="166" fontId="53" fillId="12" borderId="64" xfId="0" applyNumberFormat="1" applyFont="1" applyFill="1" applyBorder="1" applyAlignment="1">
      <alignment vertical="top"/>
    </xf>
    <xf numFmtId="0" fontId="53" fillId="0" borderId="20" xfId="0" applyFont="1" applyFill="1" applyBorder="1" applyAlignment="1">
      <alignment horizontal="left" vertical="top" wrapText="1"/>
    </xf>
    <xf numFmtId="0" fontId="53" fillId="0" borderId="52" xfId="0" applyFont="1" applyFill="1" applyBorder="1" applyAlignment="1">
      <alignment horizontal="left" vertical="top" wrapText="1"/>
    </xf>
    <xf numFmtId="0" fontId="53" fillId="0" borderId="20" xfId="0" applyFont="1" applyFill="1" applyBorder="1" applyAlignment="1">
      <alignment vertical="top" wrapText="1"/>
    </xf>
    <xf numFmtId="0" fontId="53" fillId="0" borderId="67" xfId="0" applyFont="1" applyFill="1" applyBorder="1" applyAlignment="1">
      <alignment vertical="top" wrapText="1"/>
    </xf>
    <xf numFmtId="0" fontId="53" fillId="0" borderId="52" xfId="13" applyFont="1" applyFill="1" applyBorder="1" applyAlignment="1">
      <alignment horizontal="left" vertical="top" wrapText="1"/>
    </xf>
    <xf numFmtId="0" fontId="53" fillId="0" borderId="20" xfId="13" applyFont="1" applyFill="1" applyBorder="1" applyAlignment="1">
      <alignment horizontal="left" vertical="top" wrapText="1"/>
    </xf>
    <xf numFmtId="0" fontId="53" fillId="12" borderId="52" xfId="13" applyFont="1" applyFill="1" applyBorder="1" applyAlignment="1">
      <alignment horizontal="left" vertical="top"/>
    </xf>
    <xf numFmtId="0" fontId="53" fillId="12" borderId="52" xfId="13" applyFont="1" applyFill="1" applyBorder="1" applyAlignment="1">
      <alignment horizontal="left" vertical="top" wrapText="1"/>
    </xf>
    <xf numFmtId="0" fontId="53" fillId="12" borderId="20" xfId="0" applyFont="1" applyFill="1" applyBorder="1" applyAlignment="1">
      <alignment horizontal="left" vertical="top" wrapText="1"/>
    </xf>
    <xf numFmtId="0" fontId="53" fillId="0" borderId="64" xfId="0" applyFont="1" applyFill="1" applyBorder="1" applyAlignment="1">
      <alignment horizontal="left" vertical="top" wrapText="1"/>
    </xf>
    <xf numFmtId="0" fontId="53" fillId="0" borderId="79" xfId="0" applyFont="1" applyFill="1" applyBorder="1" applyAlignment="1">
      <alignment horizontal="left" vertical="top" wrapText="1"/>
    </xf>
    <xf numFmtId="0" fontId="53" fillId="0" borderId="21" xfId="0" applyFont="1" applyFill="1" applyBorder="1" applyAlignment="1">
      <alignment horizontal="left" vertical="top" wrapText="1"/>
    </xf>
    <xf numFmtId="0" fontId="53" fillId="0" borderId="52" xfId="0" applyFont="1" applyFill="1" applyBorder="1" applyAlignment="1">
      <alignment vertical="top" wrapText="1"/>
    </xf>
    <xf numFmtId="0" fontId="53" fillId="0" borderId="64" xfId="0" applyFont="1" applyFill="1" applyBorder="1" applyAlignment="1">
      <alignment vertical="top" wrapText="1"/>
    </xf>
    <xf numFmtId="0" fontId="53" fillId="0" borderId="38" xfId="0" applyFont="1" applyFill="1" applyBorder="1" applyAlignment="1">
      <alignment vertical="top" wrapText="1"/>
    </xf>
    <xf numFmtId="0" fontId="53" fillId="0" borderId="20" xfId="0" applyFont="1" applyFill="1" applyBorder="1" applyAlignment="1">
      <alignment vertical="top" wrapText="1"/>
    </xf>
    <xf numFmtId="0" fontId="53" fillId="0" borderId="79" xfId="0" applyFont="1" applyFill="1" applyBorder="1" applyAlignment="1">
      <alignment horizontal="left" vertical="top" wrapText="1"/>
    </xf>
    <xf numFmtId="1" fontId="53" fillId="0" borderId="68" xfId="0" applyNumberFormat="1" applyFont="1" applyFill="1" applyBorder="1" applyAlignment="1">
      <alignment vertical="top" wrapText="1"/>
    </xf>
    <xf numFmtId="166" fontId="53" fillId="0" borderId="80" xfId="0" applyNumberFormat="1" applyFont="1" applyFill="1" applyBorder="1" applyAlignment="1">
      <alignment horizontal="center" vertical="top"/>
    </xf>
    <xf numFmtId="164" fontId="11" fillId="0" borderId="92" xfId="0" applyNumberFormat="1" applyFont="1" applyFill="1" applyBorder="1" applyAlignment="1">
      <alignment horizontal="center" vertical="top"/>
    </xf>
    <xf numFmtId="0" fontId="53" fillId="0" borderId="0" xfId="0" applyFont="1" applyFill="1" applyBorder="1" applyAlignment="1">
      <alignment horizontal="left" vertical="center" wrapText="1"/>
    </xf>
    <xf numFmtId="0" fontId="53" fillId="0" borderId="0" xfId="0" applyFont="1" applyFill="1" applyBorder="1" applyAlignment="1">
      <alignment horizontal="left" vertical="center" wrapText="1"/>
    </xf>
    <xf numFmtId="0" fontId="53" fillId="0" borderId="84" xfId="0" applyFont="1" applyFill="1" applyBorder="1" applyAlignment="1">
      <alignment horizontal="left" vertical="top" wrapText="1"/>
    </xf>
    <xf numFmtId="0" fontId="53" fillId="0" borderId="74" xfId="0" applyFont="1" applyFill="1" applyBorder="1" applyAlignment="1">
      <alignment horizontal="left" vertical="top" wrapText="1"/>
    </xf>
    <xf numFmtId="166" fontId="53" fillId="0" borderId="74" xfId="0" applyNumberFormat="1" applyFont="1" applyFill="1" applyBorder="1" applyAlignment="1">
      <alignment horizontal="right" vertical="top" wrapText="1"/>
    </xf>
    <xf numFmtId="0" fontId="53" fillId="0" borderId="74" xfId="0" applyFont="1" applyFill="1" applyBorder="1" applyAlignment="1">
      <alignment vertical="top" wrapText="1"/>
    </xf>
    <xf numFmtId="0" fontId="11" fillId="0" borderId="75" xfId="0" applyFont="1" applyFill="1" applyBorder="1" applyAlignment="1">
      <alignment vertical="top"/>
    </xf>
    <xf numFmtId="0" fontId="53" fillId="0" borderId="64" xfId="0" applyFont="1" applyFill="1" applyBorder="1" applyAlignment="1">
      <alignment vertical="top"/>
    </xf>
    <xf numFmtId="0" fontId="53" fillId="0" borderId="21" xfId="0" applyFont="1" applyFill="1" applyBorder="1" applyAlignment="1">
      <alignment vertical="top" wrapText="1"/>
    </xf>
    <xf numFmtId="166" fontId="53" fillId="0" borderId="80" xfId="0" applyNumberFormat="1" applyFont="1" applyFill="1" applyBorder="1" applyAlignment="1">
      <alignment horizontal="right" vertical="top" wrapText="1"/>
    </xf>
    <xf numFmtId="167" fontId="53" fillId="12" borderId="79" xfId="0" applyNumberFormat="1" applyFont="1" applyFill="1" applyBorder="1" applyAlignment="1">
      <alignment horizontal="left" vertical="center" wrapText="1"/>
    </xf>
    <xf numFmtId="167" fontId="53" fillId="12" borderId="21" xfId="0" applyNumberFormat="1" applyFont="1" applyFill="1" applyBorder="1" applyAlignment="1">
      <alignment horizontal="left" vertical="center" wrapText="1"/>
    </xf>
    <xf numFmtId="0" fontId="53" fillId="12" borderId="21" xfId="0" applyFont="1" applyFill="1" applyBorder="1" applyAlignment="1">
      <alignment horizontal="left" vertical="top" wrapText="1"/>
    </xf>
    <xf numFmtId="1" fontId="53" fillId="12" borderId="68" xfId="0" applyNumberFormat="1" applyFont="1" applyFill="1" applyBorder="1" applyAlignment="1">
      <alignment vertical="top" wrapText="1"/>
    </xf>
    <xf numFmtId="0" fontId="53" fillId="12" borderId="68" xfId="0" applyFont="1" applyFill="1" applyBorder="1" applyAlignment="1">
      <alignment vertical="top" wrapText="1"/>
    </xf>
    <xf numFmtId="0" fontId="11" fillId="12" borderId="92" xfId="0" applyFont="1" applyFill="1" applyBorder="1" applyAlignment="1">
      <alignment vertical="top"/>
    </xf>
    <xf numFmtId="167" fontId="53" fillId="12" borderId="21" xfId="0" applyNumberFormat="1" applyFont="1" applyFill="1" applyBorder="1" applyAlignment="1">
      <alignment horizontal="center" vertical="center" wrapText="1"/>
    </xf>
    <xf numFmtId="0" fontId="53" fillId="12" borderId="79" xfId="0" applyFont="1" applyFill="1" applyBorder="1" applyAlignment="1">
      <alignment horizontal="left" vertical="top" wrapText="1"/>
    </xf>
    <xf numFmtId="0" fontId="53" fillId="12" borderId="84" xfId="0" applyFont="1" applyFill="1" applyBorder="1" applyAlignment="1">
      <alignment vertical="top"/>
    </xf>
    <xf numFmtId="0" fontId="53" fillId="12" borderId="74" xfId="0" applyFont="1" applyFill="1" applyBorder="1" applyAlignment="1">
      <alignment vertical="top"/>
    </xf>
    <xf numFmtId="166" fontId="53" fillId="12" borderId="74" xfId="0" applyNumberFormat="1" applyFont="1" applyFill="1" applyBorder="1" applyAlignment="1">
      <alignment vertical="top" wrapText="1"/>
    </xf>
    <xf numFmtId="0" fontId="53" fillId="12" borderId="66" xfId="0" applyFont="1" applyFill="1" applyBorder="1" applyAlignment="1">
      <alignment horizontal="left" vertical="top" wrapText="1"/>
    </xf>
    <xf numFmtId="0" fontId="53" fillId="12" borderId="68" xfId="0" applyFont="1" applyFill="1" applyBorder="1" applyAlignment="1">
      <alignment horizontal="left" vertical="top" wrapText="1"/>
    </xf>
    <xf numFmtId="166" fontId="53" fillId="12" borderId="68" xfId="0" applyNumberFormat="1" applyFont="1" applyFill="1" applyBorder="1" applyAlignment="1">
      <alignment vertical="top" wrapText="1"/>
    </xf>
    <xf numFmtId="164" fontId="11" fillId="12" borderId="92" xfId="0" applyNumberFormat="1" applyFont="1" applyFill="1" applyBorder="1" applyAlignment="1">
      <alignment vertical="top"/>
    </xf>
    <xf numFmtId="166" fontId="53" fillId="9" borderId="74" xfId="0" applyNumberFormat="1" applyFont="1" applyFill="1" applyBorder="1" applyAlignment="1">
      <alignment vertical="top" wrapText="1"/>
    </xf>
    <xf numFmtId="0" fontId="53" fillId="9" borderId="74" xfId="0" applyFont="1" applyFill="1" applyBorder="1" applyAlignment="1">
      <alignment vertical="top" wrapText="1"/>
    </xf>
    <xf numFmtId="0" fontId="11" fillId="9" borderId="75" xfId="0" applyFont="1" applyFill="1" applyBorder="1" applyAlignment="1">
      <alignment vertical="top"/>
    </xf>
    <xf numFmtId="166" fontId="53" fillId="9" borderId="68" xfId="0" applyNumberFormat="1" applyFont="1" applyFill="1" applyBorder="1" applyAlignment="1">
      <alignment vertical="top" wrapText="1"/>
    </xf>
    <xf numFmtId="0" fontId="53" fillId="9" borderId="68" xfId="0" applyFont="1" applyFill="1" applyBorder="1" applyAlignment="1">
      <alignment vertical="top" wrapText="1"/>
    </xf>
    <xf numFmtId="0" fontId="11" fillId="9" borderId="92" xfId="0" applyFont="1" applyFill="1" applyBorder="1" applyAlignment="1">
      <alignment vertical="top"/>
    </xf>
    <xf numFmtId="0" fontId="53" fillId="0" borderId="38" xfId="0" applyFont="1" applyFill="1" applyBorder="1" applyAlignment="1">
      <alignment horizontal="left" vertical="top" wrapText="1"/>
    </xf>
    <xf numFmtId="0" fontId="53" fillId="13" borderId="38" xfId="0" applyFont="1" applyFill="1" applyBorder="1" applyAlignment="1">
      <alignment horizontal="left" vertical="top" wrapText="1"/>
    </xf>
    <xf numFmtId="0" fontId="53" fillId="13" borderId="83" xfId="0" applyFont="1" applyFill="1" applyBorder="1" applyAlignment="1">
      <alignment horizontal="left" vertical="top" wrapText="1"/>
    </xf>
    <xf numFmtId="0" fontId="53" fillId="13" borderId="50" xfId="0" applyFont="1" applyFill="1" applyBorder="1" applyAlignment="1">
      <alignment horizontal="left" vertical="top" wrapText="1"/>
    </xf>
    <xf numFmtId="0" fontId="53" fillId="12" borderId="21" xfId="0" applyFont="1" applyFill="1" applyBorder="1"/>
    <xf numFmtId="0" fontId="53" fillId="12" borderId="21" xfId="0" applyFont="1" applyFill="1" applyBorder="1" applyAlignment="1">
      <alignment horizontal="left" vertical="top" wrapText="1"/>
    </xf>
    <xf numFmtId="164" fontId="11" fillId="12" borderId="35" xfId="0" applyNumberFormat="1" applyFont="1" applyFill="1" applyBorder="1" applyAlignment="1">
      <alignment horizontal="center" vertical="top" wrapText="1"/>
    </xf>
    <xf numFmtId="164" fontId="11" fillId="12" borderId="37" xfId="0" applyNumberFormat="1" applyFont="1" applyFill="1" applyBorder="1" applyAlignment="1">
      <alignment horizontal="center" vertical="top" wrapText="1"/>
    </xf>
    <xf numFmtId="164" fontId="11" fillId="12" borderId="22" xfId="0" applyNumberFormat="1" applyFont="1" applyFill="1" applyBorder="1" applyAlignment="1">
      <alignment horizontal="center" vertical="top" wrapText="1"/>
    </xf>
    <xf numFmtId="167" fontId="53" fillId="12" borderId="37" xfId="0" applyNumberFormat="1" applyFont="1" applyFill="1" applyBorder="1" applyAlignment="1">
      <alignment horizontal="center" vertical="center" wrapText="1"/>
    </xf>
    <xf numFmtId="0" fontId="11" fillId="12" borderId="37" xfId="0" applyFont="1" applyFill="1" applyBorder="1" applyAlignment="1">
      <alignment horizontal="center" vertical="top" wrapText="1"/>
    </xf>
    <xf numFmtId="0" fontId="53" fillId="12" borderId="77" xfId="0" applyFont="1" applyFill="1" applyBorder="1" applyAlignment="1">
      <alignment horizontal="left" vertical="top" wrapText="1"/>
    </xf>
    <xf numFmtId="0" fontId="53" fillId="12" borderId="84" xfId="0" applyFont="1" applyFill="1" applyBorder="1" applyAlignment="1">
      <alignment horizontal="left" vertical="top" wrapText="1"/>
    </xf>
    <xf numFmtId="0" fontId="53" fillId="12" borderId="74" xfId="0" applyFont="1" applyFill="1" applyBorder="1" applyAlignment="1">
      <alignment horizontal="left" vertical="top" wrapText="1"/>
    </xf>
    <xf numFmtId="164" fontId="11" fillId="12" borderId="37" xfId="0" applyNumberFormat="1" applyFont="1" applyFill="1" applyBorder="1" applyAlignment="1">
      <alignment horizontal="center" vertical="top" wrapText="1"/>
    </xf>
    <xf numFmtId="0" fontId="53" fillId="12" borderId="78" xfId="0" applyFont="1" applyFill="1" applyBorder="1" applyAlignment="1">
      <alignment horizontal="left" vertical="top" wrapText="1"/>
    </xf>
    <xf numFmtId="166" fontId="53" fillId="12" borderId="74" xfId="0" applyNumberFormat="1" applyFont="1" applyFill="1" applyBorder="1" applyAlignment="1">
      <alignment vertical="top"/>
    </xf>
    <xf numFmtId="0" fontId="53" fillId="12" borderId="74" xfId="0" applyFont="1" applyFill="1" applyBorder="1" applyAlignment="1">
      <alignment vertical="top"/>
    </xf>
    <xf numFmtId="166" fontId="53" fillId="12" borderId="68" xfId="0" applyNumberFormat="1" applyFont="1" applyFill="1" applyBorder="1" applyAlignment="1">
      <alignment vertical="top"/>
    </xf>
    <xf numFmtId="0" fontId="53" fillId="12" borderId="68" xfId="0" applyFont="1" applyFill="1" applyBorder="1" applyAlignment="1">
      <alignment vertical="top"/>
    </xf>
    <xf numFmtId="1" fontId="53" fillId="0" borderId="74" xfId="0" applyNumberFormat="1" applyFont="1" applyFill="1" applyBorder="1" applyAlignment="1">
      <alignment vertical="top"/>
    </xf>
    <xf numFmtId="0" fontId="11" fillId="0" borderId="75" xfId="0" applyFont="1" applyFill="1" applyBorder="1" applyAlignment="1">
      <alignment vertical="top" wrapText="1"/>
    </xf>
    <xf numFmtId="164" fontId="11" fillId="0" borderId="37" xfId="0" applyNumberFormat="1" applyFont="1" applyFill="1" applyBorder="1" applyAlignment="1">
      <alignment horizontal="center" vertical="top" wrapText="1"/>
    </xf>
    <xf numFmtId="1" fontId="53" fillId="0" borderId="80" xfId="0" applyNumberFormat="1" applyFont="1" applyFill="1" applyBorder="1" applyAlignment="1">
      <alignment vertical="top"/>
    </xf>
    <xf numFmtId="0" fontId="53" fillId="0" borderId="80" xfId="0" applyFont="1" applyFill="1" applyBorder="1" applyAlignment="1">
      <alignment vertical="top" wrapText="1"/>
    </xf>
    <xf numFmtId="164" fontId="11" fillId="0" borderId="81" xfId="0" applyNumberFormat="1" applyFont="1" applyFill="1" applyBorder="1" applyAlignment="1">
      <alignment horizontal="center" vertical="top" wrapText="1"/>
    </xf>
    <xf numFmtId="164" fontId="11" fillId="0" borderId="22" xfId="0" applyNumberFormat="1" applyFont="1" applyFill="1" applyBorder="1" applyAlignment="1">
      <alignment horizontal="center" vertical="top" wrapText="1"/>
    </xf>
    <xf numFmtId="0" fontId="53" fillId="12" borderId="38" xfId="0" applyFont="1" applyFill="1" applyBorder="1" applyAlignment="1">
      <alignment horizontal="left" vertical="center" wrapText="1"/>
    </xf>
    <xf numFmtId="0" fontId="53" fillId="12" borderId="83" xfId="0" applyFont="1" applyFill="1" applyBorder="1" applyAlignment="1">
      <alignment horizontal="left" vertical="center" wrapText="1"/>
    </xf>
    <xf numFmtId="0" fontId="53" fillId="12" borderId="50" xfId="0" applyFont="1" applyFill="1" applyBorder="1" applyAlignment="1">
      <alignment horizontal="left" vertical="center" wrapText="1"/>
    </xf>
    <xf numFmtId="166" fontId="53" fillId="12" borderId="84" xfId="0" applyNumberFormat="1" applyFont="1" applyFill="1" applyBorder="1" applyAlignment="1">
      <alignment vertical="top"/>
    </xf>
    <xf numFmtId="0" fontId="53" fillId="12" borderId="77" xfId="0" applyFont="1" applyFill="1" applyBorder="1" applyAlignment="1">
      <alignment horizontal="left" vertical="center" wrapText="1"/>
    </xf>
    <xf numFmtId="0" fontId="53" fillId="12" borderId="78" xfId="0" applyFont="1" applyFill="1" applyBorder="1" applyAlignment="1">
      <alignment horizontal="left" vertical="center" wrapText="1"/>
    </xf>
    <xf numFmtId="166" fontId="53" fillId="12" borderId="21" xfId="0" applyNumberFormat="1" applyFont="1" applyFill="1" applyBorder="1" applyAlignment="1">
      <alignment vertical="top"/>
    </xf>
    <xf numFmtId="166" fontId="53" fillId="12" borderId="80" xfId="0" applyNumberFormat="1" applyFont="1" applyFill="1" applyBorder="1" applyAlignment="1">
      <alignment vertical="top"/>
    </xf>
    <xf numFmtId="0" fontId="53" fillId="12" borderId="80" xfId="0" applyFont="1" applyFill="1" applyBorder="1" applyAlignment="1">
      <alignment horizontal="left" vertical="center" wrapText="1"/>
    </xf>
    <xf numFmtId="0" fontId="53" fillId="12" borderId="81" xfId="0" applyFont="1" applyFill="1" applyBorder="1" applyAlignment="1">
      <alignment horizontal="left" vertical="center" wrapText="1"/>
    </xf>
    <xf numFmtId="166" fontId="53" fillId="0" borderId="74" xfId="0" applyNumberFormat="1" applyFont="1" applyFill="1" applyBorder="1" applyAlignment="1">
      <alignment vertical="top"/>
    </xf>
    <xf numFmtId="0" fontId="53" fillId="0" borderId="74" xfId="0" applyFont="1" applyFill="1" applyBorder="1" applyAlignment="1">
      <alignment vertical="top"/>
    </xf>
    <xf numFmtId="0" fontId="53" fillId="0" borderId="66" xfId="0" applyFont="1" applyFill="1" applyBorder="1" applyAlignment="1">
      <alignment horizontal="left" vertical="top" wrapText="1"/>
    </xf>
    <xf numFmtId="0" fontId="53" fillId="0" borderId="68" xfId="0" applyFont="1" applyFill="1" applyBorder="1" applyAlignment="1">
      <alignment horizontal="left" vertical="top" wrapText="1"/>
    </xf>
    <xf numFmtId="166" fontId="53" fillId="0" borderId="68" xfId="0" applyNumberFormat="1" applyFont="1" applyFill="1" applyBorder="1" applyAlignment="1">
      <alignment vertical="top"/>
    </xf>
    <xf numFmtId="0" fontId="53" fillId="0" borderId="68" xfId="0" applyFont="1" applyFill="1" applyBorder="1" applyAlignment="1">
      <alignment vertical="top"/>
    </xf>
    <xf numFmtId="0" fontId="11" fillId="0" borderId="92" xfId="0" applyFont="1" applyFill="1" applyBorder="1" applyAlignment="1">
      <alignment vertical="top"/>
    </xf>
    <xf numFmtId="0" fontId="53" fillId="12" borderId="84" xfId="0" applyFont="1" applyFill="1" applyBorder="1" applyAlignment="1">
      <alignment vertical="top" wrapText="1"/>
    </xf>
    <xf numFmtId="0" fontId="53" fillId="12" borderId="74" xfId="0" applyFont="1" applyFill="1" applyBorder="1" applyAlignment="1">
      <alignment vertical="top" wrapText="1"/>
    </xf>
    <xf numFmtId="166" fontId="53" fillId="0" borderId="74" xfId="0" applyNumberFormat="1" applyFont="1" applyFill="1" applyBorder="1" applyAlignment="1">
      <alignment vertical="top" wrapText="1"/>
    </xf>
    <xf numFmtId="0" fontId="53" fillId="12" borderId="21" xfId="0" applyFont="1" applyFill="1" applyBorder="1" applyAlignment="1">
      <alignment vertical="top" wrapText="1"/>
    </xf>
    <xf numFmtId="0" fontId="53" fillId="12" borderId="80" xfId="0" applyFont="1" applyFill="1" applyBorder="1" applyAlignment="1">
      <alignment vertical="top" wrapText="1"/>
    </xf>
    <xf numFmtId="0" fontId="67" fillId="12" borderId="68" xfId="0" applyFont="1" applyFill="1" applyBorder="1" applyAlignment="1">
      <alignment vertical="top" wrapText="1"/>
    </xf>
    <xf numFmtId="0" fontId="53" fillId="12" borderId="92" xfId="0" applyFont="1" applyFill="1" applyBorder="1" applyAlignment="1">
      <alignment vertical="top" wrapText="1"/>
    </xf>
    <xf numFmtId="0" fontId="53" fillId="0" borderId="77" xfId="0" applyFont="1" applyFill="1" applyBorder="1" applyAlignment="1">
      <alignment horizontal="left" vertical="top" wrapText="1"/>
    </xf>
    <xf numFmtId="0" fontId="53" fillId="0" borderId="80" xfId="0" applyFont="1" applyFill="1" applyBorder="1" applyAlignment="1">
      <alignment horizontal="left" vertical="top" wrapText="1"/>
    </xf>
    <xf numFmtId="0" fontId="53" fillId="0" borderId="38" xfId="0" applyFont="1" applyFill="1" applyBorder="1" applyAlignment="1">
      <alignment horizontal="left" vertical="top" wrapText="1"/>
    </xf>
    <xf numFmtId="166" fontId="53" fillId="0" borderId="83" xfId="0" applyNumberFormat="1" applyFont="1" applyFill="1" applyBorder="1" applyAlignment="1">
      <alignment vertical="top"/>
    </xf>
    <xf numFmtId="0" fontId="53" fillId="0" borderId="83" xfId="0" applyFont="1" applyFill="1" applyBorder="1" applyAlignment="1">
      <alignment vertical="top" wrapText="1"/>
    </xf>
    <xf numFmtId="0" fontId="11" fillId="0" borderId="50" xfId="0" applyFont="1" applyFill="1" applyBorder="1" applyAlignment="1">
      <alignment vertical="top" wrapText="1"/>
    </xf>
    <xf numFmtId="0" fontId="53" fillId="0" borderId="79" xfId="13" applyFont="1" applyFill="1" applyBorder="1" applyAlignment="1">
      <alignment horizontal="left" vertical="top" wrapText="1"/>
    </xf>
    <xf numFmtId="0" fontId="53" fillId="0" borderId="77" xfId="13" applyFont="1" applyFill="1" applyBorder="1" applyAlignment="1">
      <alignment horizontal="left" vertical="top" wrapText="1"/>
    </xf>
    <xf numFmtId="164" fontId="11" fillId="0" borderId="35" xfId="0" applyNumberFormat="1" applyFont="1" applyFill="1" applyBorder="1" applyAlignment="1">
      <alignment horizontal="center" vertical="top" wrapText="1"/>
    </xf>
    <xf numFmtId="49" fontId="11" fillId="0" borderId="37" xfId="0" applyNumberFormat="1" applyFont="1" applyFill="1" applyBorder="1" applyAlignment="1">
      <alignment horizontal="center" vertical="top" wrapText="1"/>
    </xf>
    <xf numFmtId="166" fontId="53" fillId="0" borderId="80" xfId="0" applyNumberFormat="1" applyFont="1" applyFill="1" applyBorder="1" applyAlignment="1">
      <alignment vertical="top"/>
    </xf>
    <xf numFmtId="49" fontId="11" fillId="0" borderId="81" xfId="0" applyNumberFormat="1" applyFont="1" applyFill="1" applyBorder="1" applyAlignment="1">
      <alignment vertical="top" wrapText="1"/>
    </xf>
    <xf numFmtId="0" fontId="53" fillId="12" borderId="28" xfId="0" applyFont="1" applyFill="1" applyBorder="1" applyAlignment="1">
      <alignment horizontal="left" vertical="top" wrapText="1"/>
    </xf>
    <xf numFmtId="0" fontId="53" fillId="12" borderId="66" xfId="0" applyFont="1" applyFill="1" applyBorder="1" applyAlignment="1">
      <alignment horizontal="left" vertical="top" wrapText="1"/>
    </xf>
    <xf numFmtId="0" fontId="53" fillId="12" borderId="68" xfId="0" applyFont="1" applyFill="1" applyBorder="1" applyAlignment="1">
      <alignment horizontal="left" vertical="top" wrapText="1"/>
    </xf>
    <xf numFmtId="0" fontId="53" fillId="0" borderId="84" xfId="0" applyFont="1" applyFill="1" applyBorder="1" applyAlignment="1">
      <alignment vertical="top" wrapText="1"/>
    </xf>
    <xf numFmtId="0" fontId="53" fillId="0" borderId="74" xfId="0" applyFont="1" applyFill="1" applyBorder="1" applyAlignment="1">
      <alignment vertical="top" wrapText="1"/>
    </xf>
    <xf numFmtId="0" fontId="53" fillId="0" borderId="77" xfId="0" applyFont="1" applyFill="1" applyBorder="1" applyAlignment="1">
      <alignment vertical="top" wrapText="1"/>
    </xf>
    <xf numFmtId="164" fontId="11" fillId="0" borderId="75" xfId="0" applyNumberFormat="1" applyFont="1" applyFill="1" applyBorder="1" applyAlignment="1">
      <alignment horizontal="center" vertical="top"/>
    </xf>
    <xf numFmtId="0" fontId="53" fillId="0" borderId="66" xfId="0" applyFont="1" applyFill="1" applyBorder="1" applyAlignment="1">
      <alignment vertical="top" wrapText="1"/>
    </xf>
    <xf numFmtId="0" fontId="53" fillId="0" borderId="68" xfId="0" applyFont="1" applyFill="1" applyBorder="1" applyAlignment="1">
      <alignment vertical="top" wrapText="1"/>
    </xf>
    <xf numFmtId="166" fontId="53" fillId="0" borderId="74" xfId="0" applyNumberFormat="1" applyFont="1" applyFill="1" applyBorder="1" applyAlignment="1">
      <alignment horizontal="center" vertical="top"/>
    </xf>
    <xf numFmtId="1" fontId="53" fillId="0" borderId="68" xfId="0" applyNumberFormat="1" applyFont="1" applyFill="1" applyBorder="1" applyAlignment="1">
      <alignment vertical="top"/>
    </xf>
    <xf numFmtId="166" fontId="53" fillId="0" borderId="68" xfId="0" applyNumberFormat="1" applyFont="1" applyFill="1" applyBorder="1" applyAlignment="1">
      <alignment horizontal="center" vertical="top"/>
    </xf>
    <xf numFmtId="166" fontId="53" fillId="0" borderId="83" xfId="0" applyNumberFormat="1" applyFont="1" applyFill="1" applyBorder="1" applyAlignment="1">
      <alignment horizontal="center" vertical="top"/>
    </xf>
    <xf numFmtId="164" fontId="11" fillId="0" borderId="50" xfId="0" applyNumberFormat="1" applyFont="1" applyFill="1" applyBorder="1" applyAlignment="1">
      <alignment horizontal="center" vertical="top"/>
    </xf>
    <xf numFmtId="0" fontId="11" fillId="0" borderId="50" xfId="0" applyFont="1" applyFill="1" applyBorder="1" applyAlignment="1">
      <alignment horizontal="center" vertical="top" wrapText="1"/>
    </xf>
    <xf numFmtId="1" fontId="53" fillId="0" borderId="74" xfId="0" applyNumberFormat="1" applyFont="1" applyFill="1" applyBorder="1" applyAlignment="1">
      <alignment vertical="top" wrapText="1"/>
    </xf>
    <xf numFmtId="0" fontId="11" fillId="0" borderId="75" xfId="0" applyFont="1" applyFill="1" applyBorder="1" applyAlignment="1">
      <alignment horizontal="center" vertical="top"/>
    </xf>
    <xf numFmtId="166" fontId="53" fillId="0" borderId="83" xfId="0" applyNumberFormat="1" applyFont="1" applyFill="1" applyBorder="1" applyAlignment="1">
      <alignment horizontal="center" vertical="top" wrapText="1"/>
    </xf>
    <xf numFmtId="0" fontId="11" fillId="0" borderId="50" xfId="0" applyFont="1" applyFill="1" applyBorder="1" applyAlignment="1">
      <alignment vertical="top"/>
    </xf>
    <xf numFmtId="0" fontId="53" fillId="0" borderId="83" xfId="12" applyFont="1" applyFill="1" applyBorder="1" applyAlignment="1">
      <alignment horizontal="left" vertical="top" wrapText="1"/>
    </xf>
    <xf numFmtId="0" fontId="53" fillId="0" borderId="50" xfId="12" applyFont="1" applyFill="1" applyBorder="1" applyAlignment="1">
      <alignment horizontal="left" vertical="top" wrapText="1"/>
    </xf>
    <xf numFmtId="0" fontId="53" fillId="0" borderId="75" xfId="0" applyFont="1" applyFill="1" applyBorder="1" applyAlignment="1">
      <alignment vertical="top"/>
    </xf>
    <xf numFmtId="167" fontId="53" fillId="12" borderId="20" xfId="0" applyNumberFormat="1" applyFont="1" applyFill="1" applyBorder="1" applyAlignment="1">
      <alignment horizontal="center" vertical="center" wrapText="1"/>
    </xf>
    <xf numFmtId="167" fontId="53" fillId="12" borderId="0" xfId="0" applyNumberFormat="1" applyFont="1" applyFill="1" applyBorder="1" applyAlignment="1">
      <alignment horizontal="center" vertical="center" wrapText="1"/>
    </xf>
    <xf numFmtId="167" fontId="53" fillId="12" borderId="19" xfId="0" applyNumberFormat="1" applyFont="1" applyFill="1" applyBorder="1" applyAlignment="1">
      <alignment horizontal="center" vertical="center" wrapText="1"/>
    </xf>
    <xf numFmtId="167" fontId="11" fillId="11" borderId="38" xfId="0" applyNumberFormat="1" applyFont="1" applyFill="1" applyBorder="1" applyAlignment="1">
      <alignment horizontal="center" vertical="center" wrapText="1"/>
    </xf>
    <xf numFmtId="0" fontId="11" fillId="11" borderId="83" xfId="0" applyFont="1" applyFill="1" applyBorder="1" applyAlignment="1">
      <alignment horizontal="left" vertical="center" wrapText="1"/>
    </xf>
    <xf numFmtId="0" fontId="11" fillId="11" borderId="50" xfId="0" applyFont="1" applyFill="1" applyBorder="1" applyAlignment="1">
      <alignment horizontal="left" vertical="center" wrapText="1"/>
    </xf>
    <xf numFmtId="164" fontId="11" fillId="0" borderId="35" xfId="0" applyNumberFormat="1" applyFont="1" applyFill="1" applyBorder="1" applyAlignment="1">
      <alignment horizontal="center" vertical="top"/>
    </xf>
    <xf numFmtId="0" fontId="11" fillId="0" borderId="36" xfId="0" applyFont="1" applyFill="1" applyBorder="1" applyAlignment="1">
      <alignment horizontal="center" vertical="top"/>
    </xf>
    <xf numFmtId="164" fontId="11" fillId="0" borderId="36" xfId="0" applyNumberFormat="1" applyFont="1" applyFill="1" applyBorder="1" applyAlignment="1">
      <alignment horizontal="center" vertical="top"/>
    </xf>
    <xf numFmtId="0" fontId="11" fillId="0" borderId="37" xfId="0" applyFont="1" applyFill="1" applyBorder="1" applyAlignment="1">
      <alignment horizontal="center" vertical="top"/>
    </xf>
    <xf numFmtId="0" fontId="53" fillId="0" borderId="84" xfId="0" applyFont="1" applyFill="1" applyBorder="1" applyAlignment="1">
      <alignment vertical="top"/>
    </xf>
    <xf numFmtId="0" fontId="53" fillId="0" borderId="74" xfId="0" applyFont="1" applyFill="1" applyBorder="1" applyAlignment="1">
      <alignment vertical="top"/>
    </xf>
    <xf numFmtId="0" fontId="53" fillId="0" borderId="51" xfId="0" applyFont="1" applyFill="1" applyBorder="1" applyAlignment="1">
      <alignment vertical="top"/>
    </xf>
    <xf numFmtId="0" fontId="53" fillId="0" borderId="92" xfId="0" applyFont="1" applyFill="1" applyBorder="1" applyAlignment="1">
      <alignment vertical="top"/>
    </xf>
    <xf numFmtId="164" fontId="11" fillId="0" borderId="81" xfId="0" applyNumberFormat="1" applyFont="1" applyFill="1" applyBorder="1" applyAlignment="1">
      <alignment horizontal="center" vertical="top"/>
    </xf>
    <xf numFmtId="0" fontId="53" fillId="0" borderId="75" xfId="0" applyFont="1" applyFill="1" applyBorder="1" applyAlignment="1">
      <alignment vertical="top" wrapText="1"/>
    </xf>
    <xf numFmtId="0" fontId="53" fillId="0" borderId="80" xfId="0" applyFont="1" applyFill="1" applyBorder="1" applyAlignment="1">
      <alignment horizontal="left" vertical="center" wrapText="1"/>
    </xf>
    <xf numFmtId="0" fontId="53" fillId="0" borderId="38" xfId="0" applyFont="1" applyFill="1" applyBorder="1" applyAlignment="1">
      <alignment horizontal="left" vertical="center" wrapText="1"/>
    </xf>
    <xf numFmtId="0" fontId="53" fillId="0" borderId="83" xfId="0" applyFont="1" applyFill="1" applyBorder="1" applyAlignment="1">
      <alignment horizontal="left" vertical="center" wrapText="1"/>
    </xf>
    <xf numFmtId="166" fontId="53" fillId="0" borderId="83" xfId="0" applyNumberFormat="1" applyFont="1" applyFill="1" applyBorder="1" applyAlignment="1">
      <alignment horizontal="right" vertical="top" wrapText="1"/>
    </xf>
    <xf numFmtId="1" fontId="53" fillId="0" borderId="74" xfId="0" applyNumberFormat="1" applyFont="1" applyFill="1" applyBorder="1" applyAlignment="1">
      <alignment horizontal="right" vertical="top" wrapText="1"/>
    </xf>
    <xf numFmtId="1" fontId="53" fillId="0" borderId="68" xfId="0" applyNumberFormat="1" applyFont="1" applyFill="1" applyBorder="1" applyAlignment="1">
      <alignment horizontal="right" vertical="top" wrapText="1"/>
    </xf>
    <xf numFmtId="0" fontId="53" fillId="0" borderId="21" xfId="0" applyFont="1" applyFill="1" applyBorder="1" applyAlignment="1">
      <alignment vertical="top" wrapText="1"/>
    </xf>
    <xf numFmtId="0" fontId="9" fillId="0" borderId="50" xfId="0" applyFont="1" applyFill="1" applyBorder="1" applyAlignment="1">
      <alignment horizontal="left" vertical="top" wrapText="1"/>
    </xf>
    <xf numFmtId="0" fontId="9" fillId="12" borderId="50" xfId="0" applyFont="1" applyFill="1" applyBorder="1" applyAlignment="1">
      <alignment horizontal="left" vertical="top" wrapText="1"/>
    </xf>
    <xf numFmtId="0" fontId="18" fillId="0" borderId="19" xfId="0" applyFont="1" applyFill="1" applyBorder="1" applyAlignment="1">
      <alignment vertical="top"/>
    </xf>
    <xf numFmtId="0" fontId="9" fillId="0" borderId="81" xfId="0" applyFont="1" applyFill="1" applyBorder="1" applyAlignment="1">
      <alignment horizontal="left" vertical="top" wrapText="1"/>
    </xf>
    <xf numFmtId="0" fontId="9" fillId="0" borderId="50" xfId="0" applyFont="1" applyFill="1" applyBorder="1" applyAlignment="1">
      <alignment horizontal="left" vertical="top" wrapText="1"/>
    </xf>
    <xf numFmtId="0" fontId="9" fillId="0" borderId="81" xfId="0" applyFont="1" applyFill="1" applyBorder="1" applyAlignment="1">
      <alignment horizontal="left" vertical="top" wrapText="1"/>
    </xf>
    <xf numFmtId="0" fontId="18" fillId="0" borderId="51" xfId="0" applyFont="1" applyFill="1" applyBorder="1" applyAlignment="1">
      <alignment horizontal="center" vertical="top" wrapText="1"/>
    </xf>
    <xf numFmtId="0" fontId="18" fillId="0" borderId="65" xfId="0" applyFont="1" applyFill="1" applyBorder="1" applyAlignment="1">
      <alignment horizontal="center" vertical="top" wrapText="1"/>
    </xf>
    <xf numFmtId="0" fontId="9" fillId="12" borderId="50" xfId="0" applyFont="1" applyFill="1" applyBorder="1" applyAlignment="1">
      <alignment vertical="top"/>
    </xf>
    <xf numFmtId="0" fontId="9" fillId="12" borderId="50" xfId="0" applyFont="1" applyFill="1" applyBorder="1" applyAlignment="1">
      <alignment horizontal="left" vertical="top"/>
    </xf>
    <xf numFmtId="0" fontId="9" fillId="15" borderId="50" xfId="0" applyFont="1" applyFill="1" applyBorder="1" applyAlignment="1">
      <alignment vertical="top" wrapText="1"/>
    </xf>
    <xf numFmtId="0" fontId="9" fillId="15" borderId="81" xfId="0" applyFont="1" applyFill="1" applyBorder="1" applyAlignment="1">
      <alignment horizontal="left" vertical="top" wrapText="1"/>
    </xf>
    <xf numFmtId="0" fontId="18" fillId="9" borderId="65" xfId="0" applyFont="1" applyFill="1" applyBorder="1" applyAlignment="1">
      <alignment vertical="top" wrapText="1"/>
    </xf>
    <xf numFmtId="164" fontId="18" fillId="9" borderId="20" xfId="0" applyNumberFormat="1" applyFont="1" applyFill="1" applyBorder="1" applyAlignment="1">
      <alignment horizontal="center" vertical="top" wrapText="1"/>
    </xf>
    <xf numFmtId="0" fontId="9" fillId="12" borderId="68" xfId="0" applyFont="1" applyFill="1" applyBorder="1" applyAlignment="1">
      <alignment horizontal="left" vertical="top" wrapText="1"/>
    </xf>
    <xf numFmtId="164" fontId="9" fillId="12" borderId="36" xfId="0" applyNumberFormat="1" applyFont="1" applyFill="1" applyBorder="1" applyAlignment="1">
      <alignment horizontal="center" vertical="top" wrapText="1"/>
    </xf>
    <xf numFmtId="0" fontId="9" fillId="12" borderId="36" xfId="0" applyFont="1" applyFill="1" applyBorder="1" applyAlignment="1">
      <alignment horizontal="center" vertical="top" wrapText="1"/>
    </xf>
    <xf numFmtId="0" fontId="9" fillId="12" borderId="37" xfId="0" applyFont="1" applyFill="1" applyBorder="1" applyAlignment="1">
      <alignment horizontal="center" vertical="top" wrapText="1"/>
    </xf>
    <xf numFmtId="0" fontId="9" fillId="12" borderId="20" xfId="0" applyFont="1" applyFill="1" applyBorder="1" applyAlignment="1">
      <alignment horizontal="left" vertical="top" wrapText="1"/>
    </xf>
    <xf numFmtId="0" fontId="9" fillId="12" borderId="52" xfId="0" applyFont="1" applyFill="1" applyBorder="1" applyAlignment="1">
      <alignment horizontal="left" vertical="top" wrapText="1"/>
    </xf>
    <xf numFmtId="0" fontId="9" fillId="12" borderId="66" xfId="0" applyFont="1" applyFill="1" applyBorder="1" applyAlignment="1">
      <alignment horizontal="left" vertical="top" wrapText="1"/>
    </xf>
    <xf numFmtId="0" fontId="9" fillId="12" borderId="36" xfId="0" applyFont="1" applyFill="1" applyBorder="1" applyAlignment="1">
      <alignment horizontal="left" vertical="top" wrapText="1"/>
    </xf>
    <xf numFmtId="0" fontId="9" fillId="12" borderId="36" xfId="0" applyFont="1" applyFill="1" applyBorder="1" applyAlignment="1">
      <alignment horizontal="left" vertical="top" wrapText="1"/>
    </xf>
    <xf numFmtId="0" fontId="9" fillId="12" borderId="37" xfId="0" applyFont="1" applyFill="1" applyBorder="1" applyAlignment="1">
      <alignment horizontal="left" vertical="top" wrapText="1"/>
    </xf>
    <xf numFmtId="0" fontId="9" fillId="0" borderId="35" xfId="0" applyFont="1" applyFill="1" applyBorder="1" applyAlignment="1">
      <alignment horizontal="left" vertical="top" wrapText="1"/>
    </xf>
    <xf numFmtId="0" fontId="9" fillId="0" borderId="36" xfId="0" applyFont="1" applyFill="1" applyBorder="1" applyAlignment="1">
      <alignment horizontal="left" vertical="top" wrapText="1"/>
    </xf>
    <xf numFmtId="0" fontId="18" fillId="0" borderId="36" xfId="0" applyFont="1" applyFill="1" applyBorder="1" applyAlignment="1">
      <alignment horizontal="left" vertical="top" wrapText="1"/>
    </xf>
    <xf numFmtId="0" fontId="9" fillId="0" borderId="36" xfId="0" applyFont="1" applyFill="1" applyBorder="1" applyAlignment="1">
      <alignment horizontal="left" vertical="top" wrapText="1"/>
    </xf>
    <xf numFmtId="0" fontId="9" fillId="0" borderId="36" xfId="0" applyFont="1" applyFill="1" applyBorder="1" applyAlignment="1">
      <alignment vertical="top"/>
    </xf>
    <xf numFmtId="0" fontId="18" fillId="12" borderId="36" xfId="0" applyFont="1" applyFill="1" applyBorder="1" applyAlignment="1">
      <alignment horizontal="left" vertical="top" wrapText="1"/>
    </xf>
    <xf numFmtId="0" fontId="9" fillId="12" borderId="36" xfId="0" applyFont="1" applyFill="1" applyBorder="1" applyAlignment="1">
      <alignment vertical="top"/>
    </xf>
    <xf numFmtId="164" fontId="18" fillId="0" borderId="20" xfId="0" applyNumberFormat="1" applyFont="1" applyFill="1" applyBorder="1" applyAlignment="1">
      <alignment horizontal="center" vertical="top" wrapText="1"/>
    </xf>
    <xf numFmtId="164" fontId="18" fillId="12" borderId="20" xfId="0" applyNumberFormat="1" applyFont="1" applyFill="1" applyBorder="1" applyAlignment="1">
      <alignment horizontal="center" vertical="top" wrapText="1"/>
    </xf>
    <xf numFmtId="164" fontId="18" fillId="12" borderId="20" xfId="0" applyNumberFormat="1" applyFont="1" applyFill="1" applyBorder="1" applyAlignment="1">
      <alignment horizontal="center" vertical="top" wrapText="1"/>
    </xf>
    <xf numFmtId="0" fontId="9" fillId="0" borderId="77" xfId="0" applyFont="1" applyFill="1" applyBorder="1" applyAlignment="1">
      <alignment vertical="top" wrapText="1"/>
    </xf>
    <xf numFmtId="0" fontId="9" fillId="0" borderId="77" xfId="0" applyFont="1" applyFill="1" applyBorder="1" applyAlignment="1">
      <alignment horizontal="left" vertical="top" wrapText="1"/>
    </xf>
    <xf numFmtId="0" fontId="9" fillId="12" borderId="77" xfId="0" applyFont="1" applyFill="1" applyBorder="1" applyAlignment="1">
      <alignment vertical="top" wrapText="1"/>
    </xf>
    <xf numFmtId="167" fontId="9" fillId="0" borderId="38" xfId="0" applyNumberFormat="1" applyFont="1" applyFill="1" applyBorder="1" applyAlignment="1">
      <alignment horizontal="center" vertical="center" wrapText="1"/>
    </xf>
    <xf numFmtId="167" fontId="9" fillId="0" borderId="79" xfId="0" applyNumberFormat="1" applyFont="1" applyFill="1" applyBorder="1" applyAlignment="1">
      <alignment horizontal="center" vertical="center" wrapText="1"/>
    </xf>
    <xf numFmtId="167" fontId="9" fillId="0" borderId="77" xfId="0" applyNumberFormat="1" applyFont="1" applyFill="1" applyBorder="1" applyAlignment="1">
      <alignment horizontal="center" vertical="center" wrapText="1"/>
    </xf>
    <xf numFmtId="167" fontId="9" fillId="0" borderId="78" xfId="0" applyNumberFormat="1" applyFont="1" applyFill="1" applyBorder="1" applyAlignment="1">
      <alignment horizontal="center" vertical="center" wrapText="1"/>
    </xf>
    <xf numFmtId="164" fontId="18" fillId="0" borderId="20" xfId="12" applyNumberFormat="1" applyFont="1" applyFill="1" applyBorder="1" applyAlignment="1">
      <alignment horizontal="center" vertical="top" wrapText="1"/>
    </xf>
    <xf numFmtId="0" fontId="9" fillId="0" borderId="36" xfId="12" applyFont="1" applyFill="1" applyBorder="1" applyAlignment="1">
      <alignment horizontal="left" vertical="top" wrapText="1"/>
    </xf>
    <xf numFmtId="0" fontId="9" fillId="0" borderId="19" xfId="0" applyFont="1" applyFill="1" applyBorder="1" applyAlignment="1">
      <alignment horizontal="left" vertical="top" wrapText="1"/>
    </xf>
    <xf numFmtId="164" fontId="18" fillId="0" borderId="79" xfId="0" applyNumberFormat="1" applyFont="1" applyFill="1" applyBorder="1" applyAlignment="1">
      <alignment horizontal="center" vertical="top" wrapText="1"/>
    </xf>
    <xf numFmtId="0" fontId="9" fillId="0" borderId="74" xfId="0" applyFont="1" applyFill="1" applyBorder="1" applyAlignment="1">
      <alignment horizontal="left" vertical="top" wrapText="1"/>
    </xf>
    <xf numFmtId="1" fontId="9" fillId="0" borderId="74" xfId="0" applyNumberFormat="1" applyFont="1" applyFill="1" applyBorder="1" applyAlignment="1">
      <alignment vertical="top" wrapText="1"/>
    </xf>
    <xf numFmtId="0" fontId="9" fillId="0" borderId="74" xfId="0" applyFont="1" applyFill="1" applyBorder="1" applyAlignment="1">
      <alignment vertical="top" wrapText="1"/>
    </xf>
    <xf numFmtId="0" fontId="18" fillId="0" borderId="75" xfId="0" applyFont="1" applyFill="1" applyBorder="1" applyAlignment="1">
      <alignment vertical="top"/>
    </xf>
    <xf numFmtId="164" fontId="18" fillId="0" borderId="21" xfId="0" applyNumberFormat="1" applyFont="1" applyFill="1" applyBorder="1" applyAlignment="1">
      <alignment horizontal="center" vertical="top" wrapText="1"/>
    </xf>
    <xf numFmtId="0" fontId="9" fillId="0" borderId="37" xfId="0" applyFont="1" applyFill="1" applyBorder="1" applyAlignment="1">
      <alignment horizontal="left" vertical="top" wrapText="1"/>
    </xf>
    <xf numFmtId="1" fontId="9" fillId="0" borderId="68" xfId="0" applyNumberFormat="1" applyFont="1" applyFill="1" applyBorder="1" applyAlignment="1">
      <alignment vertical="top" wrapText="1"/>
    </xf>
    <xf numFmtId="166" fontId="9" fillId="0" borderId="80" xfId="0" applyNumberFormat="1" applyFont="1" applyFill="1" applyBorder="1" applyAlignment="1">
      <alignment horizontal="center" vertical="top"/>
    </xf>
    <xf numFmtId="164" fontId="18" fillId="0" borderId="92" xfId="0" applyNumberFormat="1" applyFont="1" applyFill="1" applyBorder="1" applyAlignment="1">
      <alignment horizontal="center" vertical="top"/>
    </xf>
    <xf numFmtId="0" fontId="18" fillId="0" borderId="37" xfId="0" applyFont="1" applyFill="1" applyBorder="1" applyAlignment="1">
      <alignment horizontal="left" vertical="top" wrapText="1"/>
    </xf>
    <xf numFmtId="164" fontId="18" fillId="0" borderId="20" xfId="0" applyNumberFormat="1" applyFont="1" applyFill="1" applyBorder="1" applyAlignment="1">
      <alignment horizontal="center" vertical="top" wrapText="1"/>
    </xf>
    <xf numFmtId="0" fontId="39" fillId="0" borderId="36" xfId="0" applyFont="1" applyFill="1" applyBorder="1" applyAlignment="1">
      <alignment horizontal="left" vertical="top" wrapText="1"/>
    </xf>
    <xf numFmtId="0" fontId="9" fillId="0" borderId="68" xfId="0" applyFont="1" applyFill="1" applyBorder="1" applyAlignment="1">
      <alignment vertical="top" wrapText="1"/>
    </xf>
    <xf numFmtId="0" fontId="18" fillId="0" borderId="92" xfId="0" applyFont="1" applyFill="1" applyBorder="1" applyAlignment="1">
      <alignment vertical="top"/>
    </xf>
    <xf numFmtId="0" fontId="9" fillId="0" borderId="77" xfId="0" applyFont="1" applyFill="1" applyBorder="1" applyAlignment="1">
      <alignment horizontal="left" vertical="top" wrapText="1"/>
    </xf>
    <xf numFmtId="0" fontId="9" fillId="0" borderId="78" xfId="0" applyFont="1" applyFill="1" applyBorder="1" applyAlignment="1">
      <alignment horizontal="left" vertical="top" wrapText="1"/>
    </xf>
    <xf numFmtId="164" fontId="18" fillId="12" borderId="79" xfId="0" applyNumberFormat="1" applyFont="1" applyFill="1" applyBorder="1" applyAlignment="1">
      <alignment horizontal="center" vertical="top" wrapText="1"/>
    </xf>
    <xf numFmtId="0" fontId="9" fillId="12" borderId="35" xfId="0" applyFont="1" applyFill="1" applyBorder="1" applyAlignment="1">
      <alignment horizontal="left" vertical="top" wrapText="1"/>
    </xf>
    <xf numFmtId="1" fontId="9" fillId="0" borderId="77" xfId="0" applyNumberFormat="1" applyFont="1" applyFill="1" applyBorder="1" applyAlignment="1">
      <alignment horizontal="right" vertical="top" wrapText="1"/>
    </xf>
    <xf numFmtId="0" fontId="18" fillId="0" borderId="78" xfId="0" applyFont="1" applyFill="1" applyBorder="1" applyAlignment="1">
      <alignment horizontal="center" vertical="top" wrapText="1"/>
    </xf>
    <xf numFmtId="164" fontId="18" fillId="12" borderId="21" xfId="0" applyNumberFormat="1" applyFont="1" applyFill="1" applyBorder="1" applyAlignment="1">
      <alignment horizontal="center" vertical="top" wrapText="1"/>
    </xf>
    <xf numFmtId="1" fontId="9" fillId="0" borderId="80" xfId="0" applyNumberFormat="1" applyFont="1" applyFill="1" applyBorder="1" applyAlignment="1">
      <alignment horizontal="right" vertical="top" wrapText="1"/>
    </xf>
    <xf numFmtId="0" fontId="40" fillId="0" borderId="80" xfId="0" applyFont="1" applyFill="1" applyBorder="1" applyAlignment="1">
      <alignment horizontal="left" vertical="top" wrapText="1"/>
    </xf>
    <xf numFmtId="0" fontId="40" fillId="0" borderId="81" xfId="0" applyFont="1" applyFill="1" applyBorder="1" applyAlignment="1">
      <alignment horizontal="left" vertical="top" wrapText="1"/>
    </xf>
    <xf numFmtId="1" fontId="9" fillId="0" borderId="33" xfId="0" applyNumberFormat="1" applyFont="1" applyFill="1" applyBorder="1" applyAlignment="1">
      <alignment horizontal="right" vertical="top" wrapText="1"/>
    </xf>
    <xf numFmtId="164" fontId="18" fillId="0" borderId="69" xfId="0" applyNumberFormat="1" applyFont="1" applyFill="1" applyBorder="1" applyAlignment="1">
      <alignment horizontal="center" vertical="top" wrapText="1"/>
    </xf>
    <xf numFmtId="1" fontId="9" fillId="12" borderId="34" xfId="0" applyNumberFormat="1" applyFont="1" applyFill="1" applyBorder="1" applyAlignment="1">
      <alignment vertical="top" wrapText="1"/>
    </xf>
    <xf numFmtId="0" fontId="18" fillId="12" borderId="65" xfId="0" applyFont="1" applyFill="1" applyBorder="1" applyAlignment="1">
      <alignment vertical="top"/>
    </xf>
    <xf numFmtId="164" fontId="18" fillId="12" borderId="79" xfId="0" applyNumberFormat="1" applyFont="1" applyFill="1" applyBorder="1" applyAlignment="1">
      <alignment horizontal="center" vertical="top" wrapText="1"/>
    </xf>
    <xf numFmtId="164" fontId="18" fillId="12" borderId="21" xfId="0" applyNumberFormat="1" applyFont="1" applyFill="1" applyBorder="1" applyAlignment="1">
      <alignment horizontal="center" vertical="top" wrapText="1"/>
    </xf>
    <xf numFmtId="0" fontId="9" fillId="12" borderId="81" xfId="0" applyFont="1" applyFill="1" applyBorder="1" applyAlignment="1">
      <alignment horizontal="left" vertical="top" wrapText="1"/>
    </xf>
    <xf numFmtId="164" fontId="18" fillId="12" borderId="69" xfId="0" applyNumberFormat="1" applyFont="1" applyFill="1" applyBorder="1" applyAlignment="1">
      <alignment horizontal="center" vertical="top" wrapText="1"/>
    </xf>
    <xf numFmtId="0" fontId="9" fillId="15" borderId="80" xfId="0" applyFont="1" applyFill="1" applyBorder="1" applyAlignment="1">
      <alignment vertical="top" wrapText="1"/>
    </xf>
    <xf numFmtId="0" fontId="9" fillId="15" borderId="81" xfId="0" applyFont="1" applyFill="1" applyBorder="1" applyAlignment="1">
      <alignment vertical="top" wrapText="1"/>
    </xf>
    <xf numFmtId="0" fontId="9" fillId="13" borderId="0" xfId="0" applyFont="1" applyFill="1" applyBorder="1" applyAlignment="1">
      <alignment horizontal="left" vertical="top" wrapText="1"/>
    </xf>
    <xf numFmtId="0" fontId="9" fillId="13" borderId="19" xfId="0" applyFont="1" applyFill="1" applyBorder="1" applyAlignment="1">
      <alignment horizontal="left" vertical="top" wrapText="1"/>
    </xf>
    <xf numFmtId="0" fontId="9" fillId="12" borderId="74" xfId="0" applyFont="1" applyFill="1" applyBorder="1" applyAlignment="1">
      <alignment horizontal="left" vertical="top" wrapText="1"/>
    </xf>
    <xf numFmtId="166" fontId="9" fillId="9" borderId="74" xfId="0" applyNumberFormat="1" applyFont="1" applyFill="1" applyBorder="1" applyAlignment="1">
      <alignment horizontal="right" vertical="top" wrapText="1"/>
    </xf>
    <xf numFmtId="0" fontId="9" fillId="9" borderId="74" xfId="0" applyFont="1" applyFill="1" applyBorder="1" applyAlignment="1">
      <alignment vertical="top" wrapText="1"/>
    </xf>
    <xf numFmtId="0" fontId="18" fillId="9" borderId="75" xfId="0" applyFont="1" applyFill="1" applyBorder="1" applyAlignment="1">
      <alignment vertical="top" wrapText="1"/>
    </xf>
    <xf numFmtId="0" fontId="9" fillId="12" borderId="37" xfId="0" applyFont="1" applyFill="1" applyBorder="1" applyAlignment="1">
      <alignment horizontal="left" vertical="top" wrapText="1"/>
    </xf>
    <xf numFmtId="166" fontId="9" fillId="9" borderId="68" xfId="0" applyNumberFormat="1" applyFont="1" applyFill="1" applyBorder="1" applyAlignment="1">
      <alignment horizontal="right" vertical="top" wrapText="1"/>
    </xf>
    <xf numFmtId="0" fontId="9" fillId="9" borderId="68" xfId="0" applyFont="1" applyFill="1" applyBorder="1" applyAlignment="1">
      <alignment vertical="top" wrapText="1"/>
    </xf>
    <xf numFmtId="0" fontId="18" fillId="9" borderId="92" xfId="0" applyFont="1" applyFill="1" applyBorder="1" applyAlignment="1">
      <alignment vertical="top" wrapText="1"/>
    </xf>
    <xf numFmtId="164" fontId="18" fillId="9" borderId="38" xfId="0" applyNumberFormat="1" applyFont="1" applyFill="1" applyBorder="1" applyAlignment="1">
      <alignment horizontal="center" vertical="top" wrapText="1"/>
    </xf>
    <xf numFmtId="0" fontId="39" fillId="12" borderId="22" xfId="0" applyFont="1" applyFill="1" applyBorder="1" applyAlignment="1">
      <alignment horizontal="left" vertical="top" wrapText="1"/>
    </xf>
    <xf numFmtId="0" fontId="39" fillId="13" borderId="83" xfId="0" applyFont="1" applyFill="1" applyBorder="1" applyAlignment="1">
      <alignment horizontal="left" vertical="top" wrapText="1"/>
    </xf>
    <xf numFmtId="0" fontId="39" fillId="13" borderId="50" xfId="0" applyFont="1" applyFill="1" applyBorder="1" applyAlignment="1">
      <alignment horizontal="left" vertical="top" wrapText="1"/>
    </xf>
    <xf numFmtId="0" fontId="9" fillId="13" borderId="83" xfId="0" applyFont="1" applyFill="1" applyBorder="1" applyAlignment="1">
      <alignment horizontal="left" vertical="top" wrapText="1"/>
    </xf>
    <xf numFmtId="0" fontId="9" fillId="13" borderId="50" xfId="0" applyFont="1" applyFill="1" applyBorder="1" applyAlignment="1">
      <alignment horizontal="left" vertical="top" wrapText="1"/>
    </xf>
    <xf numFmtId="0" fontId="39" fillId="12" borderId="36" xfId="0" applyFont="1" applyFill="1" applyBorder="1" applyAlignment="1">
      <alignment horizontal="left" vertical="top" wrapText="1"/>
    </xf>
    <xf numFmtId="164" fontId="18" fillId="9" borderId="36" xfId="0" applyNumberFormat="1" applyFont="1" applyFill="1" applyBorder="1" applyAlignment="1">
      <alignment horizontal="center" vertical="top" wrapText="1"/>
    </xf>
    <xf numFmtId="0" fontId="39" fillId="9" borderId="36" xfId="0" applyFont="1" applyFill="1" applyBorder="1" applyAlignment="1">
      <alignment horizontal="left" vertical="top" wrapText="1"/>
    </xf>
    <xf numFmtId="164" fontId="18" fillId="13" borderId="38" xfId="0" applyNumberFormat="1" applyFont="1" applyFill="1" applyBorder="1" applyAlignment="1">
      <alignment horizontal="left" vertical="center" wrapText="1"/>
    </xf>
    <xf numFmtId="164" fontId="18" fillId="13" borderId="83" xfId="0" applyNumberFormat="1" applyFont="1" applyFill="1" applyBorder="1" applyAlignment="1">
      <alignment horizontal="left" vertical="center" wrapText="1"/>
    </xf>
    <xf numFmtId="164" fontId="18" fillId="13" borderId="50" xfId="0" applyNumberFormat="1" applyFont="1" applyFill="1" applyBorder="1" applyAlignment="1">
      <alignment horizontal="left" vertical="center" wrapText="1"/>
    </xf>
    <xf numFmtId="0" fontId="9" fillId="12" borderId="20" xfId="0" applyFont="1" applyFill="1" applyBorder="1" applyAlignment="1">
      <alignment horizontal="right" vertical="top" wrapText="1"/>
    </xf>
    <xf numFmtId="0" fontId="9" fillId="12" borderId="0" xfId="0" applyFont="1" applyFill="1" applyBorder="1" applyAlignment="1">
      <alignment horizontal="right" vertical="top" wrapText="1"/>
    </xf>
    <xf numFmtId="164" fontId="18" fillId="12" borderId="19" xfId="0" applyNumberFormat="1" applyFont="1" applyFill="1" applyBorder="1" applyAlignment="1">
      <alignment horizontal="center" vertical="top"/>
    </xf>
    <xf numFmtId="164" fontId="18" fillId="12" borderId="35" xfId="0" applyNumberFormat="1" applyFont="1" applyFill="1" applyBorder="1" applyAlignment="1">
      <alignment horizontal="center" vertical="top" wrapText="1"/>
    </xf>
    <xf numFmtId="0" fontId="9" fillId="0" borderId="84" xfId="0" applyFont="1" applyFill="1" applyBorder="1" applyAlignment="1">
      <alignment horizontal="left" vertical="top" wrapText="1"/>
    </xf>
    <xf numFmtId="164" fontId="18" fillId="12" borderId="37" xfId="0" applyNumberFormat="1" applyFont="1" applyFill="1" applyBorder="1" applyAlignment="1">
      <alignment horizontal="center" vertical="top" wrapText="1"/>
    </xf>
    <xf numFmtId="0" fontId="9" fillId="0" borderId="21" xfId="0" applyFont="1" applyFill="1" applyBorder="1" applyAlignment="1">
      <alignment horizontal="left" vertical="top" wrapText="1"/>
    </xf>
    <xf numFmtId="164" fontId="18" fillId="0" borderId="92" xfId="0" applyNumberFormat="1" applyFont="1" applyFill="1" applyBorder="1" applyAlignment="1">
      <alignment vertical="top"/>
    </xf>
    <xf numFmtId="0" fontId="9" fillId="0" borderId="20" xfId="0" applyFont="1" applyFill="1" applyBorder="1" applyAlignment="1">
      <alignment horizontal="right" vertical="top" wrapText="1"/>
    </xf>
    <xf numFmtId="0" fontId="9" fillId="0" borderId="0" xfId="0" applyFont="1" applyFill="1" applyBorder="1" applyAlignment="1">
      <alignment horizontal="right" vertical="top" wrapText="1"/>
    </xf>
    <xf numFmtId="164" fontId="18" fillId="0" borderId="19" xfId="0" applyNumberFormat="1" applyFont="1" applyFill="1" applyBorder="1" applyAlignment="1">
      <alignment horizontal="center" vertical="top"/>
    </xf>
    <xf numFmtId="164" fontId="18" fillId="12" borderId="36" xfId="0" applyNumberFormat="1" applyFont="1" applyFill="1" applyBorder="1" applyAlignment="1">
      <alignment horizontal="center" vertical="top" wrapText="1"/>
    </xf>
    <xf numFmtId="0" fontId="9" fillId="0" borderId="64" xfId="0" applyFont="1" applyFill="1" applyBorder="1" applyAlignment="1">
      <alignment horizontal="left" vertical="top" wrapText="1"/>
    </xf>
    <xf numFmtId="1" fontId="9" fillId="0" borderId="34" xfId="0" applyNumberFormat="1" applyFont="1" applyFill="1" applyBorder="1" applyAlignment="1">
      <alignment vertical="top" wrapText="1"/>
    </xf>
    <xf numFmtId="0" fontId="18" fillId="0" borderId="65" xfId="0" applyFont="1" applyFill="1" applyBorder="1" applyAlignment="1">
      <alignment vertical="top"/>
    </xf>
    <xf numFmtId="0" fontId="9" fillId="0" borderId="20" xfId="0" applyFont="1" applyFill="1" applyBorder="1" applyAlignment="1">
      <alignment horizontal="left" vertical="top" wrapText="1"/>
    </xf>
    <xf numFmtId="1" fontId="9" fillId="0" borderId="33" xfId="0" applyNumberFormat="1" applyFont="1" applyFill="1" applyBorder="1" applyAlignment="1">
      <alignment vertical="top" wrapText="1"/>
    </xf>
    <xf numFmtId="164" fontId="18" fillId="0" borderId="69" xfId="0" applyNumberFormat="1" applyFont="1" applyFill="1" applyBorder="1" applyAlignment="1">
      <alignment horizontal="center" vertical="top"/>
    </xf>
    <xf numFmtId="0" fontId="39" fillId="9" borderId="36" xfId="0" applyFont="1" applyFill="1" applyBorder="1" applyAlignment="1">
      <alignment horizontal="left" vertical="top" wrapText="1"/>
    </xf>
    <xf numFmtId="0" fontId="9" fillId="12" borderId="64" xfId="0" applyFont="1" applyFill="1" applyBorder="1" applyAlignment="1">
      <alignment horizontal="left" vertical="top" wrapText="1"/>
    </xf>
    <xf numFmtId="0" fontId="18" fillId="9" borderId="65" xfId="0" applyFont="1" applyFill="1" applyBorder="1" applyAlignment="1">
      <alignment vertical="top"/>
    </xf>
    <xf numFmtId="0" fontId="9" fillId="12" borderId="84" xfId="0" applyFont="1" applyFill="1" applyBorder="1" applyAlignment="1">
      <alignment horizontal="left" vertical="top" wrapText="1"/>
    </xf>
    <xf numFmtId="1" fontId="9" fillId="9" borderId="74" xfId="0" applyNumberFormat="1" applyFont="1" applyFill="1" applyBorder="1" applyAlignment="1">
      <alignment vertical="top" wrapText="1"/>
    </xf>
    <xf numFmtId="0" fontId="18" fillId="9" borderId="75" xfId="0" applyFont="1" applyFill="1" applyBorder="1" applyAlignment="1">
      <alignment vertical="top"/>
    </xf>
    <xf numFmtId="0" fontId="9" fillId="12" borderId="21" xfId="0" applyFont="1" applyFill="1" applyBorder="1" applyAlignment="1">
      <alignment horizontal="left" vertical="top" wrapText="1"/>
    </xf>
    <xf numFmtId="1" fontId="9" fillId="9" borderId="68" xfId="0" applyNumberFormat="1" applyFont="1" applyFill="1" applyBorder="1" applyAlignment="1">
      <alignment vertical="top" wrapText="1"/>
    </xf>
    <xf numFmtId="166" fontId="9" fillId="9" borderId="80" xfId="0" applyNumberFormat="1" applyFont="1" applyFill="1" applyBorder="1" applyAlignment="1">
      <alignment horizontal="center" vertical="top"/>
    </xf>
    <xf numFmtId="164" fontId="18" fillId="9" borderId="92" xfId="0" applyNumberFormat="1" applyFont="1" applyFill="1" applyBorder="1" applyAlignment="1">
      <alignment vertical="top"/>
    </xf>
    <xf numFmtId="1" fontId="9" fillId="9" borderId="33" xfId="0" applyNumberFormat="1" applyFont="1" applyFill="1" applyBorder="1" applyAlignment="1">
      <alignment vertical="top" wrapText="1"/>
    </xf>
    <xf numFmtId="166" fontId="9" fillId="9" borderId="0" xfId="0" applyNumberFormat="1" applyFont="1" applyFill="1" applyBorder="1" applyAlignment="1">
      <alignment horizontal="center" vertical="top"/>
    </xf>
    <xf numFmtId="164" fontId="18" fillId="9" borderId="69" xfId="0" applyNumberFormat="1" applyFont="1" applyFill="1" applyBorder="1" applyAlignment="1">
      <alignment vertical="top"/>
    </xf>
    <xf numFmtId="0" fontId="39" fillId="12" borderId="36" xfId="0" applyFont="1" applyFill="1" applyBorder="1" applyAlignment="1">
      <alignment horizontal="left" vertical="top" wrapText="1"/>
    </xf>
    <xf numFmtId="164" fontId="9" fillId="12" borderId="35" xfId="0" applyNumberFormat="1" applyFont="1" applyFill="1" applyBorder="1" applyAlignment="1">
      <alignment horizontal="center" vertical="top" wrapText="1"/>
    </xf>
    <xf numFmtId="0" fontId="39" fillId="12" borderId="35" xfId="0" applyFont="1" applyFill="1" applyBorder="1" applyAlignment="1">
      <alignment horizontal="left" vertical="top" wrapText="1"/>
    </xf>
    <xf numFmtId="1" fontId="9" fillId="12" borderId="74" xfId="0" applyNumberFormat="1" applyFont="1" applyFill="1" applyBorder="1" applyAlignment="1">
      <alignment vertical="top" wrapText="1"/>
    </xf>
    <xf numFmtId="0" fontId="9" fillId="12" borderId="74" xfId="0" applyFont="1" applyFill="1" applyBorder="1" applyAlignment="1">
      <alignment vertical="top" wrapText="1"/>
    </xf>
    <xf numFmtId="0" fontId="18" fillId="12" borderId="75" xfId="0" applyFont="1" applyFill="1" applyBorder="1" applyAlignment="1">
      <alignment vertical="top"/>
    </xf>
    <xf numFmtId="1" fontId="9" fillId="12" borderId="68" xfId="0" applyNumberFormat="1" applyFont="1" applyFill="1" applyBorder="1" applyAlignment="1">
      <alignment vertical="top" wrapText="1"/>
    </xf>
    <xf numFmtId="166" fontId="9" fillId="12" borderId="80" xfId="0" applyNumberFormat="1" applyFont="1" applyFill="1" applyBorder="1" applyAlignment="1">
      <alignment horizontal="center" vertical="top"/>
    </xf>
    <xf numFmtId="164" fontId="18" fillId="12" borderId="92" xfId="0" applyNumberFormat="1" applyFont="1" applyFill="1" applyBorder="1" applyAlignment="1">
      <alignment vertical="top"/>
    </xf>
    <xf numFmtId="164" fontId="18" fillId="12" borderId="69" xfId="0" applyNumberFormat="1" applyFont="1" applyFill="1" applyBorder="1" applyAlignment="1">
      <alignment vertical="top"/>
    </xf>
    <xf numFmtId="164" fontId="18" fillId="12" borderId="92" xfId="0" applyNumberFormat="1" applyFont="1" applyFill="1" applyBorder="1" applyAlignment="1">
      <alignment horizontal="center" vertical="top"/>
    </xf>
    <xf numFmtId="0" fontId="65" fillId="19" borderId="83" xfId="0" applyFont="1" applyFill="1" applyBorder="1" applyAlignment="1">
      <alignment horizontal="left" vertical="center" wrapText="1"/>
    </xf>
    <xf numFmtId="166" fontId="69" fillId="19" borderId="83" xfId="0" applyNumberFormat="1" applyFont="1" applyFill="1" applyBorder="1" applyAlignment="1">
      <alignment horizontal="right" vertical="center"/>
    </xf>
    <xf numFmtId="0" fontId="70" fillId="19" borderId="83" xfId="0" applyFont="1" applyFill="1" applyBorder="1" applyAlignment="1">
      <alignment vertical="center"/>
    </xf>
    <xf numFmtId="0" fontId="70" fillId="19" borderId="50" xfId="0" applyFont="1" applyFill="1" applyBorder="1" applyAlignment="1">
      <alignment vertical="center"/>
    </xf>
    <xf numFmtId="166" fontId="9" fillId="12" borderId="74" xfId="0" applyNumberFormat="1" applyFont="1" applyFill="1" applyBorder="1" applyAlignment="1">
      <alignment horizontal="center" vertical="top"/>
    </xf>
    <xf numFmtId="166" fontId="9" fillId="12" borderId="74" xfId="0" applyNumberFormat="1" applyFont="1" applyFill="1" applyBorder="1" applyAlignment="1">
      <alignment horizontal="right" vertical="top"/>
    </xf>
    <xf numFmtId="0" fontId="9" fillId="12" borderId="74" xfId="0" applyFont="1" applyFill="1" applyBorder="1" applyAlignment="1">
      <alignment vertical="top"/>
    </xf>
    <xf numFmtId="166" fontId="9" fillId="12" borderId="28" xfId="0" applyNumberFormat="1" applyFont="1" applyFill="1" applyBorder="1" applyAlignment="1">
      <alignment horizontal="right" vertical="top"/>
    </xf>
    <xf numFmtId="0" fontId="18" fillId="12" borderId="51" xfId="0" applyFont="1" applyFill="1" applyBorder="1" applyAlignment="1">
      <alignment vertical="top"/>
    </xf>
    <xf numFmtId="166" fontId="9" fillId="12" borderId="68" xfId="0" applyNumberFormat="1" applyFont="1" applyFill="1" applyBorder="1" applyAlignment="1">
      <alignment horizontal="right" vertical="top"/>
    </xf>
    <xf numFmtId="0" fontId="9" fillId="12" borderId="68" xfId="0" applyFont="1" applyFill="1" applyBorder="1" applyAlignment="1">
      <alignment vertical="top"/>
    </xf>
    <xf numFmtId="0" fontId="18" fillId="12" borderId="92" xfId="0" applyFont="1" applyFill="1" applyBorder="1" applyAlignment="1">
      <alignment vertical="top"/>
    </xf>
    <xf numFmtId="0" fontId="9" fillId="12" borderId="35" xfId="0" applyFont="1" applyFill="1" applyBorder="1" applyAlignment="1">
      <alignment horizontal="left" vertical="top" wrapText="1"/>
    </xf>
    <xf numFmtId="0" fontId="9" fillId="0" borderId="83" xfId="0" applyFont="1" applyFill="1" applyBorder="1" applyAlignment="1">
      <alignment vertical="top" wrapText="1"/>
    </xf>
    <xf numFmtId="0" fontId="9" fillId="0" borderId="50" xfId="0" applyFont="1" applyFill="1" applyBorder="1" applyAlignment="1">
      <alignment vertical="top" wrapText="1"/>
    </xf>
    <xf numFmtId="0" fontId="9" fillId="0" borderId="37" xfId="0" applyFont="1" applyFill="1" applyBorder="1" applyAlignment="1">
      <alignment horizontal="left" vertical="top" wrapText="1"/>
    </xf>
    <xf numFmtId="164" fontId="18" fillId="12" borderId="22" xfId="0" applyNumberFormat="1" applyFont="1" applyFill="1" applyBorder="1" applyAlignment="1">
      <alignment horizontal="center" vertical="top" wrapText="1"/>
    </xf>
    <xf numFmtId="164" fontId="18" fillId="0" borderId="22" xfId="0" applyNumberFormat="1" applyFont="1" applyFill="1" applyBorder="1" applyAlignment="1">
      <alignment horizontal="center" vertical="top" wrapText="1"/>
    </xf>
    <xf numFmtId="0" fontId="18" fillId="12" borderId="22" xfId="0" applyFont="1" applyFill="1" applyBorder="1" applyAlignment="1">
      <alignment horizontal="center" vertical="top" wrapText="1"/>
    </xf>
    <xf numFmtId="0" fontId="18" fillId="0" borderId="22" xfId="0" applyFont="1" applyFill="1" applyBorder="1" applyAlignment="1">
      <alignment horizontal="center" vertical="top" wrapText="1"/>
    </xf>
    <xf numFmtId="164" fontId="18" fillId="0" borderId="22" xfId="0" applyNumberFormat="1" applyFont="1" applyFill="1" applyBorder="1" applyAlignment="1">
      <alignment horizontal="center" vertical="top" wrapText="1"/>
    </xf>
    <xf numFmtId="0" fontId="18" fillId="0" borderId="22" xfId="0" applyFont="1" applyFill="1" applyBorder="1" applyAlignment="1">
      <alignment horizontal="center" vertical="top" wrapText="1"/>
    </xf>
    <xf numFmtId="167" fontId="18" fillId="14" borderId="22" xfId="0" applyNumberFormat="1" applyFont="1" applyFill="1" applyBorder="1" applyAlignment="1">
      <alignment horizontal="center" vertical="top" wrapText="1"/>
    </xf>
    <xf numFmtId="0" fontId="9" fillId="0" borderId="22" xfId="0" applyFont="1" applyFill="1" applyBorder="1" applyAlignment="1">
      <alignment vertical="top" wrapText="1"/>
    </xf>
    <xf numFmtId="0" fontId="9" fillId="12" borderId="22" xfId="0" applyFont="1" applyFill="1" applyBorder="1" applyAlignment="1">
      <alignment vertical="top" wrapText="1"/>
    </xf>
    <xf numFmtId="0" fontId="18" fillId="14" borderId="0" xfId="0" applyFont="1" applyFill="1" applyBorder="1" applyAlignment="1">
      <alignment horizontal="left" vertical="top" wrapText="1"/>
    </xf>
    <xf numFmtId="0" fontId="9" fillId="12" borderId="22" xfId="0" applyFont="1" applyFill="1" applyBorder="1" applyAlignment="1">
      <alignment horizontal="left" vertical="top" wrapText="1"/>
    </xf>
    <xf numFmtId="0" fontId="9" fillId="0" borderId="22" xfId="0" applyFont="1" applyFill="1" applyBorder="1" applyAlignment="1">
      <alignment horizontal="left" vertical="top" wrapText="1"/>
    </xf>
    <xf numFmtId="0" fontId="9" fillId="0" borderId="22" xfId="0" applyFont="1" applyFill="1" applyBorder="1" applyAlignment="1">
      <alignment horizontal="left" vertical="top" wrapText="1"/>
    </xf>
    <xf numFmtId="164" fontId="18" fillId="0" borderId="35" xfId="0" applyNumberFormat="1" applyFont="1" applyFill="1" applyBorder="1" applyAlignment="1">
      <alignment horizontal="center" vertical="top" wrapText="1"/>
    </xf>
    <xf numFmtId="164" fontId="18" fillId="0" borderId="37" xfId="0" applyNumberFormat="1" applyFont="1" applyFill="1" applyBorder="1" applyAlignment="1">
      <alignment horizontal="center" vertical="top" wrapText="1"/>
    </xf>
    <xf numFmtId="0" fontId="10" fillId="12" borderId="38" xfId="0" applyFont="1" applyFill="1" applyBorder="1"/>
    <xf numFmtId="0" fontId="10" fillId="12" borderId="50" xfId="0" applyFont="1" applyFill="1" applyBorder="1"/>
    <xf numFmtId="167" fontId="18" fillId="0" borderId="83" xfId="0" applyNumberFormat="1" applyFont="1" applyFill="1" applyBorder="1" applyAlignment="1">
      <alignment horizontal="center" vertical="center" wrapText="1"/>
    </xf>
    <xf numFmtId="0" fontId="48" fillId="0" borderId="83" xfId="0" applyFont="1" applyFill="1" applyBorder="1" applyAlignment="1">
      <alignment vertical="center"/>
    </xf>
    <xf numFmtId="0" fontId="15" fillId="0" borderId="50" xfId="0" applyFont="1" applyFill="1" applyBorder="1" applyAlignment="1">
      <alignment vertical="center"/>
    </xf>
    <xf numFmtId="0" fontId="9" fillId="0" borderId="38" xfId="0" applyFont="1" applyFill="1" applyBorder="1" applyAlignment="1">
      <alignment horizontal="center" vertical="top" wrapText="1"/>
    </xf>
    <xf numFmtId="0" fontId="9" fillId="0" borderId="83" xfId="0" applyFont="1" applyFill="1" applyBorder="1" applyAlignment="1">
      <alignment horizontal="center" vertical="top" wrapText="1"/>
    </xf>
    <xf numFmtId="0" fontId="8" fillId="9" borderId="50" xfId="0" applyFont="1" applyFill="1" applyBorder="1"/>
    <xf numFmtId="0" fontId="9" fillId="9" borderId="22" xfId="0" applyFont="1" applyFill="1" applyBorder="1" applyAlignment="1">
      <alignment horizontal="center" vertical="top" wrapText="1"/>
    </xf>
    <xf numFmtId="0" fontId="9" fillId="12" borderId="22" xfId="0" applyFont="1" applyFill="1" applyBorder="1" applyAlignment="1">
      <alignment horizontal="center" vertical="top" wrapText="1"/>
    </xf>
    <xf numFmtId="166" fontId="9" fillId="9" borderId="22" xfId="0" applyNumberFormat="1" applyFont="1" applyFill="1" applyBorder="1" applyAlignment="1">
      <alignment vertical="top" wrapText="1"/>
    </xf>
    <xf numFmtId="0" fontId="9" fillId="15" borderId="22" xfId="0" applyFont="1" applyFill="1" applyBorder="1" applyAlignment="1">
      <alignment vertical="top"/>
    </xf>
    <xf numFmtId="0" fontId="9" fillId="9" borderId="22" xfId="0" applyFont="1" applyFill="1" applyBorder="1" applyAlignment="1">
      <alignment vertical="top" wrapText="1"/>
    </xf>
    <xf numFmtId="0" fontId="9" fillId="0" borderId="22" xfId="0" applyFont="1" applyFill="1" applyBorder="1" applyAlignment="1">
      <alignment vertical="top"/>
    </xf>
    <xf numFmtId="0" fontId="9" fillId="12" borderId="22" xfId="0" applyFont="1" applyFill="1" applyBorder="1" applyAlignment="1">
      <alignment vertical="top"/>
    </xf>
    <xf numFmtId="0" fontId="9" fillId="15" borderId="37" xfId="0" applyFont="1" applyFill="1" applyBorder="1" applyAlignment="1">
      <alignment vertical="top"/>
    </xf>
    <xf numFmtId="0" fontId="9" fillId="12" borderId="37" xfId="0" applyFont="1" applyFill="1" applyBorder="1" applyAlignment="1">
      <alignment vertical="top" wrapText="1"/>
    </xf>
    <xf numFmtId="0" fontId="9" fillId="9" borderId="81" xfId="0" applyFont="1" applyFill="1" applyBorder="1" applyAlignment="1">
      <alignment vertical="top"/>
    </xf>
    <xf numFmtId="0" fontId="18" fillId="13" borderId="22" xfId="0" applyFont="1" applyFill="1" applyBorder="1" applyAlignment="1">
      <alignment horizontal="left" wrapText="1"/>
    </xf>
    <xf numFmtId="0" fontId="9" fillId="9" borderId="22" xfId="0" applyFont="1" applyFill="1" applyBorder="1"/>
    <xf numFmtId="164" fontId="18" fillId="9" borderId="22" xfId="0" applyNumberFormat="1" applyFont="1" applyFill="1" applyBorder="1" applyAlignment="1">
      <alignment horizontal="center" vertical="top" wrapText="1"/>
    </xf>
    <xf numFmtId="164" fontId="18" fillId="9" borderId="22" xfId="0" applyNumberFormat="1" applyFont="1" applyFill="1" applyBorder="1" applyAlignment="1">
      <alignment horizontal="center" vertical="top" wrapText="1"/>
    </xf>
    <xf numFmtId="164" fontId="18" fillId="12" borderId="22" xfId="0" applyNumberFormat="1" applyFont="1" applyFill="1" applyBorder="1" applyAlignment="1">
      <alignment horizontal="center" vertical="top" wrapText="1"/>
    </xf>
    <xf numFmtId="0" fontId="9" fillId="12" borderId="22" xfId="0" applyFont="1" applyFill="1" applyBorder="1"/>
    <xf numFmtId="0" fontId="9" fillId="0" borderId="22" xfId="0" applyFont="1" applyFill="1" applyBorder="1" applyAlignment="1">
      <alignment horizontal="center" vertical="top" wrapText="1"/>
    </xf>
    <xf numFmtId="0" fontId="9" fillId="9" borderId="22" xfId="0" applyFont="1" applyFill="1" applyBorder="1" applyAlignment="1">
      <alignment horizontal="center" vertical="top" wrapText="1"/>
    </xf>
    <xf numFmtId="0" fontId="9" fillId="12" borderId="22" xfId="0" applyFont="1" applyFill="1" applyBorder="1" applyAlignment="1">
      <alignment horizontal="center" vertical="top" wrapText="1"/>
    </xf>
    <xf numFmtId="166" fontId="9" fillId="9" borderId="81" xfId="0" applyNumberFormat="1" applyFont="1" applyFill="1" applyBorder="1" applyAlignment="1">
      <alignment vertical="top" wrapText="1"/>
    </xf>
    <xf numFmtId="166" fontId="9" fillId="9" borderId="50" xfId="0" applyNumberFormat="1" applyFont="1" applyFill="1" applyBorder="1" applyAlignment="1">
      <alignment vertical="top" wrapText="1"/>
    </xf>
    <xf numFmtId="0" fontId="9" fillId="9" borderId="78" xfId="0" applyFont="1" applyFill="1" applyBorder="1" applyAlignment="1">
      <alignment vertical="top"/>
    </xf>
    <xf numFmtId="0" fontId="9" fillId="9" borderId="77" xfId="0" applyFont="1" applyFill="1" applyBorder="1" applyAlignment="1">
      <alignment vertical="top"/>
    </xf>
    <xf numFmtId="167" fontId="18" fillId="11" borderId="22" xfId="0" applyNumberFormat="1" applyFont="1" applyFill="1" applyBorder="1" applyAlignment="1">
      <alignment horizontal="center" vertical="top" wrapText="1"/>
    </xf>
    <xf numFmtId="0" fontId="18" fillId="11" borderId="22" xfId="0" applyFont="1" applyFill="1" applyBorder="1" applyAlignment="1">
      <alignment horizontal="left" vertical="top" wrapText="1"/>
    </xf>
    <xf numFmtId="0" fontId="9" fillId="11" borderId="22" xfId="0" applyFont="1" applyFill="1" applyBorder="1" applyAlignment="1">
      <alignment horizontal="center" vertical="top" wrapText="1"/>
    </xf>
    <xf numFmtId="0" fontId="9" fillId="12" borderId="22" xfId="0" applyFont="1" applyFill="1" applyBorder="1" applyAlignment="1">
      <alignment horizontal="left" vertical="top" wrapText="1"/>
    </xf>
    <xf numFmtId="0" fontId="18" fillId="0" borderId="35" xfId="0" applyFont="1" applyFill="1" applyBorder="1" applyAlignment="1">
      <alignment horizontal="center" vertical="top" wrapText="1"/>
    </xf>
    <xf numFmtId="0" fontId="18" fillId="0" borderId="37" xfId="0" applyFont="1" applyFill="1" applyBorder="1" applyAlignment="1">
      <alignment horizontal="center" vertical="top" wrapText="1"/>
    </xf>
    <xf numFmtId="164" fontId="18" fillId="0" borderId="35" xfId="0" applyNumberFormat="1" applyFont="1" applyFill="1" applyBorder="1" applyAlignment="1">
      <alignment horizontal="center" vertical="top" wrapText="1"/>
    </xf>
    <xf numFmtId="0" fontId="18" fillId="0" borderId="36" xfId="0" applyFont="1" applyFill="1" applyBorder="1" applyAlignment="1">
      <alignment horizontal="center" vertical="top" wrapText="1"/>
    </xf>
    <xf numFmtId="0" fontId="18" fillId="0" borderId="37" xfId="0" applyFont="1" applyFill="1" applyBorder="1" applyAlignment="1">
      <alignment horizontal="center" vertical="top" wrapText="1"/>
    </xf>
    <xf numFmtId="0" fontId="39" fillId="0" borderId="35" xfId="0" applyFont="1" applyFill="1" applyBorder="1" applyAlignment="1">
      <alignment horizontal="left" vertical="top" wrapText="1"/>
    </xf>
    <xf numFmtId="0" fontId="39" fillId="0" borderId="36" xfId="0" applyFont="1" applyFill="1" applyBorder="1" applyAlignment="1">
      <alignment horizontal="left" vertical="top" wrapText="1"/>
    </xf>
    <xf numFmtId="0" fontId="9" fillId="9" borderId="36" xfId="0" applyFont="1" applyFill="1" applyBorder="1" applyAlignment="1">
      <alignment horizontal="left" vertical="top" wrapText="1"/>
    </xf>
    <xf numFmtId="0" fontId="9" fillId="9" borderId="97" xfId="0" applyFont="1" applyFill="1" applyBorder="1" applyAlignment="1">
      <alignment horizontal="left" vertical="top" wrapText="1"/>
    </xf>
    <xf numFmtId="0" fontId="9" fillId="9" borderId="37" xfId="0" applyFont="1" applyFill="1" applyBorder="1" applyAlignment="1">
      <alignment vertical="top" wrapText="1"/>
    </xf>
    <xf numFmtId="0" fontId="9" fillId="12" borderId="50" xfId="0" applyFont="1" applyFill="1" applyBorder="1" applyAlignment="1">
      <alignment vertical="top" wrapText="1"/>
    </xf>
    <xf numFmtId="0" fontId="9" fillId="12" borderId="79" xfId="0" applyFont="1" applyFill="1" applyBorder="1" applyAlignment="1">
      <alignment horizontal="left" vertical="top" wrapText="1"/>
    </xf>
    <xf numFmtId="0" fontId="9" fillId="12" borderId="38" xfId="0" applyFont="1" applyFill="1" applyBorder="1" applyAlignment="1">
      <alignment horizontal="left" vertical="top" wrapText="1"/>
    </xf>
    <xf numFmtId="0" fontId="9" fillId="0" borderId="21" xfId="0" applyFont="1" applyFill="1" applyBorder="1" applyAlignment="1">
      <alignment horizontal="left" vertical="top" wrapText="1"/>
    </xf>
    <xf numFmtId="164" fontId="18" fillId="0" borderId="81" xfId="0" applyNumberFormat="1" applyFont="1" applyFill="1" applyBorder="1" applyAlignment="1">
      <alignment horizontal="left" vertical="top" wrapText="1"/>
    </xf>
    <xf numFmtId="0" fontId="9" fillId="0" borderId="79" xfId="0" applyFont="1" applyFill="1" applyBorder="1" applyAlignment="1">
      <alignment horizontal="left" vertical="top" wrapText="1"/>
    </xf>
    <xf numFmtId="164" fontId="9" fillId="9" borderId="22" xfId="0" applyNumberFormat="1" applyFont="1" applyFill="1" applyBorder="1" applyAlignment="1">
      <alignment horizontal="center" vertical="top" wrapText="1"/>
    </xf>
    <xf numFmtId="164" fontId="10" fillId="0" borderId="22" xfId="0" applyNumberFormat="1" applyFont="1" applyBorder="1" applyAlignment="1">
      <alignment horizontal="center" vertical="top"/>
    </xf>
    <xf numFmtId="0" fontId="10" fillId="0" borderId="22" xfId="0" applyFont="1" applyBorder="1" applyAlignment="1">
      <alignment horizontal="center" vertical="top"/>
    </xf>
    <xf numFmtId="164" fontId="9" fillId="12" borderId="22" xfId="0" applyNumberFormat="1" applyFont="1" applyFill="1" applyBorder="1" applyAlignment="1">
      <alignment horizontal="center" vertical="top" wrapText="1"/>
    </xf>
    <xf numFmtId="0" fontId="9" fillId="9" borderId="22" xfId="0" applyFont="1" applyFill="1" applyBorder="1" applyAlignment="1">
      <alignment vertical="center"/>
    </xf>
    <xf numFmtId="164" fontId="9" fillId="9" borderId="22" xfId="0" applyNumberFormat="1" applyFont="1" applyFill="1" applyBorder="1" applyAlignment="1">
      <alignment horizontal="center" vertical="center" wrapText="1"/>
    </xf>
    <xf numFmtId="164" fontId="9" fillId="9" borderId="22" xfId="0" applyNumberFormat="1" applyFont="1" applyFill="1" applyBorder="1" applyAlignment="1">
      <alignment horizontal="center" vertical="center" wrapText="1"/>
    </xf>
    <xf numFmtId="0" fontId="9" fillId="12" borderId="22" xfId="0" applyFont="1" applyFill="1" applyBorder="1" applyAlignment="1">
      <alignment vertical="center"/>
    </xf>
    <xf numFmtId="0" fontId="9" fillId="0" borderId="22" xfId="0" applyFont="1" applyFill="1" applyBorder="1" applyAlignment="1">
      <alignment horizontal="center" vertical="center" wrapText="1"/>
    </xf>
    <xf numFmtId="0" fontId="9" fillId="12" borderId="37" xfId="0" applyFont="1" applyFill="1" applyBorder="1" applyAlignment="1">
      <alignment horizontal="center" vertical="center" wrapText="1"/>
    </xf>
    <xf numFmtId="166" fontId="9" fillId="9" borderId="80" xfId="0" applyNumberFormat="1" applyFont="1" applyFill="1" applyBorder="1" applyAlignment="1">
      <alignment vertical="center" wrapText="1"/>
    </xf>
    <xf numFmtId="0" fontId="9" fillId="9" borderId="81" xfId="0" applyFont="1" applyFill="1" applyBorder="1" applyAlignment="1">
      <alignment horizontal="left" vertical="center" wrapText="1"/>
    </xf>
    <xf numFmtId="0" fontId="9" fillId="9" borderId="81" xfId="0" applyFont="1" applyFill="1" applyBorder="1" applyAlignment="1">
      <alignment vertical="center"/>
    </xf>
    <xf numFmtId="0" fontId="9" fillId="9" borderId="22" xfId="0" applyFont="1" applyFill="1" applyBorder="1" applyAlignment="1">
      <alignment horizontal="center" vertical="center" wrapText="1"/>
    </xf>
    <xf numFmtId="166" fontId="9" fillId="9" borderId="83" xfId="0" applyNumberFormat="1" applyFont="1" applyFill="1" applyBorder="1" applyAlignment="1">
      <alignment vertical="center" wrapText="1"/>
    </xf>
    <xf numFmtId="0" fontId="9" fillId="9" borderId="50" xfId="0" applyFont="1" applyFill="1" applyBorder="1" applyAlignment="1">
      <alignment horizontal="left" vertical="center" wrapText="1"/>
    </xf>
    <xf numFmtId="0" fontId="9" fillId="9" borderId="38" xfId="0" applyFont="1" applyFill="1" applyBorder="1" applyAlignment="1">
      <alignment horizontal="left" vertical="center" wrapText="1"/>
    </xf>
    <xf numFmtId="0" fontId="9" fillId="9" borderId="50" xfId="0" applyFont="1" applyFill="1" applyBorder="1" applyAlignment="1">
      <alignment vertical="center"/>
    </xf>
    <xf numFmtId="0" fontId="9" fillId="12" borderId="22" xfId="0" applyFont="1" applyFill="1" applyBorder="1" applyAlignment="1">
      <alignment horizontal="center" vertical="center" wrapText="1"/>
    </xf>
    <xf numFmtId="0" fontId="9" fillId="9" borderId="78" xfId="0" applyFont="1" applyFill="1" applyBorder="1" applyAlignment="1">
      <alignment horizontal="left" vertical="center" wrapText="1"/>
    </xf>
    <xf numFmtId="0" fontId="9" fillId="9" borderId="79" xfId="0" applyFont="1" applyFill="1" applyBorder="1" applyAlignment="1">
      <alignment horizontal="left" vertical="center" wrapText="1"/>
    </xf>
    <xf numFmtId="0" fontId="9" fillId="13" borderId="22" xfId="0" applyFont="1" applyFill="1" applyBorder="1" applyAlignment="1">
      <alignment horizontal="left" vertical="center" wrapText="1"/>
    </xf>
    <xf numFmtId="0" fontId="9" fillId="9" borderId="38" xfId="0" applyFont="1" applyFill="1" applyBorder="1" applyAlignment="1">
      <alignment vertical="center"/>
    </xf>
    <xf numFmtId="0" fontId="9" fillId="0" borderId="84" xfId="0" applyFont="1" applyFill="1" applyBorder="1" applyAlignment="1">
      <alignment horizontal="left" vertical="center" wrapText="1"/>
    </xf>
    <xf numFmtId="0" fontId="9" fillId="0" borderId="74" xfId="0" applyFont="1" applyFill="1" applyBorder="1" applyAlignment="1">
      <alignment horizontal="left" vertical="center" wrapText="1"/>
    </xf>
    <xf numFmtId="1" fontId="9" fillId="0" borderId="74" xfId="0" applyNumberFormat="1" applyFont="1" applyFill="1" applyBorder="1" applyAlignment="1">
      <alignment vertical="center" wrapText="1"/>
    </xf>
    <xf numFmtId="0" fontId="9" fillId="0" borderId="74" xfId="0" applyFont="1" applyFill="1" applyBorder="1" applyAlignment="1">
      <alignment horizontal="left" vertical="center" wrapText="1"/>
    </xf>
    <xf numFmtId="0" fontId="9" fillId="0" borderId="75" xfId="0" applyFont="1" applyFill="1" applyBorder="1" applyAlignment="1">
      <alignment horizontal="left" vertical="center" wrapText="1"/>
    </xf>
    <xf numFmtId="0" fontId="9" fillId="9" borderId="79" xfId="0" applyFont="1" applyFill="1" applyBorder="1" applyAlignment="1">
      <alignment vertical="center"/>
    </xf>
    <xf numFmtId="0" fontId="9" fillId="0" borderId="21" xfId="0" applyFont="1" applyFill="1" applyBorder="1" applyAlignment="1">
      <alignment horizontal="left" vertical="center" wrapText="1"/>
    </xf>
    <xf numFmtId="0" fontId="9" fillId="0" borderId="80" xfId="0" applyFont="1" applyFill="1" applyBorder="1" applyAlignment="1">
      <alignment horizontal="left" vertical="center" wrapText="1"/>
    </xf>
    <xf numFmtId="1" fontId="9" fillId="0" borderId="80" xfId="0" applyNumberFormat="1" applyFont="1" applyFill="1" applyBorder="1" applyAlignment="1">
      <alignment vertical="center" wrapText="1"/>
    </xf>
    <xf numFmtId="166" fontId="9" fillId="0" borderId="80" xfId="0" applyNumberFormat="1" applyFont="1" applyFill="1" applyBorder="1" applyAlignment="1">
      <alignment horizontal="center" vertical="center"/>
    </xf>
    <xf numFmtId="164" fontId="18" fillId="0" borderId="81" xfId="0" applyNumberFormat="1" applyFont="1" applyFill="1" applyBorder="1" applyAlignment="1">
      <alignment horizontal="left" vertical="center" wrapText="1"/>
    </xf>
    <xf numFmtId="0" fontId="9" fillId="9" borderId="21" xfId="0" applyFont="1" applyFill="1" applyBorder="1" applyAlignment="1">
      <alignment vertical="center"/>
    </xf>
    <xf numFmtId="0" fontId="9" fillId="0" borderId="79" xfId="0" applyFont="1" applyFill="1" applyBorder="1" applyAlignment="1">
      <alignment horizontal="left" vertical="center" wrapText="1"/>
    </xf>
    <xf numFmtId="0" fontId="9" fillId="0" borderId="83" xfId="0" applyFont="1" applyFill="1" applyBorder="1" applyAlignment="1">
      <alignment vertical="center" wrapText="1"/>
    </xf>
    <xf numFmtId="166" fontId="9" fillId="0" borderId="83" xfId="0" applyNumberFormat="1" applyFont="1" applyFill="1" applyBorder="1" applyAlignment="1">
      <alignment vertical="center" wrapText="1"/>
    </xf>
    <xf numFmtId="0" fontId="9" fillId="0" borderId="50" xfId="0" applyFont="1" applyFill="1" applyBorder="1" applyAlignment="1">
      <alignment horizontal="left" vertical="center" wrapText="1"/>
    </xf>
    <xf numFmtId="0" fontId="9" fillId="0" borderId="38" xfId="0" applyFont="1" applyFill="1" applyBorder="1" applyAlignment="1">
      <alignment vertical="center" wrapText="1"/>
    </xf>
    <xf numFmtId="0" fontId="9" fillId="0" borderId="80" xfId="0" applyFont="1" applyFill="1" applyBorder="1" applyAlignment="1">
      <alignment vertical="center" wrapText="1"/>
    </xf>
    <xf numFmtId="166" fontId="9" fillId="0" borderId="80" xfId="0" applyNumberFormat="1" applyFont="1" applyFill="1" applyBorder="1" applyAlignment="1">
      <alignment vertical="center" wrapText="1"/>
    </xf>
    <xf numFmtId="0" fontId="9" fillId="0" borderId="80" xfId="0" applyFont="1" applyFill="1" applyBorder="1" applyAlignment="1">
      <alignment horizontal="left" vertical="center" wrapText="1"/>
    </xf>
    <xf numFmtId="0" fontId="9" fillId="0" borderId="81" xfId="0" applyFont="1" applyFill="1" applyBorder="1" applyAlignment="1">
      <alignment horizontal="left" vertical="center" wrapText="1"/>
    </xf>
    <xf numFmtId="166" fontId="41" fillId="12" borderId="80" xfId="0" applyNumberFormat="1" applyFont="1" applyFill="1" applyBorder="1" applyAlignment="1">
      <alignment horizontal="center" vertical="center"/>
    </xf>
    <xf numFmtId="164" fontId="61" fillId="12" borderId="81" xfId="0" applyNumberFormat="1" applyFont="1" applyFill="1" applyBorder="1" applyAlignment="1">
      <alignment horizontal="left" vertical="center" wrapText="1"/>
    </xf>
    <xf numFmtId="0" fontId="9" fillId="0" borderId="84" xfId="0" applyFont="1" applyFill="1" applyBorder="1" applyAlignment="1">
      <alignment horizontal="left" vertical="center" wrapText="1"/>
    </xf>
    <xf numFmtId="166" fontId="9" fillId="0" borderId="74" xfId="0" applyNumberFormat="1" applyFont="1" applyFill="1" applyBorder="1" applyAlignment="1">
      <alignment horizontal="center" vertical="center"/>
    </xf>
    <xf numFmtId="164" fontId="18" fillId="0" borderId="75" xfId="0" applyNumberFormat="1" applyFont="1" applyFill="1" applyBorder="1" applyAlignment="1">
      <alignment horizontal="left" vertical="center" wrapText="1"/>
    </xf>
    <xf numFmtId="0" fontId="9" fillId="0" borderId="21" xfId="0" applyFont="1" applyFill="1" applyBorder="1" applyAlignment="1">
      <alignment horizontal="left" vertical="center" wrapText="1"/>
    </xf>
    <xf numFmtId="0" fontId="9" fillId="0" borderId="38" xfId="0" applyFont="1" applyFill="1" applyBorder="1" applyAlignment="1">
      <alignment horizontal="left" vertical="center" wrapText="1"/>
    </xf>
    <xf numFmtId="1" fontId="9" fillId="0" borderId="83" xfId="0" applyNumberFormat="1" applyFont="1" applyFill="1" applyBorder="1" applyAlignment="1">
      <alignment vertical="center" wrapText="1"/>
    </xf>
    <xf numFmtId="166" fontId="9" fillId="0" borderId="83" xfId="0" applyNumberFormat="1" applyFont="1" applyFill="1" applyBorder="1" applyAlignment="1">
      <alignment horizontal="center" vertical="center"/>
    </xf>
    <xf numFmtId="164" fontId="18" fillId="0" borderId="50" xfId="0" applyNumberFormat="1" applyFont="1" applyFill="1" applyBorder="1" applyAlignment="1">
      <alignment horizontal="left" vertical="center" wrapText="1"/>
    </xf>
    <xf numFmtId="0" fontId="9" fillId="0" borderId="77" xfId="0" applyFont="1" applyFill="1" applyBorder="1" applyAlignment="1">
      <alignment horizontal="left" vertical="center" wrapText="1"/>
    </xf>
    <xf numFmtId="1" fontId="9" fillId="0" borderId="68" xfId="0" applyNumberFormat="1" applyFont="1" applyFill="1" applyBorder="1" applyAlignment="1">
      <alignment vertical="center" wrapText="1"/>
    </xf>
    <xf numFmtId="166" fontId="9" fillId="0" borderId="68" xfId="0" applyNumberFormat="1" applyFont="1" applyFill="1" applyBorder="1" applyAlignment="1">
      <alignment horizontal="center" vertical="center"/>
    </xf>
    <xf numFmtId="164" fontId="18" fillId="0" borderId="92" xfId="0" applyNumberFormat="1" applyFont="1" applyFill="1" applyBorder="1" applyAlignment="1">
      <alignment horizontal="left" vertical="center" wrapText="1"/>
    </xf>
    <xf numFmtId="0" fontId="9" fillId="13" borderId="38" xfId="0" applyFont="1" applyFill="1" applyBorder="1" applyAlignment="1">
      <alignment horizontal="left" vertical="center" wrapText="1"/>
    </xf>
    <xf numFmtId="0" fontId="9" fillId="13" borderId="83" xfId="0" applyFont="1" applyFill="1" applyBorder="1" applyAlignment="1">
      <alignment horizontal="left" vertical="center" wrapText="1"/>
    </xf>
    <xf numFmtId="0" fontId="9" fillId="13" borderId="50" xfId="0" applyFont="1" applyFill="1" applyBorder="1" applyAlignment="1">
      <alignment horizontal="left" vertical="center" wrapText="1"/>
    </xf>
    <xf numFmtId="0" fontId="9" fillId="9" borderId="83" xfId="0" applyFont="1" applyFill="1" applyBorder="1" applyAlignment="1">
      <alignment vertical="center" wrapText="1"/>
    </xf>
    <xf numFmtId="0" fontId="9" fillId="9" borderId="50" xfId="0" applyFont="1" applyFill="1" applyBorder="1" applyAlignment="1">
      <alignment vertical="center" wrapText="1"/>
    </xf>
    <xf numFmtId="0" fontId="9" fillId="9" borderId="79" xfId="0" applyFont="1" applyFill="1" applyBorder="1" applyAlignment="1">
      <alignment vertical="center" wrapText="1"/>
    </xf>
    <xf numFmtId="0" fontId="9" fillId="12" borderId="50" xfId="0" applyFont="1" applyFill="1" applyBorder="1" applyAlignment="1">
      <alignment horizontal="left" vertical="center" wrapText="1"/>
    </xf>
    <xf numFmtId="0" fontId="9" fillId="12" borderId="83" xfId="0" applyFont="1" applyFill="1" applyBorder="1" applyAlignment="1">
      <alignment vertical="center" wrapText="1"/>
    </xf>
    <xf numFmtId="0" fontId="9" fillId="12" borderId="50" xfId="0" applyFont="1" applyFill="1" applyBorder="1" applyAlignment="1">
      <alignment vertical="center" wrapText="1"/>
    </xf>
    <xf numFmtId="0" fontId="9" fillId="12" borderId="79" xfId="0" applyFont="1" applyFill="1" applyBorder="1" applyAlignment="1">
      <alignment horizontal="left" vertical="center" wrapText="1"/>
    </xf>
    <xf numFmtId="0" fontId="9" fillId="12" borderId="38" xfId="0" applyFont="1" applyFill="1" applyBorder="1" applyAlignment="1">
      <alignment horizontal="left" vertical="center" wrapText="1"/>
    </xf>
    <xf numFmtId="0" fontId="9" fillId="12" borderId="20" xfId="0" applyFont="1" applyFill="1" applyBorder="1" applyAlignment="1">
      <alignment horizontal="left" vertical="center" wrapText="1"/>
    </xf>
    <xf numFmtId="0" fontId="8" fillId="0" borderId="0" xfId="0" applyFont="1" applyAlignment="1">
      <alignment horizontal="left" vertical="center" wrapText="1"/>
    </xf>
    <xf numFmtId="166" fontId="8" fillId="0" borderId="0" xfId="0" applyNumberFormat="1" applyFont="1" applyAlignment="1">
      <alignment horizontal="left" vertical="center" wrapText="1"/>
    </xf>
    <xf numFmtId="0" fontId="8" fillId="0" borderId="0" xfId="0" applyFont="1" applyAlignment="1">
      <alignment vertical="center"/>
    </xf>
    <xf numFmtId="0" fontId="9" fillId="12" borderId="37" xfId="0" applyFont="1" applyFill="1" applyBorder="1" applyAlignment="1">
      <alignment horizontal="left" vertical="center" wrapText="1"/>
    </xf>
    <xf numFmtId="0" fontId="9" fillId="9" borderId="22" xfId="0" applyFont="1" applyFill="1" applyBorder="1" applyAlignment="1">
      <alignment horizontal="left" vertical="center" wrapText="1"/>
    </xf>
    <xf numFmtId="0" fontId="9" fillId="12" borderId="22" xfId="0" applyFont="1" applyFill="1" applyBorder="1" applyAlignment="1">
      <alignment horizontal="left" vertical="center" wrapText="1"/>
    </xf>
    <xf numFmtId="0" fontId="9" fillId="12" borderId="35" xfId="0" applyFont="1" applyFill="1" applyBorder="1" applyAlignment="1">
      <alignment horizontal="left" vertical="center" wrapText="1"/>
    </xf>
    <xf numFmtId="0" fontId="9" fillId="0" borderId="24" xfId="89" applyFont="1" applyFill="1" applyBorder="1" applyAlignment="1">
      <alignment vertical="center"/>
    </xf>
    <xf numFmtId="0" fontId="9" fillId="0" borderId="0" xfId="89" applyFont="1" applyFill="1" applyBorder="1" applyAlignment="1">
      <alignment vertical="center"/>
    </xf>
    <xf numFmtId="167" fontId="65" fillId="19" borderId="38" xfId="89" applyNumberFormat="1" applyFont="1" applyFill="1" applyBorder="1" applyAlignment="1">
      <alignment horizontal="center" vertical="center"/>
    </xf>
    <xf numFmtId="0" fontId="65" fillId="19" borderId="83" xfId="89" applyFont="1" applyFill="1" applyBorder="1" applyAlignment="1">
      <alignment vertical="center"/>
    </xf>
    <xf numFmtId="0" fontId="71" fillId="19" borderId="83" xfId="89" applyFont="1" applyFill="1" applyBorder="1" applyAlignment="1">
      <alignment vertical="center"/>
    </xf>
    <xf numFmtId="0" fontId="72" fillId="19" borderId="83" xfId="30" applyFont="1" applyFill="1" applyBorder="1" applyAlignment="1">
      <alignment vertical="center"/>
    </xf>
    <xf numFmtId="0" fontId="72" fillId="19" borderId="50" xfId="30" applyFont="1" applyFill="1" applyBorder="1" applyAlignment="1">
      <alignment vertical="center"/>
    </xf>
    <xf numFmtId="0" fontId="50" fillId="0" borderId="22" xfId="28" applyFont="1" applyFill="1" applyBorder="1"/>
    <xf numFmtId="0" fontId="18" fillId="0" borderId="22" xfId="28" applyFont="1" applyFill="1" applyBorder="1" applyAlignment="1">
      <alignment horizontal="center" vertical="center" wrapText="1"/>
    </xf>
    <xf numFmtId="0" fontId="18" fillId="14" borderId="22" xfId="28" applyFont="1" applyFill="1" applyBorder="1" applyAlignment="1">
      <alignment horizontal="center" vertical="center" wrapText="1"/>
    </xf>
    <xf numFmtId="0" fontId="50" fillId="14" borderId="22" xfId="28" applyFont="1" applyFill="1" applyBorder="1" applyAlignment="1">
      <alignment horizontal="center" wrapText="1"/>
    </xf>
    <xf numFmtId="164" fontId="49" fillId="0" borderId="22" xfId="28" applyNumberFormat="1" applyFont="1" applyBorder="1" applyAlignment="1">
      <alignment horizontal="center" vertical="top"/>
    </xf>
    <xf numFmtId="164" fontId="18" fillId="12" borderId="22" xfId="28" applyNumberFormat="1" applyFont="1" applyFill="1" applyBorder="1" applyAlignment="1">
      <alignment horizontal="left" vertical="top" wrapText="1"/>
    </xf>
    <xf numFmtId="0" fontId="51" fillId="0" borderId="22" xfId="28" applyFont="1" applyBorder="1"/>
    <xf numFmtId="0" fontId="9" fillId="0" borderId="22" xfId="28" applyFont="1" applyFill="1" applyBorder="1" applyAlignment="1">
      <alignment vertical="top" wrapText="1"/>
    </xf>
    <xf numFmtId="0" fontId="9" fillId="0" borderId="22" xfId="28" applyFont="1" applyFill="1" applyBorder="1" applyAlignment="1">
      <alignment horizontal="center" vertical="center"/>
    </xf>
    <xf numFmtId="0" fontId="9" fillId="0" borderId="79" xfId="28" applyFont="1" applyFill="1" applyBorder="1" applyAlignment="1">
      <alignment horizontal="left" vertical="center"/>
    </xf>
    <xf numFmtId="0" fontId="9" fillId="0" borderId="77" xfId="28" applyFont="1" applyFill="1" applyBorder="1" applyAlignment="1">
      <alignment horizontal="left" vertical="center"/>
    </xf>
    <xf numFmtId="0" fontId="9" fillId="0" borderId="78" xfId="28" applyFont="1" applyFill="1" applyBorder="1" applyAlignment="1">
      <alignment horizontal="left" vertical="center"/>
    </xf>
    <xf numFmtId="0" fontId="9" fillId="0" borderId="20" xfId="28" applyFont="1" applyFill="1" applyBorder="1" applyAlignment="1">
      <alignment horizontal="left" vertical="center"/>
    </xf>
    <xf numFmtId="0" fontId="9" fillId="0" borderId="19" xfId="28" applyFont="1" applyFill="1" applyBorder="1" applyAlignment="1">
      <alignment horizontal="left" vertical="center"/>
    </xf>
    <xf numFmtId="0" fontId="9" fillId="0" borderId="21" xfId="28" applyFont="1" applyFill="1" applyBorder="1" applyAlignment="1">
      <alignment horizontal="left" vertical="center"/>
    </xf>
    <xf numFmtId="0" fontId="9" fillId="0" borderId="80" xfId="28" applyFont="1" applyFill="1" applyBorder="1" applyAlignment="1">
      <alignment horizontal="left" vertical="center"/>
    </xf>
    <xf numFmtId="0" fontId="9" fillId="0" borderId="81" xfId="28" applyFont="1" applyFill="1" applyBorder="1" applyAlignment="1">
      <alignment horizontal="left" vertical="center"/>
    </xf>
    <xf numFmtId="164" fontId="18" fillId="0" borderId="22" xfId="28" applyNumberFormat="1" applyFont="1" applyBorder="1" applyAlignment="1">
      <alignment horizontal="center" vertical="top" wrapText="1"/>
    </xf>
    <xf numFmtId="0" fontId="9" fillId="0" borderId="22" xfId="28" applyFont="1" applyBorder="1" applyAlignment="1">
      <alignment horizontal="left" vertical="top" wrapText="1"/>
    </xf>
    <xf numFmtId="0" fontId="37" fillId="0" borderId="22" xfId="28" applyFont="1" applyBorder="1"/>
    <xf numFmtId="0" fontId="9" fillId="12" borderId="22" xfId="28" applyFont="1" applyFill="1" applyBorder="1" applyAlignment="1">
      <alignment horizontal="left" vertical="top" wrapText="1"/>
    </xf>
    <xf numFmtId="0" fontId="8" fillId="0" borderId="79" xfId="28" applyNumberFormat="1" applyFont="1" applyBorder="1" applyAlignment="1">
      <alignment horizontal="center" vertical="center" wrapText="1"/>
    </xf>
    <xf numFmtId="0" fontId="8" fillId="12" borderId="77" xfId="28" applyNumberFormat="1" applyFont="1" applyFill="1" applyBorder="1" applyAlignment="1">
      <alignment horizontal="center" vertical="center" wrapText="1"/>
    </xf>
    <xf numFmtId="0" fontId="8" fillId="12" borderId="77" xfId="28" applyNumberFormat="1" applyFont="1" applyFill="1" applyBorder="1" applyAlignment="1">
      <alignment horizontal="left" vertical="center"/>
    </xf>
    <xf numFmtId="0" fontId="8" fillId="12" borderId="74" xfId="28" applyNumberFormat="1" applyFont="1" applyFill="1" applyBorder="1" applyAlignment="1">
      <alignment vertical="center"/>
    </xf>
    <xf numFmtId="0" fontId="13" fillId="12" borderId="74" xfId="0" applyFont="1" applyFill="1" applyBorder="1" applyAlignment="1"/>
    <xf numFmtId="0" fontId="8" fillId="0" borderId="20" xfId="28" applyNumberFormat="1" applyFont="1" applyBorder="1" applyAlignment="1">
      <alignment horizontal="center" vertical="center" wrapText="1"/>
    </xf>
    <xf numFmtId="0" fontId="8" fillId="0" borderId="21" xfId="28" applyNumberFormat="1" applyFont="1" applyBorder="1" applyAlignment="1">
      <alignment horizontal="center" vertical="center" wrapText="1"/>
    </xf>
    <xf numFmtId="0" fontId="8" fillId="12" borderId="80" xfId="28" applyNumberFormat="1" applyFont="1" applyFill="1" applyBorder="1" applyAlignment="1">
      <alignment horizontal="center" vertical="center" wrapText="1"/>
    </xf>
    <xf numFmtId="0" fontId="8" fillId="12" borderId="80" xfId="28" applyNumberFormat="1" applyFont="1" applyFill="1" applyBorder="1" applyAlignment="1">
      <alignment horizontal="left" vertical="center"/>
    </xf>
    <xf numFmtId="0" fontId="8" fillId="14" borderId="35" xfId="28" applyNumberFormat="1" applyFont="1" applyFill="1" applyBorder="1" applyAlignment="1">
      <alignment horizontal="center" vertical="center" wrapText="1"/>
    </xf>
    <xf numFmtId="0" fontId="8" fillId="14" borderId="36" xfId="28" applyNumberFormat="1" applyFont="1" applyFill="1" applyBorder="1" applyAlignment="1">
      <alignment horizontal="center" vertical="center" wrapText="1"/>
    </xf>
    <xf numFmtId="0" fontId="8" fillId="14" borderId="37" xfId="28" applyNumberFormat="1" applyFont="1" applyFill="1" applyBorder="1" applyAlignment="1">
      <alignment horizontal="center" vertical="center" wrapText="1"/>
    </xf>
    <xf numFmtId="164" fontId="8" fillId="12" borderId="75" xfId="31" applyNumberFormat="1" applyFont="1" applyFill="1" applyBorder="1" applyAlignment="1"/>
    <xf numFmtId="164" fontId="8" fillId="12" borderId="51" xfId="28" applyNumberFormat="1" applyFont="1" applyFill="1" applyBorder="1" applyAlignment="1">
      <alignment vertical="top" wrapText="1"/>
    </xf>
    <xf numFmtId="0" fontId="8" fillId="12" borderId="81" xfId="31" applyFont="1" applyFill="1" applyBorder="1" applyAlignment="1">
      <alignment horizontal="left"/>
    </xf>
    <xf numFmtId="0" fontId="37" fillId="14" borderId="35" xfId="31" applyFont="1" applyFill="1" applyBorder="1"/>
    <xf numFmtId="0" fontId="37" fillId="14" borderId="36" xfId="31" applyFont="1" applyFill="1" applyBorder="1"/>
    <xf numFmtId="0" fontId="8" fillId="14" borderId="36" xfId="28" applyNumberFormat="1" applyFont="1" applyFill="1" applyBorder="1" applyAlignment="1">
      <alignment horizontal="center" vertical="center" wrapText="1"/>
    </xf>
    <xf numFmtId="0" fontId="8" fillId="14" borderId="37" xfId="28" applyNumberFormat="1" applyFont="1" applyFill="1" applyBorder="1" applyAlignment="1">
      <alignment horizontal="center" vertical="center" wrapText="1"/>
    </xf>
    <xf numFmtId="0" fontId="8" fillId="0" borderId="79" xfId="28" applyNumberFormat="1" applyFont="1" applyBorder="1" applyAlignment="1">
      <alignment horizontal="center" vertical="center" wrapText="1"/>
    </xf>
    <xf numFmtId="0" fontId="37" fillId="0" borderId="77" xfId="31" applyFont="1" applyBorder="1"/>
    <xf numFmtId="0" fontId="52" fillId="0" borderId="74" xfId="28" applyNumberFormat="1" applyFont="1" applyBorder="1" applyAlignment="1">
      <alignment horizontal="left" vertical="center"/>
    </xf>
    <xf numFmtId="0" fontId="37" fillId="0" borderId="74" xfId="31" applyFont="1" applyBorder="1"/>
    <xf numFmtId="0" fontId="8" fillId="0" borderId="75" xfId="31" applyFont="1" applyBorder="1"/>
    <xf numFmtId="0" fontId="8" fillId="0" borderId="20" xfId="28" applyNumberFormat="1" applyFont="1" applyBorder="1" applyAlignment="1">
      <alignment horizontal="center" vertical="center" wrapText="1"/>
    </xf>
    <xf numFmtId="0" fontId="8" fillId="0" borderId="65" xfId="31" applyFont="1" applyBorder="1" applyAlignment="1">
      <alignment horizontal="left"/>
    </xf>
    <xf numFmtId="0" fontId="8" fillId="0" borderId="19" xfId="28" applyNumberFormat="1" applyFont="1" applyBorder="1" applyAlignment="1">
      <alignment horizontal="left" vertical="center" wrapText="1"/>
    </xf>
    <xf numFmtId="0" fontId="8" fillId="0" borderId="51" xfId="31" applyFont="1" applyBorder="1" applyAlignment="1">
      <alignment horizontal="left"/>
    </xf>
    <xf numFmtId="0" fontId="8" fillId="0" borderId="21" xfId="28" applyNumberFormat="1" applyFont="1" applyBorder="1" applyAlignment="1">
      <alignment vertical="center" wrapText="1"/>
    </xf>
    <xf numFmtId="0" fontId="8" fillId="0" borderId="80" xfId="28" applyNumberFormat="1" applyFont="1" applyBorder="1" applyAlignment="1">
      <alignment horizontal="left" vertical="center"/>
    </xf>
    <xf numFmtId="0" fontId="8" fillId="0" borderId="80" xfId="28" applyNumberFormat="1" applyFont="1" applyBorder="1" applyAlignment="1">
      <alignment horizontal="left" vertical="center"/>
    </xf>
    <xf numFmtId="0" fontId="8" fillId="0" borderId="81" xfId="31" applyFont="1" applyBorder="1" applyAlignment="1">
      <alignment horizontal="left"/>
    </xf>
    <xf numFmtId="0" fontId="8" fillId="0" borderId="38" xfId="28" applyNumberFormat="1" applyFont="1" applyBorder="1" applyAlignment="1">
      <alignment horizontal="left" vertical="center" wrapText="1"/>
    </xf>
    <xf numFmtId="0" fontId="8" fillId="0" borderId="83" xfId="28" applyNumberFormat="1" applyFont="1" applyBorder="1" applyAlignment="1">
      <alignment horizontal="left" vertical="center" wrapText="1"/>
    </xf>
    <xf numFmtId="0" fontId="8" fillId="0" borderId="50" xfId="28" applyNumberFormat="1" applyFont="1" applyBorder="1" applyAlignment="1">
      <alignment horizontal="left" vertical="center" wrapText="1"/>
    </xf>
    <xf numFmtId="0" fontId="37" fillId="14" borderId="22" xfId="31" applyFont="1" applyFill="1" applyBorder="1"/>
    <xf numFmtId="0" fontId="9" fillId="0" borderId="79" xfId="28" applyFont="1" applyFill="1" applyBorder="1" applyAlignment="1">
      <alignment horizontal="left" vertical="top" wrapText="1"/>
    </xf>
    <xf numFmtId="0" fontId="9" fillId="0" borderId="77" xfId="28" applyFont="1" applyFill="1" applyBorder="1" applyAlignment="1">
      <alignment horizontal="left" vertical="top" wrapText="1"/>
    </xf>
    <xf numFmtId="0" fontId="9" fillId="0" borderId="78" xfId="28" applyFont="1" applyFill="1" applyBorder="1" applyAlignment="1">
      <alignment horizontal="left" vertical="top" wrapText="1"/>
    </xf>
    <xf numFmtId="0" fontId="9" fillId="0" borderId="38" xfId="28" applyFont="1" applyFill="1" applyBorder="1" applyAlignment="1">
      <alignment horizontal="left" vertical="top" wrapText="1"/>
    </xf>
    <xf numFmtId="0" fontId="9" fillId="0" borderId="83" xfId="28" applyFont="1" applyFill="1" applyBorder="1" applyAlignment="1">
      <alignment horizontal="left" vertical="top" wrapText="1"/>
    </xf>
    <xf numFmtId="0" fontId="9" fillId="0" borderId="50" xfId="28" applyFont="1" applyFill="1" applyBorder="1" applyAlignment="1">
      <alignment horizontal="left" vertical="top" wrapText="1"/>
    </xf>
    <xf numFmtId="0" fontId="37" fillId="0" borderId="78" xfId="28" applyFont="1" applyBorder="1"/>
    <xf numFmtId="0" fontId="60" fillId="0" borderId="0" xfId="28" applyFont="1" applyFill="1" applyBorder="1"/>
    <xf numFmtId="0" fontId="37" fillId="0" borderId="0" xfId="28" applyFont="1" applyBorder="1"/>
    <xf numFmtId="0" fontId="37" fillId="0" borderId="19" xfId="28" applyFont="1" applyBorder="1"/>
    <xf numFmtId="0" fontId="37" fillId="0" borderId="81" xfId="28" applyFont="1" applyBorder="1"/>
    <xf numFmtId="0" fontId="9" fillId="0" borderId="38" xfId="28" applyFont="1" applyFill="1" applyBorder="1" applyAlignment="1">
      <alignment horizontal="center" vertical="center"/>
    </xf>
    <xf numFmtId="0" fontId="9" fillId="0" borderId="83" xfId="28" applyFont="1" applyFill="1" applyBorder="1" applyAlignment="1">
      <alignment horizontal="center" vertical="center"/>
    </xf>
    <xf numFmtId="0" fontId="9" fillId="0" borderId="50" xfId="28" applyFont="1" applyFill="1" applyBorder="1" applyAlignment="1">
      <alignment horizontal="center" vertical="center"/>
    </xf>
    <xf numFmtId="167" fontId="65" fillId="19" borderId="38" xfId="28" applyNumberFormat="1" applyFont="1" applyFill="1" applyBorder="1" applyAlignment="1">
      <alignment horizontal="center" vertical="center"/>
    </xf>
    <xf numFmtId="0" fontId="65" fillId="19" borderId="83" xfId="28" applyFont="1" applyFill="1" applyBorder="1" applyAlignment="1">
      <alignment horizontal="left" vertical="center"/>
    </xf>
    <xf numFmtId="0" fontId="65" fillId="19" borderId="50" xfId="28" applyFont="1" applyFill="1" applyBorder="1" applyAlignment="1">
      <alignment horizontal="left" vertical="center"/>
    </xf>
    <xf numFmtId="167" fontId="65" fillId="19" borderId="22" xfId="28" applyNumberFormat="1" applyFont="1" applyFill="1" applyBorder="1" applyAlignment="1">
      <alignment horizontal="center" vertical="center"/>
    </xf>
    <xf numFmtId="0" fontId="65" fillId="19" borderId="22" xfId="28" applyFont="1" applyFill="1" applyBorder="1" applyAlignment="1">
      <alignment horizontal="left" vertical="center"/>
    </xf>
    <xf numFmtId="0" fontId="9" fillId="12" borderId="21" xfId="89" applyFont="1" applyFill="1" applyBorder="1" applyAlignment="1">
      <alignment horizontal="center" vertical="center"/>
    </xf>
    <xf numFmtId="0" fontId="9" fillId="12" borderId="34" xfId="30" applyFont="1" applyFill="1" applyBorder="1" applyAlignment="1">
      <alignment horizontal="left" vertical="top" wrapText="1"/>
    </xf>
    <xf numFmtId="0" fontId="9" fillId="12" borderId="28" xfId="30" applyFont="1" applyFill="1" applyBorder="1" applyAlignment="1">
      <alignment vertical="top"/>
    </xf>
    <xf numFmtId="0" fontId="9" fillId="12" borderId="33" xfId="30" applyFont="1" applyFill="1" applyBorder="1" applyAlignment="1">
      <alignment vertical="top"/>
    </xf>
    <xf numFmtId="0" fontId="9" fillId="12" borderId="33" xfId="30" applyFont="1" applyFill="1" applyBorder="1" applyAlignment="1">
      <alignment horizontal="left" vertical="top" wrapText="1"/>
    </xf>
    <xf numFmtId="166" fontId="9" fillId="12" borderId="37" xfId="89" applyNumberFormat="1" applyFont="1" applyFill="1" applyBorder="1" applyAlignment="1">
      <alignment horizontal="right" vertical="center"/>
    </xf>
    <xf numFmtId="0" fontId="9" fillId="0" borderId="67" xfId="89" applyFont="1" applyFill="1" applyBorder="1" applyAlignment="1">
      <alignment vertical="top" wrapText="1"/>
    </xf>
    <xf numFmtId="166" fontId="9" fillId="0" borderId="69" xfId="89" applyNumberFormat="1" applyFont="1" applyFill="1" applyBorder="1" applyAlignment="1">
      <alignment vertical="center" wrapText="1"/>
    </xf>
    <xf numFmtId="0" fontId="9" fillId="0" borderId="67" xfId="89" applyFont="1" applyFill="1" applyBorder="1" applyAlignment="1">
      <alignment vertical="center" wrapText="1"/>
    </xf>
    <xf numFmtId="0" fontId="9" fillId="0" borderId="20" xfId="89" applyFont="1" applyFill="1" applyBorder="1" applyAlignment="1">
      <alignment vertical="center" wrapText="1"/>
    </xf>
    <xf numFmtId="166" fontId="9" fillId="0" borderId="19" xfId="89" applyNumberFormat="1" applyFont="1" applyFill="1" applyBorder="1" applyAlignment="1">
      <alignment vertical="center" wrapText="1"/>
    </xf>
    <xf numFmtId="0" fontId="9" fillId="12" borderId="21" xfId="89" applyFont="1" applyFill="1" applyBorder="1" applyAlignment="1">
      <alignment horizontal="left" vertical="top" wrapText="1"/>
    </xf>
    <xf numFmtId="166" fontId="9" fillId="12" borderId="81" xfId="89" applyNumberFormat="1" applyFont="1" applyFill="1" applyBorder="1" applyAlignment="1">
      <alignment horizontal="center" vertical="center" wrapText="1"/>
    </xf>
    <xf numFmtId="0" fontId="18" fillId="12" borderId="67" xfId="89" applyFont="1" applyFill="1" applyBorder="1" applyAlignment="1">
      <alignment horizontal="center" vertical="top" wrapText="1"/>
    </xf>
    <xf numFmtId="0" fontId="18" fillId="12" borderId="69" xfId="89" applyFont="1" applyFill="1" applyBorder="1" applyAlignment="1">
      <alignment horizontal="center" vertical="top" wrapText="1"/>
    </xf>
    <xf numFmtId="0" fontId="9" fillId="0" borderId="20" xfId="89" applyFont="1" applyFill="1" applyBorder="1" applyAlignment="1">
      <alignment vertical="top" wrapText="1"/>
    </xf>
    <xf numFmtId="0" fontId="9" fillId="0" borderId="0" xfId="89" applyFont="1" applyFill="1" applyBorder="1" applyAlignment="1">
      <alignment vertical="top" wrapText="1"/>
    </xf>
    <xf numFmtId="0" fontId="9" fillId="0" borderId="34" xfId="89" applyFont="1" applyFill="1" applyBorder="1" applyAlignment="1">
      <alignment vertical="top" wrapText="1"/>
    </xf>
    <xf numFmtId="166" fontId="53" fillId="0" borderId="19" xfId="89" applyNumberFormat="1" applyFont="1" applyFill="1" applyBorder="1" applyAlignment="1">
      <alignment vertical="top" wrapText="1"/>
    </xf>
    <xf numFmtId="166" fontId="53" fillId="0" borderId="65" xfId="89" applyNumberFormat="1" applyFont="1" applyFill="1" applyBorder="1" applyAlignment="1">
      <alignment vertical="top" wrapText="1"/>
    </xf>
    <xf numFmtId="0" fontId="9" fillId="0" borderId="64" xfId="89" applyFont="1" applyFill="1" applyBorder="1" applyAlignment="1">
      <alignment vertical="top"/>
    </xf>
    <xf numFmtId="166" fontId="9" fillId="0" borderId="19" xfId="89" applyNumberFormat="1" applyFont="1" applyFill="1" applyBorder="1" applyAlignment="1">
      <alignment vertical="top" wrapText="1"/>
    </xf>
    <xf numFmtId="0" fontId="18" fillId="9" borderId="22" xfId="0" applyFont="1" applyFill="1" applyBorder="1" applyAlignment="1">
      <alignment horizontal="center" vertical="top" wrapText="1"/>
    </xf>
    <xf numFmtId="164" fontId="18" fillId="0" borderId="22" xfId="0" applyNumberFormat="1" applyFont="1" applyFill="1" applyBorder="1" applyAlignment="1">
      <alignment horizontal="center" vertical="top"/>
    </xf>
    <xf numFmtId="0" fontId="18" fillId="0" borderId="22" xfId="0" applyFont="1" applyFill="1" applyBorder="1" applyAlignment="1">
      <alignment horizontal="center" vertical="top"/>
    </xf>
    <xf numFmtId="164" fontId="18" fillId="12" borderId="22" xfId="0" applyNumberFormat="1" applyFont="1" applyFill="1" applyBorder="1" applyAlignment="1">
      <alignment horizontal="center" vertical="center" wrapText="1"/>
    </xf>
    <xf numFmtId="0" fontId="9" fillId="0" borderId="22" xfId="0" applyFont="1" applyFill="1" applyBorder="1" applyAlignment="1">
      <alignment vertical="top" wrapText="1"/>
    </xf>
    <xf numFmtId="166" fontId="9" fillId="12" borderId="21" xfId="0" applyNumberFormat="1" applyFont="1" applyFill="1" applyBorder="1" applyAlignment="1">
      <alignment horizontal="center" vertical="top" wrapText="1"/>
    </xf>
    <xf numFmtId="166" fontId="9" fillId="9" borderId="38" xfId="0" applyNumberFormat="1" applyFont="1" applyFill="1" applyBorder="1" applyAlignment="1">
      <alignment horizontal="center" vertical="top" wrapText="1"/>
    </xf>
    <xf numFmtId="166" fontId="9" fillId="9" borderId="50" xfId="0" applyNumberFormat="1" applyFont="1" applyFill="1" applyBorder="1" applyAlignment="1">
      <alignment horizontal="center" vertical="top" wrapText="1"/>
    </xf>
    <xf numFmtId="0" fontId="9" fillId="0" borderId="19" xfId="0" applyFont="1" applyFill="1" applyBorder="1"/>
    <xf numFmtId="164" fontId="18" fillId="12" borderId="21" xfId="0" applyNumberFormat="1" applyFont="1" applyFill="1" applyBorder="1" applyAlignment="1">
      <alignment horizontal="center" vertical="center" wrapText="1"/>
    </xf>
    <xf numFmtId="164" fontId="18" fillId="12" borderId="81" xfId="0" applyNumberFormat="1" applyFont="1" applyFill="1" applyBorder="1" applyAlignment="1">
      <alignment horizontal="center" vertical="center" wrapText="1"/>
    </xf>
    <xf numFmtId="0" fontId="9" fillId="0" borderId="65" xfId="0" applyFont="1" applyFill="1" applyBorder="1" applyAlignment="1">
      <alignment horizontal="left" vertical="top" wrapText="1"/>
    </xf>
    <xf numFmtId="0" fontId="9" fillId="0" borderId="52" xfId="0" applyFont="1" applyFill="1" applyBorder="1" applyAlignment="1">
      <alignment vertical="top" wrapText="1"/>
    </xf>
    <xf numFmtId="0" fontId="9" fillId="12" borderId="81" xfId="0" applyFont="1" applyFill="1" applyBorder="1"/>
    <xf numFmtId="166" fontId="9" fillId="12" borderId="38" xfId="0" applyNumberFormat="1" applyFont="1" applyFill="1" applyBorder="1" applyAlignment="1">
      <alignment horizontal="center" vertical="top" wrapText="1"/>
    </xf>
    <xf numFmtId="166" fontId="9" fillId="9" borderId="20" xfId="0" applyNumberFormat="1" applyFont="1" applyFill="1" applyBorder="1" applyAlignment="1">
      <alignment horizontal="center" vertical="top" wrapText="1"/>
    </xf>
    <xf numFmtId="0" fontId="9" fillId="9" borderId="19" xfId="0" applyFont="1" applyFill="1" applyBorder="1"/>
    <xf numFmtId="0" fontId="9" fillId="9" borderId="50" xfId="0" applyFont="1" applyFill="1" applyBorder="1"/>
    <xf numFmtId="166" fontId="9" fillId="12" borderId="33" xfId="0" applyNumberFormat="1" applyFont="1" applyFill="1" applyBorder="1" applyAlignment="1">
      <alignment horizontal="right" vertical="center" wrapText="1"/>
    </xf>
    <xf numFmtId="166" fontId="9" fillId="12" borderId="20" xfId="0" applyNumberFormat="1" applyFont="1" applyFill="1" applyBorder="1" applyAlignment="1">
      <alignment horizontal="center"/>
    </xf>
    <xf numFmtId="166" fontId="9" fillId="12" borderId="19" xfId="0" applyNumberFormat="1" applyFont="1" applyFill="1" applyBorder="1" applyAlignment="1">
      <alignment horizontal="center"/>
    </xf>
    <xf numFmtId="166" fontId="9" fillId="0" borderId="38" xfId="0" applyNumberFormat="1" applyFont="1" applyFill="1" applyBorder="1" applyAlignment="1">
      <alignment vertical="center" wrapText="1"/>
    </xf>
    <xf numFmtId="0" fontId="9" fillId="9" borderId="20" xfId="0" applyFont="1" applyFill="1" applyBorder="1" applyAlignment="1">
      <alignment horizontal="left" vertical="center" wrapText="1"/>
    </xf>
    <xf numFmtId="0" fontId="9" fillId="0" borderId="19" xfId="0" applyFont="1" applyFill="1" applyBorder="1" applyAlignment="1">
      <alignment horizontal="center"/>
    </xf>
    <xf numFmtId="0" fontId="9" fillId="0" borderId="21" xfId="0" applyFont="1" applyFill="1" applyBorder="1" applyAlignment="1">
      <alignment horizontal="center" vertical="center" wrapText="1"/>
    </xf>
    <xf numFmtId="0" fontId="9" fillId="0" borderId="81" xfId="0" applyFont="1" applyFill="1" applyBorder="1"/>
    <xf numFmtId="0" fontId="72" fillId="19" borderId="50" xfId="0" applyFont="1" applyFill="1" applyBorder="1" applyAlignment="1">
      <alignment horizontal="center" vertical="center" wrapText="1"/>
    </xf>
    <xf numFmtId="1" fontId="9" fillId="0" borderId="74" xfId="0" applyNumberFormat="1" applyFont="1" applyFill="1" applyBorder="1" applyAlignment="1">
      <alignment horizontal="right" wrapText="1"/>
    </xf>
    <xf numFmtId="0" fontId="18" fillId="0" borderId="79" xfId="0" applyFont="1" applyFill="1" applyBorder="1" applyAlignment="1">
      <alignment wrapText="1"/>
    </xf>
    <xf numFmtId="0" fontId="9" fillId="0" borderId="78" xfId="0" applyFont="1" applyFill="1" applyBorder="1"/>
    <xf numFmtId="1" fontId="9" fillId="0" borderId="68" xfId="0" applyNumberFormat="1" applyFont="1" applyFill="1" applyBorder="1" applyAlignment="1">
      <alignment horizontal="right" wrapText="1"/>
    </xf>
    <xf numFmtId="164" fontId="18" fillId="0" borderId="21" xfId="0" applyNumberFormat="1" applyFont="1" applyFill="1" applyBorder="1" applyAlignment="1">
      <alignment horizontal="center" wrapText="1"/>
    </xf>
    <xf numFmtId="0" fontId="9" fillId="0" borderId="38" xfId="28" applyFont="1" applyFill="1" applyBorder="1" applyAlignment="1">
      <alignment horizontal="left" vertical="center"/>
    </xf>
    <xf numFmtId="0" fontId="9" fillId="0" borderId="83" xfId="28" applyFont="1" applyFill="1" applyBorder="1" applyAlignment="1">
      <alignment horizontal="right" vertical="center"/>
    </xf>
    <xf numFmtId="0" fontId="9" fillId="0" borderId="38" xfId="28" applyFont="1" applyFill="1" applyBorder="1" applyAlignment="1">
      <alignment horizontal="right" vertical="center"/>
    </xf>
    <xf numFmtId="164" fontId="17" fillId="13" borderId="83" xfId="0" applyNumberFormat="1" applyFont="1" applyFill="1" applyBorder="1" applyAlignment="1">
      <alignment horizontal="left" vertical="center" wrapText="1"/>
    </xf>
    <xf numFmtId="164" fontId="18" fillId="13" borderId="38" xfId="0" applyNumberFormat="1" applyFont="1" applyFill="1" applyBorder="1" applyAlignment="1">
      <alignment vertical="center" wrapText="1"/>
    </xf>
    <xf numFmtId="0" fontId="9" fillId="0" borderId="98" xfId="0" applyFont="1" applyFill="1" applyBorder="1" applyAlignment="1">
      <alignment horizontal="left" vertical="top" wrapText="1"/>
    </xf>
    <xf numFmtId="166" fontId="18" fillId="0" borderId="75" xfId="0" applyNumberFormat="1" applyFont="1" applyFill="1" applyBorder="1" applyAlignment="1">
      <alignment wrapText="1"/>
    </xf>
    <xf numFmtId="0" fontId="9" fillId="0" borderId="76" xfId="0" applyFont="1" applyFill="1" applyBorder="1" applyAlignment="1">
      <alignment horizontal="left" vertical="top" wrapText="1"/>
    </xf>
    <xf numFmtId="164" fontId="18" fillId="0" borderId="92" xfId="0" applyNumberFormat="1" applyFont="1" applyFill="1" applyBorder="1" applyAlignment="1">
      <alignment horizontal="center"/>
    </xf>
    <xf numFmtId="164" fontId="17" fillId="13" borderId="38" xfId="0" applyNumberFormat="1" applyFont="1" applyFill="1" applyBorder="1" applyAlignment="1">
      <alignment horizontal="left" vertical="center" wrapText="1"/>
    </xf>
    <xf numFmtId="164" fontId="17" fillId="13" borderId="50" xfId="0" applyNumberFormat="1" applyFont="1" applyFill="1" applyBorder="1" applyAlignment="1">
      <alignment horizontal="left" vertical="center" wrapText="1"/>
    </xf>
    <xf numFmtId="166" fontId="9" fillId="12" borderId="80" xfId="0" applyNumberFormat="1" applyFont="1" applyFill="1" applyBorder="1" applyAlignment="1">
      <alignment horizontal="left" vertical="top" wrapText="1"/>
    </xf>
    <xf numFmtId="0" fontId="9" fillId="12" borderId="36" xfId="0" applyFont="1" applyFill="1" applyBorder="1"/>
    <xf numFmtId="164" fontId="18" fillId="12" borderId="35" xfId="0" applyNumberFormat="1" applyFont="1" applyFill="1" applyBorder="1" applyAlignment="1">
      <alignment horizontal="center" vertical="center" wrapText="1"/>
    </xf>
    <xf numFmtId="164" fontId="18" fillId="12" borderId="36" xfId="0" applyNumberFormat="1" applyFont="1" applyFill="1" applyBorder="1" applyAlignment="1">
      <alignment horizontal="center" vertical="center" wrapText="1"/>
    </xf>
    <xf numFmtId="164" fontId="18" fillId="12" borderId="37" xfId="0" applyNumberFormat="1" applyFont="1" applyFill="1" applyBorder="1" applyAlignment="1">
      <alignment horizontal="center" vertical="center" wrapText="1"/>
    </xf>
    <xf numFmtId="166" fontId="9" fillId="0" borderId="84" xfId="0" applyNumberFormat="1" applyFont="1" applyFill="1" applyBorder="1" applyAlignment="1">
      <alignment horizontal="left" wrapText="1"/>
    </xf>
    <xf numFmtId="166" fontId="9" fillId="0" borderId="66" xfId="0" applyNumberFormat="1" applyFont="1" applyFill="1" applyBorder="1" applyAlignment="1">
      <alignment horizontal="left" wrapText="1"/>
    </xf>
    <xf numFmtId="164" fontId="18" fillId="12" borderId="38" xfId="0" applyNumberFormat="1" applyFont="1" applyFill="1" applyBorder="1" applyAlignment="1">
      <alignment horizontal="center" vertical="center" wrapText="1"/>
    </xf>
    <xf numFmtId="164" fontId="18" fillId="12" borderId="50" xfId="0" applyNumberFormat="1" applyFont="1" applyFill="1" applyBorder="1" applyAlignment="1">
      <alignment horizontal="center" vertical="center" wrapText="1"/>
    </xf>
    <xf numFmtId="0" fontId="9" fillId="0" borderId="38" xfId="0" applyFont="1" applyFill="1" applyBorder="1" applyAlignment="1">
      <alignment horizontal="left" vertical="top" wrapText="1"/>
    </xf>
    <xf numFmtId="0" fontId="9" fillId="0" borderId="50" xfId="0" applyFont="1" applyFill="1" applyBorder="1" applyAlignment="1">
      <alignment horizontal="center" vertical="top" wrapText="1"/>
    </xf>
    <xf numFmtId="0" fontId="17" fillId="11" borderId="83" xfId="0" applyFont="1" applyFill="1" applyBorder="1" applyAlignment="1">
      <alignment horizontal="left" vertical="center" wrapText="1"/>
    </xf>
    <xf numFmtId="0" fontId="9" fillId="11" borderId="38" xfId="0" applyFont="1" applyFill="1" applyBorder="1" applyAlignment="1">
      <alignment horizontal="center" vertical="center" wrapText="1"/>
    </xf>
    <xf numFmtId="0" fontId="9" fillId="11" borderId="50" xfId="0" applyFont="1" applyFill="1" applyBorder="1" applyAlignment="1">
      <alignment horizontal="center" vertical="center" wrapText="1"/>
    </xf>
    <xf numFmtId="166" fontId="9" fillId="9" borderId="21" xfId="0" applyNumberFormat="1" applyFont="1" applyFill="1" applyBorder="1" applyAlignment="1">
      <alignment horizontal="center" vertical="top" wrapText="1"/>
    </xf>
    <xf numFmtId="166" fontId="9" fillId="12" borderId="84" xfId="0" applyNumberFormat="1" applyFont="1" applyFill="1" applyBorder="1" applyAlignment="1">
      <alignment horizontal="left" vertical="center" wrapText="1"/>
    </xf>
    <xf numFmtId="166" fontId="9" fillId="12" borderId="74" xfId="0" applyNumberFormat="1" applyFont="1" applyFill="1" applyBorder="1" applyAlignment="1">
      <alignment horizontal="left" vertical="center" wrapText="1"/>
    </xf>
    <xf numFmtId="166" fontId="9" fillId="12" borderId="74" xfId="0" applyNumberFormat="1" applyFont="1" applyFill="1" applyBorder="1" applyAlignment="1">
      <alignment horizontal="left" vertical="center" wrapText="1"/>
    </xf>
    <xf numFmtId="166" fontId="9" fillId="12" borderId="74" xfId="0" applyNumberFormat="1" applyFont="1" applyFill="1" applyBorder="1" applyAlignment="1">
      <alignment horizontal="right" vertical="center" wrapText="1"/>
    </xf>
    <xf numFmtId="166" fontId="9" fillId="12" borderId="79" xfId="0" applyNumberFormat="1" applyFont="1" applyFill="1" applyBorder="1" applyAlignment="1">
      <alignment horizontal="center"/>
    </xf>
    <xf numFmtId="166" fontId="9" fillId="12" borderId="78" xfId="0" applyNumberFormat="1" applyFont="1" applyFill="1" applyBorder="1" applyAlignment="1">
      <alignment horizontal="center"/>
    </xf>
    <xf numFmtId="166" fontId="9" fillId="12" borderId="67" xfId="0" applyNumberFormat="1" applyFont="1" applyFill="1" applyBorder="1" applyAlignment="1">
      <alignment horizontal="left" vertical="center" wrapText="1"/>
    </xf>
    <xf numFmtId="166" fontId="9" fillId="12" borderId="66" xfId="0" applyNumberFormat="1" applyFont="1" applyFill="1" applyBorder="1" applyAlignment="1">
      <alignment horizontal="left" vertical="center" wrapText="1"/>
    </xf>
    <xf numFmtId="166" fontId="9" fillId="12" borderId="68" xfId="0" applyNumberFormat="1" applyFont="1" applyFill="1" applyBorder="1" applyAlignment="1">
      <alignment horizontal="left" vertical="center" wrapText="1"/>
    </xf>
    <xf numFmtId="166" fontId="9" fillId="12" borderId="68" xfId="0" applyNumberFormat="1" applyFont="1" applyFill="1" applyBorder="1" applyAlignment="1">
      <alignment horizontal="left" vertical="center" wrapText="1"/>
    </xf>
    <xf numFmtId="166" fontId="9" fillId="12" borderId="68" xfId="0" applyNumberFormat="1" applyFont="1" applyFill="1" applyBorder="1" applyAlignment="1">
      <alignment horizontal="right" vertical="center" wrapText="1"/>
    </xf>
    <xf numFmtId="166" fontId="9" fillId="12" borderId="21" xfId="0" applyNumberFormat="1" applyFont="1" applyFill="1" applyBorder="1" applyAlignment="1">
      <alignment horizontal="center"/>
    </xf>
    <xf numFmtId="166" fontId="9" fillId="12" borderId="81" xfId="0" applyNumberFormat="1" applyFont="1" applyFill="1" applyBorder="1" applyAlignment="1">
      <alignment horizontal="center"/>
    </xf>
    <xf numFmtId="166" fontId="9" fillId="9" borderId="38" xfId="0" applyNumberFormat="1" applyFont="1" applyFill="1" applyBorder="1" applyAlignment="1">
      <alignment horizontal="left" vertical="center" wrapText="1"/>
    </xf>
    <xf numFmtId="166" fontId="9" fillId="9" borderId="21" xfId="0" applyNumberFormat="1" applyFont="1" applyFill="1" applyBorder="1" applyAlignment="1">
      <alignment horizontal="left" vertical="center" wrapText="1"/>
    </xf>
    <xf numFmtId="166" fontId="9" fillId="9" borderId="80" xfId="0" applyNumberFormat="1" applyFont="1" applyFill="1" applyBorder="1" applyAlignment="1">
      <alignment horizontal="left" vertical="center" wrapText="1"/>
    </xf>
    <xf numFmtId="166" fontId="9" fillId="0" borderId="21" xfId="0" applyNumberFormat="1" applyFont="1" applyFill="1" applyBorder="1" applyAlignment="1">
      <alignment vertical="center" wrapText="1"/>
    </xf>
    <xf numFmtId="0" fontId="9" fillId="13" borderId="38" xfId="0" applyFont="1" applyFill="1" applyBorder="1" applyAlignment="1">
      <alignment horizontal="left" vertical="center" wrapText="1"/>
    </xf>
    <xf numFmtId="166" fontId="9" fillId="13" borderId="83" xfId="0" applyNumberFormat="1" applyFont="1" applyFill="1" applyBorder="1" applyAlignment="1">
      <alignment horizontal="right" vertical="center" wrapText="1"/>
    </xf>
    <xf numFmtId="0" fontId="9" fillId="13" borderId="83" xfId="0" applyFont="1" applyFill="1" applyBorder="1" applyAlignment="1">
      <alignment horizontal="left" vertical="center" wrapText="1"/>
    </xf>
    <xf numFmtId="0" fontId="9" fillId="0" borderId="38" xfId="0" applyFont="1" applyFill="1" applyBorder="1" applyAlignment="1">
      <alignment horizontal="center" vertical="center" wrapText="1"/>
    </xf>
    <xf numFmtId="0" fontId="9" fillId="12" borderId="84" xfId="0" applyFont="1" applyFill="1" applyBorder="1" applyAlignment="1">
      <alignment horizontal="left" vertical="center" wrapText="1"/>
    </xf>
    <xf numFmtId="1" fontId="9" fillId="0" borderId="74" xfId="0" applyNumberFormat="1" applyFont="1" applyFill="1" applyBorder="1" applyAlignment="1">
      <alignment horizontal="right" vertical="center" wrapText="1"/>
    </xf>
    <xf numFmtId="0" fontId="9" fillId="0" borderId="78" xfId="0" applyFont="1" applyFill="1" applyBorder="1" applyAlignment="1">
      <alignment horizontal="center"/>
    </xf>
    <xf numFmtId="0" fontId="9" fillId="12" borderId="66" xfId="0" applyFont="1" applyFill="1" applyBorder="1" applyAlignment="1">
      <alignment horizontal="left" vertical="center" wrapText="1"/>
    </xf>
    <xf numFmtId="1" fontId="9" fillId="0" borderId="68" xfId="0" applyNumberFormat="1" applyFont="1" applyFill="1" applyBorder="1" applyAlignment="1">
      <alignment horizontal="right" vertical="center" wrapText="1"/>
    </xf>
    <xf numFmtId="0" fontId="18" fillId="9" borderId="21" xfId="0" applyFont="1" applyFill="1" applyBorder="1" applyAlignment="1">
      <alignment horizontal="center" vertical="center" wrapText="1"/>
    </xf>
    <xf numFmtId="0" fontId="9" fillId="0" borderId="81" xfId="0" applyFont="1" applyFill="1" applyBorder="1" applyAlignment="1">
      <alignment horizontal="center"/>
    </xf>
    <xf numFmtId="0" fontId="9" fillId="12" borderId="20" xfId="0" applyFont="1" applyFill="1" applyBorder="1"/>
    <xf numFmtId="0" fontId="9" fillId="12" borderId="65" xfId="0" applyFont="1" applyFill="1" applyBorder="1" applyAlignment="1">
      <alignment horizontal="left" vertical="top" wrapText="1"/>
    </xf>
    <xf numFmtId="166" fontId="9" fillId="12" borderId="52" xfId="0" applyNumberFormat="1" applyFont="1" applyFill="1" applyBorder="1" applyAlignment="1">
      <alignment horizontal="left" vertical="top" wrapText="1"/>
    </xf>
    <xf numFmtId="166" fontId="9" fillId="12" borderId="51" xfId="0" applyNumberFormat="1" applyFont="1" applyFill="1" applyBorder="1" applyAlignment="1">
      <alignment horizontal="center" vertical="top" wrapText="1"/>
    </xf>
    <xf numFmtId="0" fontId="9" fillId="0" borderId="81" xfId="0" applyFont="1" applyFill="1" applyBorder="1" applyAlignment="1">
      <alignment horizontal="left"/>
    </xf>
    <xf numFmtId="0" fontId="9" fillId="0" borderId="50" xfId="0" applyFont="1" applyFill="1" applyBorder="1" applyAlignment="1">
      <alignment horizontal="left"/>
    </xf>
    <xf numFmtId="0" fontId="9" fillId="0" borderId="50" xfId="28" applyFont="1" applyFill="1" applyBorder="1" applyAlignment="1">
      <alignment horizontal="center" vertical="center"/>
    </xf>
    <xf numFmtId="0" fontId="9" fillId="0" borderId="78" xfId="0" applyFont="1" applyFill="1" applyBorder="1" applyAlignment="1">
      <alignment horizontal="center"/>
    </xf>
    <xf numFmtId="0" fontId="9" fillId="0" borderId="81" xfId="0" applyFont="1" applyFill="1" applyBorder="1" applyAlignment="1">
      <alignment horizontal="center"/>
    </xf>
    <xf numFmtId="164" fontId="18" fillId="13" borderId="50" xfId="0" applyNumberFormat="1" applyFont="1" applyFill="1" applyBorder="1" applyAlignment="1">
      <alignment horizontal="center" vertical="center" wrapText="1"/>
    </xf>
    <xf numFmtId="166" fontId="9" fillId="0" borderId="51" xfId="0" applyNumberFormat="1" applyFont="1" applyFill="1" applyBorder="1" applyAlignment="1">
      <alignment horizontal="center" vertical="top" wrapText="1"/>
    </xf>
    <xf numFmtId="166" fontId="9" fillId="0" borderId="19" xfId="0" applyNumberFormat="1" applyFont="1" applyFill="1" applyBorder="1" applyAlignment="1">
      <alignment horizontal="center" vertical="top" wrapText="1"/>
    </xf>
    <xf numFmtId="166" fontId="9" fillId="0" borderId="81" xfId="0" applyNumberFormat="1" applyFont="1" applyFill="1" applyBorder="1" applyAlignment="1">
      <alignment horizontal="center" vertical="top" wrapText="1"/>
    </xf>
    <xf numFmtId="0" fontId="9" fillId="12" borderId="50" xfId="0" applyFont="1" applyFill="1" applyBorder="1" applyAlignment="1">
      <alignment horizontal="center"/>
    </xf>
    <xf numFmtId="0" fontId="9" fillId="9" borderId="19" xfId="0" applyFont="1" applyFill="1" applyBorder="1" applyAlignment="1">
      <alignment horizontal="center"/>
    </xf>
    <xf numFmtId="0" fontId="9" fillId="9" borderId="50" xfId="0" applyFont="1" applyFill="1" applyBorder="1" applyAlignment="1">
      <alignment horizontal="center"/>
    </xf>
    <xf numFmtId="166" fontId="9" fillId="0" borderId="50" xfId="0" applyNumberFormat="1" applyFont="1" applyFill="1" applyBorder="1" applyAlignment="1">
      <alignment horizontal="center" vertical="center" wrapText="1"/>
    </xf>
    <xf numFmtId="166" fontId="9" fillId="0" borderId="81" xfId="0" applyNumberFormat="1" applyFont="1" applyFill="1" applyBorder="1" applyAlignment="1">
      <alignment horizontal="center" vertical="center" wrapText="1"/>
    </xf>
    <xf numFmtId="0" fontId="9" fillId="0" borderId="50" xfId="0" applyFont="1" applyFill="1" applyBorder="1" applyAlignment="1">
      <alignment horizontal="center"/>
    </xf>
    <xf numFmtId="0" fontId="9" fillId="0" borderId="83" xfId="28" applyFont="1" applyFill="1" applyBorder="1" applyAlignment="1">
      <alignment horizontal="center" vertical="center"/>
    </xf>
    <xf numFmtId="1" fontId="9" fillId="0" borderId="74" xfId="0" applyNumberFormat="1" applyFont="1" applyFill="1" applyBorder="1" applyAlignment="1">
      <alignment horizontal="center" wrapText="1"/>
    </xf>
    <xf numFmtId="1" fontId="9" fillId="0" borderId="68" xfId="0" applyNumberFormat="1" applyFont="1" applyFill="1" applyBorder="1" applyAlignment="1">
      <alignment horizontal="center" wrapText="1"/>
    </xf>
    <xf numFmtId="166" fontId="9" fillId="12" borderId="74" xfId="0" applyNumberFormat="1" applyFont="1" applyFill="1" applyBorder="1" applyAlignment="1">
      <alignment horizontal="center" vertical="center" wrapText="1"/>
    </xf>
    <xf numFmtId="166" fontId="9" fillId="12" borderId="0" xfId="0" applyNumberFormat="1" applyFont="1" applyFill="1" applyBorder="1" applyAlignment="1">
      <alignment horizontal="center" vertical="center" wrapText="1"/>
    </xf>
    <xf numFmtId="166" fontId="9" fillId="12" borderId="68" xfId="0" applyNumberFormat="1" applyFont="1" applyFill="1" applyBorder="1" applyAlignment="1">
      <alignment horizontal="center" vertical="center" wrapText="1"/>
    </xf>
    <xf numFmtId="166" fontId="9" fillId="13" borderId="83" xfId="0" applyNumberFormat="1" applyFont="1" applyFill="1" applyBorder="1" applyAlignment="1">
      <alignment horizontal="center" vertical="center" wrapText="1"/>
    </xf>
    <xf numFmtId="166" fontId="8" fillId="0" borderId="0" xfId="0" applyNumberFormat="1" applyFont="1" applyFill="1" applyBorder="1" applyAlignment="1">
      <alignment horizontal="center"/>
    </xf>
    <xf numFmtId="164" fontId="17" fillId="13" borderId="22" xfId="0" applyNumberFormat="1" applyFont="1" applyFill="1" applyBorder="1" applyAlignment="1">
      <alignment horizontal="center" vertical="center" wrapText="1"/>
    </xf>
    <xf numFmtId="0" fontId="17" fillId="11" borderId="22" xfId="0" applyFont="1" applyFill="1" applyBorder="1" applyAlignment="1">
      <alignment horizontal="center" vertical="center" wrapText="1"/>
    </xf>
    <xf numFmtId="0" fontId="17" fillId="11" borderId="38" xfId="0" applyFont="1" applyFill="1" applyBorder="1" applyAlignment="1">
      <alignment horizontal="left" vertical="center" wrapText="1"/>
    </xf>
    <xf numFmtId="0" fontId="17" fillId="11" borderId="50" xfId="0" applyFont="1" applyFill="1" applyBorder="1" applyAlignment="1">
      <alignment horizontal="left" vertical="center" wrapText="1"/>
    </xf>
    <xf numFmtId="167" fontId="9" fillId="0" borderId="38" xfId="0" applyNumberFormat="1" applyFont="1" applyFill="1" applyBorder="1" applyAlignment="1">
      <alignment horizontal="left" vertical="center" wrapText="1"/>
    </xf>
    <xf numFmtId="167" fontId="9" fillId="0" borderId="83" xfId="0" applyNumberFormat="1" applyFont="1" applyFill="1" applyBorder="1" applyAlignment="1">
      <alignment horizontal="left" vertical="center" wrapText="1"/>
    </xf>
    <xf numFmtId="167" fontId="9" fillId="0" borderId="50" xfId="0" applyNumberFormat="1" applyFont="1" applyFill="1" applyBorder="1" applyAlignment="1">
      <alignment horizontal="left" vertical="center" wrapText="1"/>
    </xf>
    <xf numFmtId="164" fontId="18" fillId="0" borderId="22" xfId="0" applyNumberFormat="1" applyFont="1" applyFill="1" applyBorder="1" applyAlignment="1">
      <alignment horizontal="center" vertical="center" wrapText="1"/>
    </xf>
    <xf numFmtId="164" fontId="18" fillId="0" borderId="22" xfId="0" applyNumberFormat="1" applyFont="1" applyFill="1" applyBorder="1" applyAlignment="1">
      <alignment horizontal="center" vertical="center" wrapText="1"/>
    </xf>
    <xf numFmtId="0" fontId="18" fillId="0" borderId="22" xfId="0" applyFont="1" applyFill="1" applyBorder="1" applyAlignment="1">
      <alignment horizontal="center" vertical="center" wrapText="1"/>
    </xf>
    <xf numFmtId="0" fontId="18" fillId="9" borderId="0" xfId="0" applyFont="1" applyFill="1" applyBorder="1" applyAlignment="1">
      <alignment horizontal="center" vertical="center" wrapText="1"/>
    </xf>
    <xf numFmtId="0" fontId="18" fillId="0" borderId="0" xfId="0" applyFont="1" applyFill="1" applyBorder="1" applyAlignment="1">
      <alignment horizontal="center" vertical="center" wrapText="1"/>
    </xf>
    <xf numFmtId="0" fontId="18" fillId="0" borderId="28" xfId="0" applyFont="1" applyFill="1" applyBorder="1" applyAlignment="1">
      <alignment horizontal="center" vertical="center" wrapText="1"/>
    </xf>
    <xf numFmtId="0" fontId="9" fillId="9" borderId="22" xfId="0" applyFont="1" applyFill="1" applyBorder="1" applyAlignment="1">
      <alignment horizontal="left" vertical="center" wrapText="1"/>
    </xf>
    <xf numFmtId="0" fontId="9" fillId="12" borderId="22" xfId="0" applyFont="1" applyFill="1" applyBorder="1" applyAlignment="1">
      <alignment horizontal="left" vertical="center" wrapText="1"/>
    </xf>
    <xf numFmtId="0" fontId="9" fillId="13" borderId="22"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9" borderId="77" xfId="0" applyFont="1" applyFill="1" applyBorder="1" applyAlignment="1">
      <alignment horizontal="left" vertical="center" wrapText="1"/>
    </xf>
    <xf numFmtId="0" fontId="9" fillId="9" borderId="19" xfId="0" applyFont="1" applyFill="1" applyBorder="1" applyAlignment="1">
      <alignment horizontal="left" vertical="center" wrapText="1"/>
    </xf>
    <xf numFmtId="0" fontId="9" fillId="9" borderId="21" xfId="0" applyFont="1" applyFill="1" applyBorder="1" applyAlignment="1">
      <alignment horizontal="left" vertical="center" wrapText="1"/>
    </xf>
    <xf numFmtId="0" fontId="9" fillId="9" borderId="74" xfId="0" applyFont="1" applyFill="1" applyBorder="1" applyAlignment="1">
      <alignment horizontal="left" vertical="center" wrapText="1"/>
    </xf>
    <xf numFmtId="0" fontId="18" fillId="9" borderId="74" xfId="0" applyFont="1" applyFill="1" applyBorder="1" applyAlignment="1">
      <alignment horizontal="center" vertical="center" wrapText="1"/>
    </xf>
    <xf numFmtId="0" fontId="9" fillId="9" borderId="68" xfId="0" applyFont="1" applyFill="1" applyBorder="1" applyAlignment="1">
      <alignment horizontal="left" vertical="center" wrapText="1"/>
    </xf>
    <xf numFmtId="0" fontId="18" fillId="9" borderId="68" xfId="0" applyFont="1" applyFill="1" applyBorder="1" applyAlignment="1">
      <alignment horizontal="center" vertical="center" wrapText="1"/>
    </xf>
    <xf numFmtId="166" fontId="9" fillId="0" borderId="74" xfId="0" applyNumberFormat="1" applyFont="1" applyFill="1" applyBorder="1" applyAlignment="1">
      <alignment horizontal="right" vertical="center" wrapText="1"/>
    </xf>
    <xf numFmtId="0" fontId="18" fillId="0" borderId="74" xfId="0" applyFont="1" applyFill="1" applyBorder="1" applyAlignment="1">
      <alignment horizontal="center" vertical="center" wrapText="1"/>
    </xf>
    <xf numFmtId="166" fontId="9" fillId="0" borderId="68" xfId="0" applyNumberFormat="1" applyFont="1" applyFill="1" applyBorder="1" applyAlignment="1">
      <alignment horizontal="right" vertical="center" wrapText="1"/>
    </xf>
    <xf numFmtId="0" fontId="9" fillId="0" borderId="68" xfId="0" applyFont="1" applyFill="1" applyBorder="1" applyAlignment="1">
      <alignment horizontal="left" vertical="center" wrapText="1"/>
    </xf>
    <xf numFmtId="0" fontId="18" fillId="0" borderId="68" xfId="0" applyFont="1" applyFill="1" applyBorder="1" applyAlignment="1">
      <alignment horizontal="center" vertical="center" wrapText="1"/>
    </xf>
    <xf numFmtId="1" fontId="9" fillId="12" borderId="74" xfId="0" applyNumberFormat="1" applyFont="1" applyFill="1" applyBorder="1" applyAlignment="1">
      <alignment horizontal="right" vertical="center" wrapText="1"/>
    </xf>
    <xf numFmtId="0" fontId="9" fillId="12" borderId="74" xfId="0" applyFont="1" applyFill="1" applyBorder="1" applyAlignment="1">
      <alignment horizontal="left" vertical="center" wrapText="1"/>
    </xf>
    <xf numFmtId="0" fontId="18" fillId="12" borderId="74" xfId="0" applyFont="1" applyFill="1" applyBorder="1" applyAlignment="1">
      <alignment horizontal="center" vertical="center" wrapText="1"/>
    </xf>
    <xf numFmtId="1" fontId="9" fillId="12" borderId="68" xfId="0" applyNumberFormat="1" applyFont="1" applyFill="1" applyBorder="1" applyAlignment="1">
      <alignment horizontal="right" vertical="center" wrapText="1"/>
    </xf>
    <xf numFmtId="0" fontId="10" fillId="12" borderId="68" xfId="0" applyFont="1" applyFill="1" applyBorder="1" applyAlignment="1">
      <alignment horizontal="left" vertical="center" wrapText="1"/>
    </xf>
    <xf numFmtId="164" fontId="18" fillId="0" borderId="68" xfId="0" applyNumberFormat="1" applyFont="1" applyFill="1" applyBorder="1" applyAlignment="1">
      <alignment horizontal="center" vertical="center" wrapText="1"/>
    </xf>
    <xf numFmtId="164" fontId="18" fillId="0" borderId="74" xfId="0" applyNumberFormat="1" applyFont="1" applyFill="1" applyBorder="1" applyAlignment="1">
      <alignment horizontal="center" vertical="center" wrapText="1"/>
    </xf>
    <xf numFmtId="0" fontId="9" fillId="12" borderId="68" xfId="0" applyFont="1" applyFill="1" applyBorder="1" applyAlignment="1">
      <alignment horizontal="left" vertical="center" wrapText="1"/>
    </xf>
    <xf numFmtId="1" fontId="9" fillId="0" borderId="80" xfId="0" applyNumberFormat="1" applyFont="1" applyFill="1" applyBorder="1" applyAlignment="1">
      <alignment horizontal="right" vertical="center" wrapText="1"/>
    </xf>
    <xf numFmtId="0" fontId="18" fillId="12" borderId="80" xfId="0" applyFont="1" applyFill="1" applyBorder="1" applyAlignment="1">
      <alignment horizontal="center" vertical="center" wrapText="1"/>
    </xf>
    <xf numFmtId="0" fontId="17" fillId="13" borderId="15" xfId="0" applyNumberFormat="1" applyFont="1" applyFill="1" applyBorder="1" applyAlignment="1">
      <alignment horizontal="center" vertical="center" wrapText="1"/>
    </xf>
    <xf numFmtId="0" fontId="17" fillId="11" borderId="22" xfId="0" applyNumberFormat="1" applyFont="1" applyFill="1" applyBorder="1" applyAlignment="1">
      <alignment horizontal="center" vertical="center" wrapText="1"/>
    </xf>
    <xf numFmtId="0" fontId="18" fillId="18" borderId="22" xfId="0" applyFont="1" applyFill="1" applyBorder="1" applyAlignment="1">
      <alignment horizontal="center" vertical="top" wrapText="1"/>
    </xf>
    <xf numFmtId="164" fontId="46" fillId="0" borderId="22" xfId="0" applyNumberFormat="1" applyFont="1" applyFill="1" applyBorder="1" applyAlignment="1">
      <alignment horizontal="center" vertical="top" wrapText="1"/>
    </xf>
    <xf numFmtId="0" fontId="46" fillId="0" borderId="22" xfId="0" applyFont="1" applyFill="1" applyBorder="1" applyAlignment="1">
      <alignment horizontal="center" vertical="top" wrapText="1"/>
    </xf>
    <xf numFmtId="0" fontId="1" fillId="0" borderId="22" xfId="0" applyFont="1" applyFill="1" applyBorder="1" applyAlignment="1">
      <alignment horizontal="left" vertical="top" wrapText="1"/>
    </xf>
    <xf numFmtId="0" fontId="44" fillId="0" borderId="22" xfId="0" applyFont="1" applyFill="1" applyBorder="1" applyAlignment="1">
      <alignment horizontal="left" vertical="top" wrapText="1"/>
    </xf>
    <xf numFmtId="0" fontId="9" fillId="9" borderId="22" xfId="0" applyFont="1" applyFill="1" applyBorder="1" applyAlignment="1">
      <alignment horizontal="left" vertical="top" wrapText="1"/>
    </xf>
    <xf numFmtId="0" fontId="9" fillId="11" borderId="38" xfId="0" applyFont="1" applyFill="1" applyBorder="1" applyAlignment="1">
      <alignment horizontal="left" vertical="center" wrapText="1"/>
    </xf>
    <xf numFmtId="0" fontId="9" fillId="11" borderId="83" xfId="0" applyFont="1" applyFill="1" applyBorder="1" applyAlignment="1">
      <alignment horizontal="left" vertical="center" wrapText="1"/>
    </xf>
    <xf numFmtId="0" fontId="9" fillId="11" borderId="50" xfId="0" applyFont="1" applyFill="1" applyBorder="1" applyAlignment="1">
      <alignment horizontal="left" vertical="center" wrapText="1"/>
    </xf>
    <xf numFmtId="0" fontId="9" fillId="12" borderId="38" xfId="0" applyFont="1" applyFill="1" applyBorder="1" applyAlignment="1">
      <alignment horizontal="left" vertical="center" wrapText="1"/>
    </xf>
    <xf numFmtId="0" fontId="9" fillId="0" borderId="77" xfId="0" applyFont="1" applyFill="1" applyBorder="1" applyAlignment="1">
      <alignment horizontal="center" vertical="center" wrapText="1"/>
    </xf>
    <xf numFmtId="0" fontId="9" fillId="0" borderId="78" xfId="0" applyFont="1" applyFill="1" applyBorder="1" applyAlignment="1">
      <alignment horizontal="center" vertical="center" wrapText="1"/>
    </xf>
    <xf numFmtId="0" fontId="9" fillId="0" borderId="66" xfId="0" applyFont="1" applyFill="1" applyBorder="1" applyAlignment="1">
      <alignment horizontal="left" vertical="center" wrapText="1"/>
    </xf>
    <xf numFmtId="0" fontId="9" fillId="0" borderId="80" xfId="0" applyFont="1" applyFill="1" applyBorder="1" applyAlignment="1">
      <alignment horizontal="center" vertical="center" wrapText="1"/>
    </xf>
    <xf numFmtId="0" fontId="9" fillId="0" borderId="81" xfId="0" applyFont="1" applyFill="1" applyBorder="1" applyAlignment="1">
      <alignment horizontal="center" vertical="center" wrapText="1"/>
    </xf>
    <xf numFmtId="0" fontId="9" fillId="9" borderId="84" xfId="0" applyFont="1" applyFill="1" applyBorder="1" applyAlignment="1">
      <alignment horizontal="left" vertical="center" wrapText="1"/>
    </xf>
    <xf numFmtId="166" fontId="9" fillId="9" borderId="74" xfId="0" applyNumberFormat="1" applyFont="1" applyFill="1" applyBorder="1" applyAlignment="1">
      <alignment horizontal="right" vertical="center" wrapText="1"/>
    </xf>
    <xf numFmtId="0" fontId="9" fillId="9" borderId="52" xfId="0" applyFont="1" applyFill="1" applyBorder="1" applyAlignment="1">
      <alignment horizontal="left" vertical="center" wrapText="1"/>
    </xf>
    <xf numFmtId="0" fontId="9" fillId="9" borderId="66" xfId="0" applyFont="1" applyFill="1" applyBorder="1" applyAlignment="1">
      <alignment horizontal="left" vertical="center" wrapText="1"/>
    </xf>
    <xf numFmtId="166" fontId="9" fillId="9" borderId="68" xfId="0" applyNumberFormat="1" applyFont="1" applyFill="1" applyBorder="1" applyAlignment="1">
      <alignment horizontal="right" vertical="center" wrapText="1"/>
    </xf>
    <xf numFmtId="1" fontId="9" fillId="9" borderId="74" xfId="0" applyNumberFormat="1" applyFont="1" applyFill="1" applyBorder="1" applyAlignment="1">
      <alignment horizontal="right" vertical="center" wrapText="1"/>
    </xf>
    <xf numFmtId="1" fontId="9" fillId="9" borderId="68" xfId="0" applyNumberFormat="1" applyFont="1" applyFill="1" applyBorder="1" applyAlignment="1">
      <alignment horizontal="right" vertical="center" wrapText="1"/>
    </xf>
    <xf numFmtId="166" fontId="9" fillId="9" borderId="80" xfId="0" applyNumberFormat="1" applyFont="1" applyFill="1" applyBorder="1" applyAlignment="1">
      <alignment horizontal="center"/>
    </xf>
    <xf numFmtId="0" fontId="9" fillId="0" borderId="79" xfId="0" applyFont="1" applyFill="1" applyBorder="1" applyAlignment="1">
      <alignment horizontal="center" vertical="center" wrapText="1"/>
    </xf>
    <xf numFmtId="0" fontId="18" fillId="0" borderId="75"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18" fillId="9" borderId="51" xfId="0" applyFont="1" applyFill="1" applyBorder="1" applyAlignment="1">
      <alignment horizontal="left" vertical="center" wrapText="1"/>
    </xf>
    <xf numFmtId="0" fontId="18" fillId="9" borderId="92" xfId="0" applyFont="1" applyFill="1" applyBorder="1" applyAlignment="1">
      <alignment horizontal="left" vertical="center" wrapText="1"/>
    </xf>
    <xf numFmtId="164" fontId="18" fillId="9" borderId="92" xfId="0" applyNumberFormat="1" applyFont="1" applyFill="1" applyBorder="1" applyAlignment="1">
      <alignment horizontal="left" vertical="center" wrapText="1"/>
    </xf>
    <xf numFmtId="0" fontId="9" fillId="11" borderId="83" xfId="0" applyFont="1" applyFill="1" applyBorder="1" applyAlignment="1">
      <alignment horizontal="center" vertical="center" wrapText="1"/>
    </xf>
    <xf numFmtId="0" fontId="18" fillId="11" borderId="83" xfId="0" applyFont="1" applyFill="1" applyBorder="1" applyAlignment="1">
      <alignment horizontal="left" vertical="center" wrapText="1"/>
    </xf>
    <xf numFmtId="0" fontId="17" fillId="11" borderId="38" xfId="0" applyNumberFormat="1" applyFont="1" applyFill="1" applyBorder="1" applyAlignment="1">
      <alignment horizontal="center" vertical="center" wrapText="1"/>
    </xf>
    <xf numFmtId="0" fontId="9" fillId="12" borderId="21" xfId="0" applyFont="1" applyFill="1" applyBorder="1" applyAlignment="1">
      <alignment horizontal="left" vertical="center" wrapText="1"/>
    </xf>
    <xf numFmtId="0" fontId="9" fillId="18" borderId="22" xfId="0" applyFont="1" applyFill="1" applyBorder="1" applyAlignment="1">
      <alignment horizontal="left" vertical="top" wrapText="1"/>
    </xf>
    <xf numFmtId="0" fontId="41" fillId="0" borderId="22" xfId="0" applyFont="1" applyFill="1" applyBorder="1" applyAlignment="1">
      <alignment horizontal="left" vertical="top" wrapText="1"/>
    </xf>
    <xf numFmtId="166" fontId="9" fillId="12" borderId="80" xfId="0" applyNumberFormat="1" applyFont="1" applyFill="1" applyBorder="1" applyAlignment="1">
      <alignment horizontal="center"/>
    </xf>
    <xf numFmtId="164" fontId="18" fillId="12" borderId="68" xfId="0" applyNumberFormat="1" applyFont="1" applyFill="1" applyBorder="1" applyAlignment="1">
      <alignment horizontal="center" vertical="center" wrapText="1"/>
    </xf>
    <xf numFmtId="0" fontId="9" fillId="12" borderId="81" xfId="0" applyFont="1" applyFill="1" applyBorder="1" applyAlignment="1">
      <alignment horizontal="left" vertical="center" wrapText="1"/>
    </xf>
    <xf numFmtId="0" fontId="9" fillId="0" borderId="78" xfId="0" applyFont="1" applyFill="1" applyBorder="1" applyAlignment="1">
      <alignment horizontal="left" vertical="center" wrapText="1"/>
    </xf>
    <xf numFmtId="0" fontId="9" fillId="11" borderId="38" xfId="0" applyFont="1" applyFill="1" applyBorder="1" applyAlignment="1">
      <alignment horizontal="left" vertical="center" wrapText="1"/>
    </xf>
    <xf numFmtId="166" fontId="9" fillId="11" borderId="83" xfId="0" applyNumberFormat="1" applyFont="1" applyFill="1" applyBorder="1" applyAlignment="1">
      <alignment horizontal="right" vertical="center" wrapText="1"/>
    </xf>
    <xf numFmtId="0" fontId="9" fillId="11" borderId="83" xfId="0" applyFont="1" applyFill="1" applyBorder="1" applyAlignment="1">
      <alignment horizontal="left" vertical="center" wrapText="1"/>
    </xf>
    <xf numFmtId="0" fontId="18" fillId="11" borderId="83" xfId="0" applyFont="1" applyFill="1" applyBorder="1" applyAlignment="1">
      <alignment horizontal="center" vertical="center" wrapText="1"/>
    </xf>
    <xf numFmtId="0" fontId="9" fillId="0" borderId="52" xfId="0" applyFont="1" applyFill="1" applyBorder="1" applyAlignment="1">
      <alignment horizontal="left" vertical="center" wrapText="1"/>
    </xf>
    <xf numFmtId="0" fontId="9" fillId="0" borderId="64" xfId="0" applyFont="1" applyFill="1" applyBorder="1" applyAlignment="1">
      <alignment horizontal="left" vertical="center" wrapText="1"/>
    </xf>
    <xf numFmtId="0" fontId="9" fillId="12" borderId="52" xfId="0" applyFont="1" applyFill="1" applyBorder="1" applyAlignment="1">
      <alignment horizontal="left" vertical="center" wrapText="1"/>
    </xf>
    <xf numFmtId="0" fontId="18" fillId="0" borderId="33" xfId="0" applyFont="1" applyFill="1" applyBorder="1" applyAlignment="1">
      <alignment horizontal="center" vertical="center" wrapText="1"/>
    </xf>
    <xf numFmtId="164" fontId="18" fillId="12" borderId="74" xfId="0" applyNumberFormat="1" applyFont="1" applyFill="1" applyBorder="1" applyAlignment="1">
      <alignment horizontal="center" vertical="center" wrapText="1"/>
    </xf>
    <xf numFmtId="0" fontId="9" fillId="12" borderId="28" xfId="0" applyFont="1" applyFill="1" applyBorder="1" applyAlignment="1">
      <alignment horizontal="center" vertical="center" wrapText="1"/>
    </xf>
    <xf numFmtId="0" fontId="9" fillId="9" borderId="37" xfId="0" applyFont="1" applyFill="1" applyBorder="1" applyAlignment="1">
      <alignment horizontal="left" vertical="top" wrapText="1"/>
    </xf>
    <xf numFmtId="0" fontId="9" fillId="9" borderId="64" xfId="0" applyFont="1" applyFill="1" applyBorder="1" applyAlignment="1">
      <alignment horizontal="left" vertical="center" wrapText="1"/>
    </xf>
    <xf numFmtId="1" fontId="9" fillId="9" borderId="34" xfId="0" applyNumberFormat="1" applyFont="1" applyFill="1" applyBorder="1" applyAlignment="1">
      <alignment horizontal="right" vertical="center" wrapText="1"/>
    </xf>
    <xf numFmtId="0" fontId="9" fillId="9" borderId="34" xfId="0" applyFont="1" applyFill="1" applyBorder="1" applyAlignment="1">
      <alignment horizontal="left" vertical="center" wrapText="1"/>
    </xf>
    <xf numFmtId="0" fontId="18" fillId="9" borderId="34" xfId="0" applyFont="1" applyFill="1" applyBorder="1" applyAlignment="1">
      <alignment horizontal="center" vertical="center" wrapText="1"/>
    </xf>
    <xf numFmtId="0" fontId="44" fillId="12" borderId="22" xfId="0" applyFont="1" applyFill="1" applyBorder="1" applyAlignment="1">
      <alignment horizontal="left" vertical="top" wrapText="1"/>
    </xf>
    <xf numFmtId="0" fontId="44" fillId="9" borderId="22" xfId="0" applyFont="1" applyFill="1" applyBorder="1" applyAlignment="1">
      <alignment horizontal="left" vertical="top" wrapText="1"/>
    </xf>
    <xf numFmtId="0" fontId="18" fillId="9" borderId="28" xfId="0" applyFont="1" applyFill="1" applyBorder="1" applyAlignment="1">
      <alignment horizontal="center" vertical="center" wrapText="1"/>
    </xf>
    <xf numFmtId="167" fontId="17" fillId="11" borderId="22" xfId="0" applyNumberFormat="1" applyFont="1" applyFill="1" applyBorder="1" applyAlignment="1">
      <alignment horizontal="center" vertical="center" wrapText="1"/>
    </xf>
    <xf numFmtId="0" fontId="17" fillId="11" borderId="22" xfId="0" applyFont="1" applyFill="1" applyBorder="1" applyAlignment="1">
      <alignment horizontal="left" vertical="center" wrapText="1"/>
    </xf>
    <xf numFmtId="164" fontId="18" fillId="9" borderId="68" xfId="0" applyNumberFormat="1" applyFont="1" applyFill="1" applyBorder="1" applyAlignment="1">
      <alignment horizontal="center" vertical="center" wrapText="1"/>
    </xf>
    <xf numFmtId="0" fontId="9" fillId="0" borderId="83" xfId="0" applyFont="1" applyFill="1" applyBorder="1" applyAlignment="1">
      <alignment horizontal="left" vertical="center" wrapText="1"/>
    </xf>
    <xf numFmtId="0" fontId="9" fillId="9" borderId="80" xfId="0" applyFont="1" applyFill="1" applyBorder="1" applyAlignment="1">
      <alignment horizontal="left" vertical="center" wrapText="1"/>
    </xf>
    <xf numFmtId="0" fontId="9" fillId="0" borderId="38" xfId="0" applyFont="1" applyFill="1" applyBorder="1" applyAlignment="1">
      <alignment horizontal="left" vertical="center" wrapText="1"/>
    </xf>
    <xf numFmtId="0" fontId="9" fillId="9" borderId="38" xfId="0" applyFont="1" applyFill="1" applyBorder="1" applyAlignment="1">
      <alignment horizontal="left" vertical="center" wrapText="1"/>
    </xf>
    <xf numFmtId="0" fontId="9" fillId="9" borderId="21" xfId="0" applyFont="1" applyFill="1" applyBorder="1" applyAlignment="1">
      <alignment horizontal="left" vertical="center" wrapText="1"/>
    </xf>
    <xf numFmtId="0" fontId="10" fillId="0" borderId="68" xfId="0" applyFont="1" applyFill="1" applyBorder="1" applyAlignment="1">
      <alignment horizontal="left" vertical="center" wrapText="1"/>
    </xf>
    <xf numFmtId="0" fontId="18" fillId="0" borderId="80" xfId="0" applyFont="1" applyFill="1" applyBorder="1" applyAlignment="1">
      <alignment horizontal="center" vertical="center" wrapText="1"/>
    </xf>
    <xf numFmtId="0" fontId="10" fillId="0" borderId="74" xfId="0" applyFont="1" applyFill="1" applyBorder="1" applyAlignment="1">
      <alignment horizontal="left" vertical="center" wrapText="1"/>
    </xf>
    <xf numFmtId="0" fontId="9" fillId="9" borderId="83" xfId="0" applyFont="1" applyFill="1" applyBorder="1" applyAlignment="1">
      <alignment horizontal="center" vertical="center" wrapText="1"/>
    </xf>
    <xf numFmtId="0" fontId="9" fillId="9" borderId="50" xfId="0" applyFont="1" applyFill="1" applyBorder="1" applyAlignment="1">
      <alignment horizontal="center" vertical="center" wrapText="1"/>
    </xf>
    <xf numFmtId="0" fontId="9" fillId="12" borderId="77" xfId="0" applyFont="1" applyFill="1" applyBorder="1" applyAlignment="1">
      <alignment horizontal="center" vertical="center" wrapText="1"/>
    </xf>
    <xf numFmtId="0" fontId="9" fillId="12" borderId="78" xfId="0" applyFont="1" applyFill="1" applyBorder="1" applyAlignment="1">
      <alignment horizontal="center" vertical="center" wrapText="1"/>
    </xf>
    <xf numFmtId="0" fontId="9" fillId="12" borderId="80" xfId="0" applyFont="1" applyFill="1" applyBorder="1" applyAlignment="1">
      <alignment horizontal="center" vertical="center" wrapText="1"/>
    </xf>
    <xf numFmtId="0" fontId="9" fillId="12" borderId="81" xfId="0" applyFont="1" applyFill="1" applyBorder="1" applyAlignment="1">
      <alignment horizontal="center" vertical="center" wrapText="1"/>
    </xf>
    <xf numFmtId="0" fontId="9" fillId="12" borderId="77" xfId="0" applyFont="1" applyFill="1" applyBorder="1" applyAlignment="1">
      <alignment horizontal="left" vertical="center" wrapText="1"/>
    </xf>
    <xf numFmtId="0" fontId="9" fillId="12" borderId="78" xfId="0" applyFont="1" applyFill="1" applyBorder="1" applyAlignment="1">
      <alignment horizontal="left" vertical="center" wrapText="1"/>
    </xf>
    <xf numFmtId="0" fontId="9" fillId="12" borderId="19" xfId="0" applyFont="1" applyFill="1" applyBorder="1" applyAlignment="1">
      <alignment horizontal="left" vertical="center" wrapText="1"/>
    </xf>
    <xf numFmtId="0" fontId="9" fillId="12" borderId="50" xfId="0" applyFont="1" applyFill="1" applyBorder="1" applyAlignment="1">
      <alignment horizontal="left" vertical="center" wrapText="1"/>
    </xf>
    <xf numFmtId="166" fontId="9" fillId="12" borderId="83" xfId="0" applyNumberFormat="1" applyFont="1" applyFill="1" applyBorder="1" applyAlignment="1">
      <alignment horizontal="right" vertical="center" wrapText="1"/>
    </xf>
    <xf numFmtId="0" fontId="44" fillId="0" borderId="84" xfId="0" applyFont="1" applyFill="1" applyBorder="1" applyAlignment="1">
      <alignment horizontal="left" vertical="center" wrapText="1"/>
    </xf>
    <xf numFmtId="1" fontId="44" fillId="0" borderId="74" xfId="0" applyNumberFormat="1" applyFont="1" applyFill="1" applyBorder="1" applyAlignment="1">
      <alignment horizontal="right" vertical="center" wrapText="1"/>
    </xf>
    <xf numFmtId="0" fontId="44" fillId="0" borderId="74" xfId="0" applyFont="1" applyFill="1" applyBorder="1" applyAlignment="1">
      <alignment horizontal="left" vertical="center" wrapText="1"/>
    </xf>
    <xf numFmtId="0" fontId="44" fillId="0" borderId="77" xfId="0" applyFont="1" applyFill="1" applyBorder="1" applyAlignment="1">
      <alignment horizontal="left" vertical="center" wrapText="1"/>
    </xf>
    <xf numFmtId="0" fontId="44" fillId="0" borderId="78" xfId="0" applyFont="1" applyFill="1" applyBorder="1" applyAlignment="1">
      <alignment horizontal="left" vertical="center" wrapText="1"/>
    </xf>
    <xf numFmtId="0" fontId="44" fillId="0" borderId="66" xfId="0" applyFont="1" applyFill="1" applyBorder="1" applyAlignment="1">
      <alignment horizontal="left" vertical="center" wrapText="1"/>
    </xf>
    <xf numFmtId="1" fontId="44" fillId="0" borderId="68" xfId="0" applyNumberFormat="1" applyFont="1" applyFill="1" applyBorder="1" applyAlignment="1">
      <alignment horizontal="right" vertical="center" wrapText="1"/>
    </xf>
    <xf numFmtId="0" fontId="47" fillId="0" borderId="68" xfId="0" applyFont="1" applyFill="1" applyBorder="1" applyAlignment="1">
      <alignment horizontal="left" vertical="center" wrapText="1"/>
    </xf>
    <xf numFmtId="0" fontId="44" fillId="0" borderId="80" xfId="0" applyFont="1" applyFill="1" applyBorder="1" applyAlignment="1">
      <alignment horizontal="left" vertical="center" wrapText="1"/>
    </xf>
    <xf numFmtId="0" fontId="44" fillId="0" borderId="81" xfId="0" applyFont="1" applyFill="1" applyBorder="1" applyAlignment="1">
      <alignment horizontal="left" vertical="center" wrapText="1"/>
    </xf>
    <xf numFmtId="166" fontId="44" fillId="0" borderId="74" xfId="0" applyNumberFormat="1" applyFont="1" applyFill="1" applyBorder="1" applyAlignment="1">
      <alignment horizontal="right" vertical="center" wrapText="1"/>
    </xf>
    <xf numFmtId="0" fontId="47" fillId="0" borderId="74" xfId="0" applyFont="1" applyFill="1" applyBorder="1" applyAlignment="1">
      <alignment horizontal="left" vertical="center" wrapText="1"/>
    </xf>
    <xf numFmtId="0" fontId="44" fillId="0" borderId="64" xfId="0" applyFont="1" applyFill="1" applyBorder="1" applyAlignment="1">
      <alignment horizontal="left" vertical="center" wrapText="1"/>
    </xf>
    <xf numFmtId="0" fontId="44" fillId="0" borderId="19" xfId="0" applyFont="1" applyFill="1" applyBorder="1" applyAlignment="1">
      <alignment horizontal="left" vertical="center" wrapText="1"/>
    </xf>
    <xf numFmtId="166" fontId="44" fillId="0" borderId="68" xfId="0" applyNumberFormat="1" applyFont="1" applyFill="1" applyBorder="1" applyAlignment="1">
      <alignment horizontal="right" vertical="center" wrapText="1"/>
    </xf>
    <xf numFmtId="0" fontId="44" fillId="0" borderId="68" xfId="0" applyFont="1" applyFill="1" applyBorder="1" applyAlignment="1">
      <alignment horizontal="left" vertical="center" wrapText="1"/>
    </xf>
    <xf numFmtId="0" fontId="18" fillId="12" borderId="75" xfId="0" applyFont="1" applyFill="1" applyBorder="1" applyAlignment="1">
      <alignment horizontal="left" vertical="center" wrapText="1"/>
    </xf>
    <xf numFmtId="164" fontId="18" fillId="12" borderId="92" xfId="0" applyNumberFormat="1" applyFont="1" applyFill="1" applyBorder="1" applyAlignment="1">
      <alignment horizontal="left" vertical="center" wrapText="1"/>
    </xf>
    <xf numFmtId="0" fontId="18" fillId="12" borderId="51" xfId="0" applyFont="1" applyFill="1" applyBorder="1" applyAlignment="1">
      <alignment horizontal="left" vertical="center" wrapText="1"/>
    </xf>
    <xf numFmtId="0" fontId="18" fillId="12" borderId="92" xfId="0" applyFont="1" applyFill="1" applyBorder="1" applyAlignment="1">
      <alignment horizontal="left" vertical="center" wrapText="1"/>
    </xf>
    <xf numFmtId="0" fontId="18" fillId="12" borderId="50" xfId="0" applyFont="1" applyFill="1" applyBorder="1" applyAlignment="1">
      <alignment horizontal="left" vertical="center" wrapText="1"/>
    </xf>
    <xf numFmtId="0" fontId="44" fillId="0" borderId="79" xfId="0" applyFont="1" applyFill="1" applyBorder="1" applyAlignment="1">
      <alignment horizontal="left" vertical="center" wrapText="1"/>
    </xf>
    <xf numFmtId="0" fontId="44" fillId="0" borderId="21" xfId="0" applyFont="1" applyFill="1" applyBorder="1" applyAlignment="1">
      <alignment horizontal="left" vertical="center" wrapText="1"/>
    </xf>
    <xf numFmtId="0" fontId="44" fillId="0" borderId="20" xfId="0" applyFont="1" applyFill="1" applyBorder="1" applyAlignment="1">
      <alignment horizontal="left" vertical="center" wrapText="1"/>
    </xf>
    <xf numFmtId="0" fontId="9" fillId="9" borderId="75" xfId="0" applyFont="1" applyFill="1" applyBorder="1" applyAlignment="1">
      <alignment horizontal="center" vertical="center" wrapText="1"/>
    </xf>
    <xf numFmtId="0" fontId="9" fillId="9" borderId="51" xfId="0" applyFont="1" applyFill="1" applyBorder="1" applyAlignment="1">
      <alignment horizontal="center" vertical="center" wrapText="1"/>
    </xf>
    <xf numFmtId="164" fontId="18" fillId="9" borderId="92" xfId="0" applyNumberFormat="1" applyFont="1" applyFill="1" applyBorder="1" applyAlignment="1">
      <alignment horizontal="center" vertical="center" wrapText="1"/>
    </xf>
    <xf numFmtId="0" fontId="46" fillId="0" borderId="75" xfId="0" applyFont="1" applyFill="1" applyBorder="1" applyAlignment="1">
      <alignment horizontal="center" vertical="center" wrapText="1"/>
    </xf>
    <xf numFmtId="164" fontId="46" fillId="0" borderId="92" xfId="0" applyNumberFormat="1" applyFont="1" applyFill="1" applyBorder="1" applyAlignment="1">
      <alignment horizontal="center" vertical="center" wrapText="1"/>
    </xf>
    <xf numFmtId="164" fontId="46" fillId="0" borderId="75" xfId="0" applyNumberFormat="1" applyFont="1" applyFill="1" applyBorder="1" applyAlignment="1">
      <alignment horizontal="center" vertical="center" wrapText="1"/>
    </xf>
    <xf numFmtId="0" fontId="44" fillId="0" borderId="65" xfId="0" applyFont="1" applyFill="1" applyBorder="1" applyAlignment="1">
      <alignment horizontal="center" vertical="center" wrapText="1"/>
    </xf>
    <xf numFmtId="0" fontId="44" fillId="0" borderId="51" xfId="0" applyFont="1" applyFill="1" applyBorder="1" applyAlignment="1">
      <alignment horizontal="center" vertical="center" wrapText="1"/>
    </xf>
    <xf numFmtId="0" fontId="44" fillId="0" borderId="92" xfId="0" applyFont="1" applyFill="1" applyBorder="1" applyAlignment="1">
      <alignment horizontal="center" vertical="center" wrapText="1"/>
    </xf>
    <xf numFmtId="0" fontId="17" fillId="13" borderId="38" xfId="0" applyFont="1" applyFill="1" applyBorder="1" applyAlignment="1">
      <alignment horizontal="left" vertical="center" wrapText="1"/>
    </xf>
    <xf numFmtId="0" fontId="17" fillId="13" borderId="83" xfId="0" applyFont="1" applyFill="1" applyBorder="1" applyAlignment="1">
      <alignment horizontal="left" vertical="center" wrapText="1"/>
    </xf>
    <xf numFmtId="0" fontId="17" fillId="13" borderId="50" xfId="0" applyFont="1" applyFill="1" applyBorder="1" applyAlignment="1">
      <alignment horizontal="left" vertical="center" wrapText="1"/>
    </xf>
    <xf numFmtId="0" fontId="18" fillId="0" borderId="75" xfId="0" applyFont="1" applyFill="1" applyBorder="1" applyAlignment="1">
      <alignment horizontal="center" vertical="center" wrapText="1"/>
    </xf>
    <xf numFmtId="0" fontId="9" fillId="0" borderId="20" xfId="0" applyFont="1" applyFill="1" applyBorder="1" applyAlignment="1">
      <alignment horizontal="left" vertical="center" wrapText="1"/>
    </xf>
    <xf numFmtId="0" fontId="18" fillId="0" borderId="51" xfId="0" applyFont="1" applyFill="1" applyBorder="1" applyAlignment="1">
      <alignment horizontal="center" vertical="center" wrapText="1"/>
    </xf>
    <xf numFmtId="0" fontId="18" fillId="0" borderId="92" xfId="0" applyFont="1" applyFill="1" applyBorder="1" applyAlignment="1">
      <alignment horizontal="center" vertical="center" wrapText="1"/>
    </xf>
    <xf numFmtId="167" fontId="65" fillId="19" borderId="38" xfId="0" applyNumberFormat="1" applyFont="1" applyFill="1" applyBorder="1" applyAlignment="1">
      <alignment horizontal="center" wrapText="1"/>
    </xf>
    <xf numFmtId="0" fontId="65" fillId="19" borderId="83" xfId="0" applyFont="1" applyFill="1" applyBorder="1" applyAlignment="1">
      <alignment horizontal="left" wrapText="1"/>
    </xf>
    <xf numFmtId="0" fontId="73" fillId="19" borderId="83" xfId="0" applyFont="1" applyFill="1" applyBorder="1" applyAlignment="1">
      <alignment horizontal="center" wrapText="1"/>
    </xf>
    <xf numFmtId="0" fontId="73" fillId="19" borderId="50" xfId="0" applyFont="1" applyFill="1" applyBorder="1" applyAlignment="1">
      <alignment horizontal="center" wrapText="1"/>
    </xf>
    <xf numFmtId="167" fontId="8" fillId="0" borderId="38" xfId="0" applyNumberFormat="1" applyFont="1" applyFill="1" applyBorder="1" applyAlignment="1">
      <alignment horizontal="center" vertical="center" wrapText="1"/>
    </xf>
    <xf numFmtId="167" fontId="8" fillId="0" borderId="83" xfId="0" applyNumberFormat="1" applyFont="1" applyFill="1" applyBorder="1" applyAlignment="1">
      <alignment horizontal="center" vertical="center" wrapText="1"/>
    </xf>
    <xf numFmtId="167" fontId="8" fillId="0" borderId="50" xfId="0" applyNumberFormat="1" applyFont="1" applyFill="1" applyBorder="1" applyAlignment="1">
      <alignment horizontal="center" vertical="center" wrapText="1"/>
    </xf>
    <xf numFmtId="164" fontId="9" fillId="12" borderId="22" xfId="0" applyNumberFormat="1" applyFont="1" applyFill="1" applyBorder="1" applyAlignment="1">
      <alignment horizontal="left" vertical="top" wrapText="1"/>
    </xf>
    <xf numFmtId="0" fontId="9" fillId="11" borderId="22" xfId="0" applyFont="1" applyFill="1" applyBorder="1" applyAlignment="1">
      <alignment horizontal="center" vertical="center" wrapText="1"/>
    </xf>
    <xf numFmtId="166" fontId="9" fillId="12" borderId="22" xfId="0" applyNumberFormat="1" applyFont="1" applyFill="1" applyBorder="1" applyAlignment="1">
      <alignment vertical="top" wrapText="1"/>
    </xf>
    <xf numFmtId="0" fontId="9" fillId="12" borderId="38" xfId="0" applyFont="1" applyFill="1" applyBorder="1" applyAlignment="1">
      <alignment vertical="top" wrapText="1"/>
    </xf>
    <xf numFmtId="0" fontId="9" fillId="11" borderId="38" xfId="0" applyFont="1" applyFill="1" applyBorder="1" applyAlignment="1">
      <alignment vertical="top" wrapText="1"/>
    </xf>
    <xf numFmtId="0" fontId="9" fillId="11" borderId="83" xfId="0" applyFont="1" applyFill="1" applyBorder="1" applyAlignment="1">
      <alignment vertical="top" wrapText="1"/>
    </xf>
    <xf numFmtId="0" fontId="9" fillId="11" borderId="50" xfId="0" applyFont="1" applyFill="1" applyBorder="1" applyAlignment="1">
      <alignment vertical="top" wrapText="1"/>
    </xf>
    <xf numFmtId="0" fontId="9" fillId="13" borderId="38" xfId="0" applyFont="1" applyFill="1" applyBorder="1" applyAlignment="1">
      <alignment vertical="top" wrapText="1"/>
    </xf>
    <xf numFmtId="0" fontId="9" fillId="13" borderId="83" xfId="0" applyFont="1" applyFill="1" applyBorder="1" applyAlignment="1">
      <alignment vertical="top" wrapText="1"/>
    </xf>
    <xf numFmtId="0" fontId="9" fillId="13" borderId="50" xfId="0" applyFont="1" applyFill="1" applyBorder="1" applyAlignment="1">
      <alignment vertical="top" wrapText="1"/>
    </xf>
    <xf numFmtId="0" fontId="10" fillId="12" borderId="38" xfId="0" applyFont="1" applyFill="1" applyBorder="1"/>
    <xf numFmtId="0" fontId="10" fillId="12" borderId="50" xfId="0" applyFont="1" applyFill="1" applyBorder="1"/>
    <xf numFmtId="0" fontId="10" fillId="9" borderId="38" xfId="0" applyFont="1" applyFill="1" applyBorder="1"/>
    <xf numFmtId="0" fontId="10" fillId="9" borderId="50" xfId="0" applyFont="1" applyFill="1" applyBorder="1"/>
    <xf numFmtId="1" fontId="9" fillId="0" borderId="75" xfId="0" applyNumberFormat="1" applyFont="1" applyFill="1" applyBorder="1" applyAlignment="1">
      <alignment horizontal="center" vertical="top" wrapText="1"/>
    </xf>
    <xf numFmtId="0" fontId="9" fillId="0" borderId="52" xfId="0" applyFont="1" applyFill="1" applyBorder="1" applyAlignment="1">
      <alignment horizontal="left" vertical="top" wrapText="1"/>
    </xf>
    <xf numFmtId="1" fontId="9" fillId="0" borderId="51" xfId="0" applyNumberFormat="1" applyFont="1" applyFill="1" applyBorder="1" applyAlignment="1">
      <alignment horizontal="center" vertical="top" wrapText="1"/>
    </xf>
    <xf numFmtId="0" fontId="9" fillId="0" borderId="66" xfId="0" applyFont="1" applyFill="1" applyBorder="1" applyAlignment="1">
      <alignment horizontal="left" vertical="top" wrapText="1"/>
    </xf>
    <xf numFmtId="0" fontId="9" fillId="0" borderId="68" xfId="0" applyFont="1" applyFill="1" applyBorder="1" applyAlignment="1">
      <alignment horizontal="left" vertical="top" wrapText="1"/>
    </xf>
    <xf numFmtId="1" fontId="9" fillId="0" borderId="92" xfId="0" applyNumberFormat="1" applyFont="1" applyFill="1" applyBorder="1" applyAlignment="1">
      <alignment horizontal="center" vertical="top" wrapText="1"/>
    </xf>
    <xf numFmtId="0" fontId="10" fillId="0" borderId="79" xfId="0" applyFont="1" applyFill="1" applyBorder="1"/>
    <xf numFmtId="0" fontId="10" fillId="0" borderId="77" xfId="0" applyFont="1" applyFill="1" applyBorder="1"/>
    <xf numFmtId="0" fontId="10" fillId="0" borderId="78" xfId="0" applyFont="1" applyFill="1" applyBorder="1"/>
    <xf numFmtId="0" fontId="10" fillId="0" borderId="20" xfId="0" applyFont="1" applyFill="1" applyBorder="1"/>
    <xf numFmtId="0" fontId="10" fillId="0" borderId="19" xfId="0" applyFont="1" applyFill="1" applyBorder="1"/>
    <xf numFmtId="0" fontId="10" fillId="0" borderId="21" xfId="0" applyFont="1" applyFill="1" applyBorder="1"/>
    <xf numFmtId="0" fontId="10" fillId="0" borderId="81" xfId="0" applyFont="1" applyFill="1" applyBorder="1"/>
    <xf numFmtId="0" fontId="10" fillId="9" borderId="79" xfId="0" applyFont="1" applyFill="1" applyBorder="1"/>
    <xf numFmtId="0" fontId="10" fillId="9" borderId="77" xfId="0" applyFont="1" applyFill="1" applyBorder="1"/>
    <xf numFmtId="0" fontId="10" fillId="9" borderId="78" xfId="0" applyFont="1" applyFill="1" applyBorder="1"/>
    <xf numFmtId="0" fontId="10" fillId="9" borderId="20" xfId="0" applyFont="1" applyFill="1" applyBorder="1"/>
    <xf numFmtId="0" fontId="10" fillId="9" borderId="19" xfId="0" applyFont="1" applyFill="1" applyBorder="1"/>
    <xf numFmtId="0" fontId="10" fillId="9" borderId="21" xfId="0" applyFont="1" applyFill="1" applyBorder="1"/>
    <xf numFmtId="0" fontId="10" fillId="9" borderId="80" xfId="0" applyFont="1" applyFill="1" applyBorder="1"/>
    <xf numFmtId="0" fontId="10" fillId="9" borderId="81" xfId="0" applyFont="1" applyFill="1" applyBorder="1"/>
    <xf numFmtId="167" fontId="9" fillId="0" borderId="22" xfId="0" applyNumberFormat="1" applyFont="1" applyFill="1" applyBorder="1" applyAlignment="1">
      <alignment horizontal="left" vertical="top" wrapText="1"/>
    </xf>
    <xf numFmtId="164" fontId="18" fillId="0" borderId="22" xfId="12" applyNumberFormat="1" applyFont="1" applyFill="1" applyBorder="1" applyAlignment="1">
      <alignment horizontal="center" vertical="top" wrapText="1"/>
    </xf>
    <xf numFmtId="0" fontId="9" fillId="0" borderId="35" xfId="12" applyFont="1" applyFill="1" applyBorder="1" applyAlignment="1">
      <alignment horizontal="left" vertical="top" wrapText="1"/>
    </xf>
    <xf numFmtId="0" fontId="9" fillId="0" borderId="36" xfId="12" applyFont="1" applyFill="1" applyBorder="1" applyAlignment="1">
      <alignment horizontal="left" vertical="top" wrapText="1"/>
    </xf>
    <xf numFmtId="0" fontId="9" fillId="0" borderId="37" xfId="12" applyFont="1" applyFill="1" applyBorder="1" applyAlignment="1">
      <alignment horizontal="left" vertical="top" wrapText="1"/>
    </xf>
    <xf numFmtId="167" fontId="9" fillId="0" borderId="22" xfId="0" applyNumberFormat="1" applyFont="1" applyFill="1" applyBorder="1" applyAlignment="1">
      <alignment horizontal="center" vertical="center" wrapText="1"/>
    </xf>
    <xf numFmtId="0" fontId="10" fillId="9" borderId="38" xfId="12" applyFont="1" applyFill="1" applyBorder="1"/>
    <xf numFmtId="0" fontId="10" fillId="9" borderId="83" xfId="12" applyFont="1" applyFill="1" applyBorder="1"/>
    <xf numFmtId="0" fontId="10" fillId="9" borderId="50" xfId="12" applyFont="1" applyFill="1" applyBorder="1"/>
    <xf numFmtId="0" fontId="9" fillId="0" borderId="38" xfId="12" applyFont="1" applyFill="1" applyBorder="1" applyAlignment="1">
      <alignment horizontal="left" vertical="top" wrapText="1"/>
    </xf>
    <xf numFmtId="0" fontId="9" fillId="0" borderId="50" xfId="12" applyFont="1" applyFill="1" applyBorder="1" applyAlignment="1">
      <alignment horizontal="left" vertical="top" wrapText="1"/>
    </xf>
    <xf numFmtId="0" fontId="9" fillId="0" borderId="21" xfId="12" applyFont="1" applyFill="1" applyBorder="1" applyAlignment="1">
      <alignment horizontal="left" vertical="top" wrapText="1"/>
    </xf>
    <xf numFmtId="0" fontId="9" fillId="0" borderId="80" xfId="12" applyFont="1" applyFill="1" applyBorder="1" applyAlignment="1">
      <alignment horizontal="left" vertical="top" wrapText="1"/>
    </xf>
    <xf numFmtId="0" fontId="9" fillId="0" borderId="81" xfId="12" applyFont="1" applyFill="1" applyBorder="1" applyAlignment="1">
      <alignment horizontal="left" vertical="top" wrapText="1"/>
    </xf>
    <xf numFmtId="167" fontId="9" fillId="0" borderId="84" xfId="0" applyNumberFormat="1" applyFont="1" applyFill="1" applyBorder="1" applyAlignment="1">
      <alignment horizontal="left" vertical="center" wrapText="1"/>
    </xf>
    <xf numFmtId="167" fontId="9" fillId="0" borderId="74" xfId="0" applyNumberFormat="1" applyFont="1" applyFill="1" applyBorder="1" applyAlignment="1">
      <alignment horizontal="right" vertical="center" wrapText="1"/>
    </xf>
    <xf numFmtId="167" fontId="9" fillId="0" borderId="74" xfId="0" applyNumberFormat="1" applyFont="1" applyFill="1" applyBorder="1" applyAlignment="1">
      <alignment horizontal="center" vertical="center" wrapText="1"/>
    </xf>
    <xf numFmtId="167" fontId="9" fillId="0" borderId="21" xfId="0" applyNumberFormat="1" applyFont="1" applyFill="1" applyBorder="1" applyAlignment="1">
      <alignment horizontal="left" vertical="center" wrapText="1"/>
    </xf>
    <xf numFmtId="167" fontId="9" fillId="0" borderId="80" xfId="0" applyNumberFormat="1" applyFont="1" applyFill="1" applyBorder="1" applyAlignment="1">
      <alignment horizontal="right" vertical="center" wrapText="1"/>
    </xf>
    <xf numFmtId="167" fontId="9" fillId="0" borderId="80" xfId="0" applyNumberFormat="1" applyFont="1" applyFill="1" applyBorder="1" applyAlignment="1">
      <alignment horizontal="center" vertical="center" wrapText="1"/>
    </xf>
    <xf numFmtId="164" fontId="18" fillId="0" borderId="80" xfId="0" applyNumberFormat="1" applyFont="1" applyFill="1" applyBorder="1" applyAlignment="1">
      <alignment horizontal="center" vertical="center" wrapText="1"/>
    </xf>
    <xf numFmtId="0" fontId="9" fillId="9" borderId="50" xfId="0" applyFont="1" applyFill="1" applyBorder="1" applyAlignment="1">
      <alignment horizontal="left" vertical="center" wrapText="1"/>
    </xf>
    <xf numFmtId="167" fontId="9" fillId="0" borderId="21" xfId="0" applyNumberFormat="1" applyFont="1" applyFill="1" applyBorder="1" applyAlignment="1">
      <alignment horizontal="center" vertical="center" wrapText="1"/>
    </xf>
    <xf numFmtId="167" fontId="9" fillId="0" borderId="80" xfId="0" applyNumberFormat="1" applyFont="1" applyFill="1" applyBorder="1" applyAlignment="1">
      <alignment horizontal="center" vertical="center" wrapText="1"/>
    </xf>
    <xf numFmtId="167" fontId="9" fillId="0" borderId="81" xfId="0" applyNumberFormat="1" applyFont="1" applyFill="1" applyBorder="1" applyAlignment="1">
      <alignment horizontal="center" vertical="center" wrapText="1"/>
    </xf>
    <xf numFmtId="0" fontId="71" fillId="19" borderId="83" xfId="0" applyFont="1" applyFill="1" applyBorder="1" applyAlignment="1">
      <alignment horizontal="center" vertical="center" wrapText="1"/>
    </xf>
    <xf numFmtId="0" fontId="71" fillId="19" borderId="50" xfId="0" applyFont="1" applyFill="1" applyBorder="1" applyAlignment="1">
      <alignment horizontal="center" vertical="center" wrapText="1"/>
    </xf>
    <xf numFmtId="167" fontId="65" fillId="19" borderId="11" xfId="0" applyNumberFormat="1" applyFont="1" applyFill="1" applyBorder="1" applyAlignment="1">
      <alignment horizontal="center" vertical="center" wrapText="1"/>
    </xf>
    <xf numFmtId="0" fontId="65" fillId="19" borderId="25" xfId="15" applyFont="1" applyFill="1" applyBorder="1" applyAlignment="1">
      <alignment horizontal="left"/>
    </xf>
    <xf numFmtId="0" fontId="65" fillId="19" borderId="16" xfId="15" applyFont="1" applyFill="1" applyBorder="1" applyAlignment="1">
      <alignment horizontal="left"/>
    </xf>
    <xf numFmtId="0" fontId="9" fillId="0" borderId="44" xfId="15" applyFont="1" applyFill="1" applyBorder="1" applyAlignment="1">
      <alignment vertical="top"/>
    </xf>
    <xf numFmtId="0" fontId="9" fillId="0" borderId="57" xfId="15" applyFont="1" applyFill="1" applyBorder="1" applyAlignment="1">
      <alignment horizontal="center" vertical="top"/>
    </xf>
    <xf numFmtId="0" fontId="9" fillId="12" borderId="24" xfId="15" applyFont="1" applyFill="1" applyBorder="1" applyAlignment="1">
      <alignment horizontal="left" vertical="top" wrapText="1"/>
    </xf>
    <xf numFmtId="0" fontId="9" fillId="12" borderId="60" xfId="15" applyFont="1" applyFill="1" applyBorder="1" applyAlignment="1">
      <alignment vertical="center"/>
    </xf>
    <xf numFmtId="0" fontId="9" fillId="12" borderId="78" xfId="15" applyFont="1" applyFill="1" applyBorder="1" applyAlignment="1">
      <alignment vertical="center"/>
    </xf>
    <xf numFmtId="0" fontId="9" fillId="12" borderId="79" xfId="15" applyFont="1" applyFill="1" applyBorder="1" applyAlignment="1">
      <alignment vertical="center"/>
    </xf>
    <xf numFmtId="0" fontId="9" fillId="12" borderId="82" xfId="15" applyFont="1" applyFill="1" applyBorder="1" applyAlignment="1">
      <alignment vertical="center"/>
    </xf>
    <xf numFmtId="0" fontId="9" fillId="12" borderId="22" xfId="15" applyFont="1" applyFill="1" applyBorder="1" applyAlignment="1">
      <alignment vertical="center"/>
    </xf>
    <xf numFmtId="0" fontId="9" fillId="12" borderId="96" xfId="15" applyFont="1" applyFill="1" applyBorder="1" applyAlignment="1">
      <alignment vertical="center"/>
    </xf>
    <xf numFmtId="0" fontId="9" fillId="12" borderId="19" xfId="15" applyFont="1" applyFill="1" applyBorder="1" applyAlignment="1">
      <alignment vertical="center"/>
    </xf>
    <xf numFmtId="0" fontId="9" fillId="12" borderId="78" xfId="15" applyFont="1" applyFill="1" applyBorder="1" applyAlignment="1">
      <alignment vertical="center"/>
    </xf>
    <xf numFmtId="0" fontId="9" fillId="12" borderId="17" xfId="15" applyFont="1" applyFill="1" applyBorder="1" applyAlignment="1">
      <alignment vertical="center"/>
    </xf>
    <xf numFmtId="0" fontId="9" fillId="12" borderId="42" xfId="15" applyFont="1" applyFill="1" applyBorder="1" applyAlignment="1">
      <alignment vertical="center"/>
    </xf>
    <xf numFmtId="0" fontId="9" fillId="12" borderId="83" xfId="15" applyFont="1" applyFill="1" applyBorder="1" applyAlignment="1">
      <alignment vertical="top" wrapText="1"/>
    </xf>
    <xf numFmtId="0" fontId="9" fillId="12" borderId="80" xfId="15" applyFont="1" applyFill="1" applyBorder="1" applyAlignment="1">
      <alignment vertical="top" wrapText="1"/>
    </xf>
    <xf numFmtId="0" fontId="9" fillId="12" borderId="83" xfId="15" applyFont="1" applyFill="1" applyBorder="1" applyAlignment="1">
      <alignment vertical="top"/>
    </xf>
    <xf numFmtId="0" fontId="9" fillId="12" borderId="80" xfId="15" applyFont="1" applyFill="1" applyBorder="1" applyAlignment="1">
      <alignment vertical="top"/>
    </xf>
    <xf numFmtId="0" fontId="9" fillId="12" borderId="77" xfId="15" applyFont="1" applyFill="1" applyBorder="1" applyAlignment="1">
      <alignment vertical="top"/>
    </xf>
    <xf numFmtId="0" fontId="9" fillId="12" borderId="80" xfId="15" applyFont="1" applyFill="1" applyBorder="1" applyAlignment="1">
      <alignment vertical="center"/>
    </xf>
    <xf numFmtId="0" fontId="9" fillId="12" borderId="43" xfId="15" applyFont="1" applyFill="1" applyBorder="1" applyAlignment="1">
      <alignment vertical="center"/>
    </xf>
    <xf numFmtId="0" fontId="9" fillId="12" borderId="73" xfId="15" applyFont="1" applyFill="1" applyBorder="1" applyAlignment="1">
      <alignment vertical="center"/>
    </xf>
    <xf numFmtId="0" fontId="9" fillId="12" borderId="95" xfId="15" applyFont="1" applyFill="1" applyBorder="1" applyAlignment="1">
      <alignment vertical="center"/>
    </xf>
    <xf numFmtId="0" fontId="9" fillId="12" borderId="44" xfId="15" applyFont="1" applyFill="1" applyBorder="1" applyAlignment="1">
      <alignment vertical="center"/>
    </xf>
    <xf numFmtId="0" fontId="9" fillId="12" borderId="39" xfId="15" applyFont="1" applyFill="1" applyBorder="1" applyAlignment="1">
      <alignment vertical="center"/>
    </xf>
    <xf numFmtId="0" fontId="9" fillId="12" borderId="40" xfId="15" applyFont="1" applyFill="1" applyBorder="1" applyAlignment="1">
      <alignment vertical="center"/>
    </xf>
    <xf numFmtId="0" fontId="9" fillId="12" borderId="86" xfId="15" applyFont="1" applyFill="1" applyBorder="1" applyAlignment="1">
      <alignment vertical="center"/>
    </xf>
    <xf numFmtId="0" fontId="9" fillId="12" borderId="41" xfId="15" applyFont="1" applyFill="1" applyBorder="1" applyAlignment="1">
      <alignment vertical="center"/>
    </xf>
    <xf numFmtId="0" fontId="9" fillId="12" borderId="42" xfId="15" applyFont="1" applyFill="1" applyBorder="1" applyAlignment="1">
      <alignment vertical="center"/>
    </xf>
    <xf numFmtId="0" fontId="9" fillId="12" borderId="23" xfId="15" applyFont="1" applyFill="1" applyBorder="1" applyAlignment="1">
      <alignment vertical="top"/>
    </xf>
    <xf numFmtId="0" fontId="9" fillId="12" borderId="23" xfId="15" applyFont="1" applyFill="1" applyBorder="1" applyAlignment="1">
      <alignment vertical="center"/>
    </xf>
    <xf numFmtId="0" fontId="9" fillId="12" borderId="71" xfId="15" applyFont="1" applyFill="1" applyBorder="1" applyAlignment="1">
      <alignment vertical="center"/>
    </xf>
    <xf numFmtId="0" fontId="9" fillId="12" borderId="72" xfId="15" applyFont="1" applyFill="1" applyBorder="1" applyAlignment="1">
      <alignment vertical="center"/>
    </xf>
    <xf numFmtId="0" fontId="9" fillId="12" borderId="43" xfId="15" applyFont="1" applyFill="1" applyBorder="1" applyAlignment="1">
      <alignment horizontal="center" vertical="top"/>
    </xf>
    <xf numFmtId="0" fontId="9" fillId="0" borderId="61" xfId="15" applyFont="1" applyFill="1" applyBorder="1" applyAlignment="1">
      <alignment vertical="center"/>
    </xf>
    <xf numFmtId="0" fontId="9" fillId="0" borderId="81" xfId="15" applyFont="1" applyFill="1" applyBorder="1" applyAlignment="1">
      <alignment vertical="center"/>
    </xf>
    <xf numFmtId="0" fontId="9" fillId="0" borderId="21" xfId="15" applyFont="1" applyFill="1" applyBorder="1" applyAlignment="1">
      <alignment vertical="center"/>
    </xf>
    <xf numFmtId="0" fontId="9" fillId="0" borderId="59" xfId="15" applyFont="1" applyFill="1" applyBorder="1" applyAlignment="1">
      <alignment vertical="center"/>
    </xf>
    <xf numFmtId="0" fontId="9" fillId="0" borderId="23" xfId="15" applyFont="1" applyFill="1" applyBorder="1" applyAlignment="1">
      <alignment horizontal="left" vertical="top" wrapText="1"/>
    </xf>
    <xf numFmtId="0" fontId="9" fillId="0" borderId="0" xfId="15" applyFont="1" applyFill="1" applyBorder="1" applyAlignment="1">
      <alignment horizontal="left" vertical="top" wrapText="1"/>
    </xf>
    <xf numFmtId="0" fontId="9" fillId="0" borderId="24" xfId="15" applyFont="1" applyFill="1" applyBorder="1" applyAlignment="1">
      <alignment horizontal="left" vertical="top" wrapText="1"/>
    </xf>
    <xf numFmtId="0" fontId="9" fillId="12" borderId="55" xfId="15" applyFont="1" applyFill="1" applyBorder="1" applyAlignment="1">
      <alignment vertical="top"/>
    </xf>
    <xf numFmtId="164" fontId="49" fillId="12" borderId="51" xfId="0" applyNumberFormat="1" applyFont="1" applyFill="1" applyBorder="1"/>
    <xf numFmtId="164" fontId="49" fillId="12" borderId="35" xfId="0" applyNumberFormat="1" applyFont="1" applyFill="1" applyBorder="1" applyAlignment="1">
      <alignment horizontal="center" vertical="top"/>
    </xf>
    <xf numFmtId="0" fontId="49" fillId="12" borderId="36" xfId="0" applyFont="1" applyFill="1" applyBorder="1" applyAlignment="1">
      <alignment horizontal="center" vertical="top"/>
    </xf>
    <xf numFmtId="0" fontId="10" fillId="12" borderId="36" xfId="0" applyFont="1" applyFill="1" applyBorder="1" applyAlignment="1">
      <alignment horizontal="center" vertical="top" wrapText="1"/>
    </xf>
    <xf numFmtId="0" fontId="10" fillId="12" borderId="37" xfId="0" applyFont="1" applyFill="1" applyBorder="1" applyAlignment="1">
      <alignment horizontal="center" vertical="top" wrapText="1"/>
    </xf>
    <xf numFmtId="0" fontId="50" fillId="12" borderId="35" xfId="0" applyFont="1" applyFill="1" applyBorder="1" applyAlignment="1">
      <alignment vertical="top" wrapText="1"/>
    </xf>
    <xf numFmtId="0" fontId="50" fillId="12" borderId="36" xfId="0" applyFont="1" applyFill="1" applyBorder="1" applyAlignment="1">
      <alignment vertical="top" wrapText="1"/>
    </xf>
    <xf numFmtId="0" fontId="10" fillId="12" borderId="36" xfId="0" applyFont="1" applyFill="1" applyBorder="1" applyAlignment="1">
      <alignment vertical="top"/>
    </xf>
    <xf numFmtId="0" fontId="50" fillId="12" borderId="36" xfId="0" applyFont="1" applyFill="1" applyBorder="1" applyAlignment="1">
      <alignment vertical="top" wrapText="1"/>
    </xf>
    <xf numFmtId="0" fontId="10" fillId="12" borderId="36" xfId="0" applyFont="1" applyFill="1" applyBorder="1" applyAlignment="1">
      <alignment vertical="top" wrapText="1"/>
    </xf>
    <xf numFmtId="0" fontId="10" fillId="12" borderId="37" xfId="0" applyFont="1" applyFill="1" applyBorder="1" applyAlignment="1">
      <alignment vertical="top" wrapText="1"/>
    </xf>
    <xf numFmtId="0" fontId="9" fillId="12" borderId="79" xfId="0" applyFont="1" applyFill="1" applyBorder="1" applyAlignment="1">
      <alignment horizontal="left" vertical="center" wrapText="1"/>
    </xf>
    <xf numFmtId="0" fontId="9" fillId="12" borderId="77" xfId="0" applyFont="1" applyFill="1" applyBorder="1" applyAlignment="1">
      <alignment horizontal="left" vertical="center" wrapText="1"/>
    </xf>
    <xf numFmtId="0" fontId="9" fillId="12" borderId="21" xfId="0" applyFont="1" applyFill="1" applyBorder="1" applyAlignment="1">
      <alignment horizontal="left" vertical="center" wrapText="1"/>
    </xf>
    <xf numFmtId="0" fontId="9" fillId="12" borderId="80" xfId="0" applyFont="1" applyFill="1" applyBorder="1" applyAlignment="1">
      <alignment horizontal="left" vertical="center" wrapText="1"/>
    </xf>
    <xf numFmtId="0" fontId="49" fillId="12" borderId="20" xfId="0" applyFont="1" applyFill="1" applyBorder="1" applyAlignment="1">
      <alignment horizontal="center" vertical="top"/>
    </xf>
    <xf numFmtId="0" fontId="50" fillId="12" borderId="36" xfId="0" applyFont="1" applyFill="1" applyBorder="1" applyAlignment="1">
      <alignment vertical="top"/>
    </xf>
    <xf numFmtId="0" fontId="50" fillId="12" borderId="37" xfId="0" applyFont="1" applyFill="1" applyBorder="1" applyAlignment="1">
      <alignment vertical="top"/>
    </xf>
    <xf numFmtId="164" fontId="49" fillId="12" borderId="20" xfId="0" applyNumberFormat="1" applyFont="1" applyFill="1" applyBorder="1" applyAlignment="1">
      <alignment horizontal="center" vertical="top"/>
    </xf>
    <xf numFmtId="0" fontId="49" fillId="12" borderId="37" xfId="0" applyFont="1" applyFill="1" applyBorder="1" applyAlignment="1">
      <alignment horizontal="center" vertical="top"/>
    </xf>
    <xf numFmtId="0" fontId="50" fillId="12" borderId="35" xfId="0" applyFont="1" applyFill="1" applyBorder="1" applyAlignment="1">
      <alignment vertical="top"/>
    </xf>
    <xf numFmtId="0" fontId="50" fillId="12" borderId="37" xfId="0" applyFont="1" applyFill="1" applyBorder="1" applyAlignment="1">
      <alignment vertical="top" wrapText="1"/>
    </xf>
    <xf numFmtId="0" fontId="9" fillId="12" borderId="78" xfId="0" applyFont="1" applyFill="1" applyBorder="1" applyAlignment="1">
      <alignment vertical="top" wrapText="1"/>
    </xf>
    <xf numFmtId="0" fontId="9" fillId="12" borderId="81" xfId="0" applyFont="1" applyFill="1" applyBorder="1" applyAlignment="1">
      <alignment vertical="top" wrapText="1"/>
    </xf>
    <xf numFmtId="0" fontId="48" fillId="12" borderId="36" xfId="0" applyFont="1" applyFill="1" applyBorder="1" applyAlignment="1">
      <alignment vertical="top" wrapText="1"/>
    </xf>
    <xf numFmtId="0" fontId="9" fillId="12" borderId="36" xfId="0" applyFont="1" applyFill="1" applyBorder="1" applyAlignment="1">
      <alignment vertical="top" wrapText="1"/>
    </xf>
    <xf numFmtId="0" fontId="9" fillId="12" borderId="36" xfId="0" applyFont="1" applyFill="1" applyBorder="1" applyAlignment="1">
      <alignment vertical="top" wrapText="1"/>
    </xf>
    <xf numFmtId="0" fontId="9" fillId="12" borderId="35" xfId="0" applyFont="1" applyFill="1" applyBorder="1" applyAlignment="1">
      <alignment vertical="top" wrapText="1"/>
    </xf>
    <xf numFmtId="164" fontId="18" fillId="12" borderId="79" xfId="0" applyNumberFormat="1" applyFont="1" applyFill="1" applyBorder="1" applyAlignment="1">
      <alignment horizontal="center" vertical="center" wrapText="1"/>
    </xf>
    <xf numFmtId="164" fontId="18" fillId="12" borderId="21" xfId="0" applyNumberFormat="1" applyFont="1" applyFill="1" applyBorder="1" applyAlignment="1">
      <alignment horizontal="center" vertical="center" wrapText="1"/>
    </xf>
    <xf numFmtId="0" fontId="9" fillId="12" borderId="36" xfId="0" applyFont="1" applyFill="1" applyBorder="1" applyAlignment="1">
      <alignment vertical="center" wrapText="1"/>
    </xf>
    <xf numFmtId="0" fontId="9" fillId="12" borderId="37" xfId="0" applyFont="1" applyFill="1" applyBorder="1" applyAlignment="1">
      <alignment vertical="center" wrapText="1"/>
    </xf>
    <xf numFmtId="0" fontId="9" fillId="12" borderId="37" xfId="0" applyFont="1" applyFill="1" applyBorder="1" applyAlignment="1">
      <alignment vertical="top" wrapText="1"/>
    </xf>
    <xf numFmtId="164" fontId="18" fillId="12" borderId="35" xfId="0" applyNumberFormat="1" applyFont="1" applyFill="1" applyBorder="1" applyAlignment="1">
      <alignment horizontal="center" vertical="top" wrapText="1"/>
    </xf>
    <xf numFmtId="164" fontId="18" fillId="12" borderId="37" xfId="0" applyNumberFormat="1" applyFont="1" applyFill="1" applyBorder="1" applyAlignment="1">
      <alignment horizontal="center" vertical="top" wrapText="1"/>
    </xf>
    <xf numFmtId="164" fontId="18" fillId="0" borderId="69" xfId="0" applyNumberFormat="1" applyFont="1" applyFill="1" applyBorder="1" applyAlignment="1">
      <alignment horizontal="left" vertical="center"/>
    </xf>
    <xf numFmtId="0" fontId="9" fillId="12" borderId="34" xfId="0" applyFont="1" applyFill="1" applyBorder="1" applyAlignment="1">
      <alignment horizontal="left" vertical="center" wrapText="1"/>
    </xf>
    <xf numFmtId="0" fontId="9" fillId="0" borderId="35" xfId="0" applyFont="1" applyFill="1" applyBorder="1" applyAlignment="1">
      <alignment vertical="top" wrapText="1"/>
    </xf>
    <xf numFmtId="0" fontId="9" fillId="0" borderId="37" xfId="0" applyFont="1" applyFill="1" applyBorder="1" applyAlignment="1">
      <alignment vertical="top" wrapText="1"/>
    </xf>
    <xf numFmtId="1" fontId="10" fillId="12" borderId="74" xfId="0" applyNumberFormat="1" applyFont="1" applyFill="1" applyBorder="1"/>
    <xf numFmtId="0" fontId="10" fillId="12" borderId="74" xfId="0" applyFont="1" applyFill="1" applyBorder="1"/>
    <xf numFmtId="0" fontId="18" fillId="12" borderId="75" xfId="0" applyFont="1" applyFill="1" applyBorder="1"/>
    <xf numFmtId="1" fontId="10" fillId="12" borderId="68" xfId="0" applyNumberFormat="1" applyFont="1" applyFill="1" applyBorder="1"/>
    <xf numFmtId="0" fontId="10" fillId="12" borderId="68" xfId="0" applyFont="1" applyFill="1" applyBorder="1"/>
    <xf numFmtId="0" fontId="18" fillId="12" borderId="92" xfId="0" applyFont="1" applyFill="1" applyBorder="1"/>
    <xf numFmtId="1" fontId="10" fillId="12" borderId="74" xfId="0" applyNumberFormat="1" applyFont="1" applyFill="1" applyBorder="1" applyAlignment="1"/>
    <xf numFmtId="1" fontId="10" fillId="12" borderId="68" xfId="0" applyNumberFormat="1" applyFont="1" applyFill="1" applyBorder="1" applyAlignment="1"/>
    <xf numFmtId="1" fontId="10" fillId="12" borderId="28" xfId="0" applyNumberFormat="1" applyFont="1" applyFill="1" applyBorder="1" applyAlignment="1"/>
    <xf numFmtId="0" fontId="18" fillId="12" borderId="51" xfId="0" applyFont="1" applyFill="1" applyBorder="1"/>
    <xf numFmtId="164" fontId="18" fillId="0" borderId="92" xfId="0" applyNumberFormat="1" applyFont="1" applyFill="1" applyBorder="1" applyAlignment="1">
      <alignment horizontal="left" vertical="center"/>
    </xf>
    <xf numFmtId="166" fontId="10" fillId="12" borderId="34" xfId="0" applyNumberFormat="1" applyFont="1" applyFill="1" applyBorder="1" applyAlignment="1">
      <alignment vertical="center"/>
    </xf>
    <xf numFmtId="0" fontId="10" fillId="12" borderId="34" xfId="0" applyFont="1" applyFill="1" applyBorder="1" applyAlignment="1">
      <alignment vertical="center"/>
    </xf>
    <xf numFmtId="0" fontId="18" fillId="12" borderId="19" xfId="0" applyFont="1" applyFill="1" applyBorder="1" applyAlignment="1">
      <alignment vertical="center"/>
    </xf>
    <xf numFmtId="166" fontId="10" fillId="12" borderId="74" xfId="0" applyNumberFormat="1" applyFont="1" applyFill="1" applyBorder="1"/>
    <xf numFmtId="166" fontId="10" fillId="12" borderId="68" xfId="0" applyNumberFormat="1" applyFont="1" applyFill="1" applyBorder="1"/>
    <xf numFmtId="166" fontId="10" fillId="12" borderId="0" xfId="0" applyNumberFormat="1" applyFont="1" applyFill="1" applyBorder="1" applyAlignment="1">
      <alignment vertical="center"/>
    </xf>
    <xf numFmtId="0" fontId="9" fillId="12" borderId="84" xfId="0" applyFont="1" applyFill="1" applyBorder="1" applyAlignment="1">
      <alignment horizontal="left" vertical="center" wrapText="1"/>
    </xf>
    <xf numFmtId="0" fontId="9" fillId="12" borderId="74" xfId="0" applyFont="1" applyFill="1" applyBorder="1" applyAlignment="1">
      <alignment horizontal="left" vertical="center" wrapText="1"/>
    </xf>
    <xf numFmtId="0" fontId="9" fillId="12" borderId="75" xfId="0" applyFont="1" applyFill="1" applyBorder="1" applyAlignment="1">
      <alignment horizontal="left" vertical="center" wrapText="1"/>
    </xf>
    <xf numFmtId="0" fontId="9" fillId="12" borderId="52" xfId="0" applyFont="1" applyFill="1" applyBorder="1" applyAlignment="1">
      <alignment horizontal="left" vertical="center" wrapText="1"/>
    </xf>
    <xf numFmtId="0" fontId="9" fillId="12" borderId="51" xfId="0" applyFont="1" applyFill="1" applyBorder="1" applyAlignment="1">
      <alignment horizontal="left" vertical="center" wrapText="1"/>
    </xf>
    <xf numFmtId="0" fontId="9" fillId="12" borderId="92" xfId="0" applyFont="1" applyFill="1" applyBorder="1" applyAlignment="1">
      <alignment horizontal="left" vertical="top" wrapText="1"/>
    </xf>
    <xf numFmtId="166" fontId="10" fillId="12" borderId="28" xfId="0" applyNumberFormat="1" applyFont="1" applyFill="1" applyBorder="1"/>
    <xf numFmtId="0" fontId="9" fillId="12" borderId="66" xfId="0" applyFont="1" applyFill="1" applyBorder="1" applyAlignment="1">
      <alignment horizontal="left" vertical="center" wrapText="1"/>
    </xf>
    <xf numFmtId="0" fontId="9" fillId="12" borderId="68" xfId="0" applyFont="1" applyFill="1" applyBorder="1" applyAlignment="1">
      <alignment horizontal="left" vertical="center" wrapText="1"/>
    </xf>
    <xf numFmtId="0" fontId="9" fillId="12" borderId="92" xfId="0" applyFont="1" applyFill="1" applyBorder="1" applyAlignment="1">
      <alignment horizontal="left" vertical="center" wrapText="1"/>
    </xf>
    <xf numFmtId="1" fontId="9" fillId="12" borderId="75" xfId="0" applyNumberFormat="1" applyFont="1" applyFill="1" applyBorder="1"/>
    <xf numFmtId="1" fontId="9" fillId="12" borderId="92" xfId="0" applyNumberFormat="1" applyFont="1" applyFill="1" applyBorder="1"/>
    <xf numFmtId="0" fontId="50" fillId="12" borderId="84" xfId="0" applyFont="1" applyFill="1" applyBorder="1" applyAlignment="1">
      <alignment horizontal="left" vertical="center"/>
    </xf>
    <xf numFmtId="1" fontId="50" fillId="12" borderId="74" xfId="0" applyNumberFormat="1" applyFont="1" applyFill="1" applyBorder="1"/>
    <xf numFmtId="0" fontId="50" fillId="12" borderId="74" xfId="0" applyFont="1" applyFill="1" applyBorder="1"/>
    <xf numFmtId="164" fontId="49" fillId="12" borderId="75" xfId="0" applyNumberFormat="1" applyFont="1" applyFill="1" applyBorder="1"/>
    <xf numFmtId="0" fontId="50" fillId="12" borderId="66" xfId="0" applyFont="1" applyFill="1" applyBorder="1" applyAlignment="1">
      <alignment horizontal="left" vertical="center"/>
    </xf>
    <xf numFmtId="1" fontId="50" fillId="12" borderId="68" xfId="0" applyNumberFormat="1" applyFont="1" applyFill="1" applyBorder="1"/>
    <xf numFmtId="0" fontId="50" fillId="12" borderId="68" xfId="0" applyFont="1" applyFill="1" applyBorder="1"/>
    <xf numFmtId="164" fontId="49" fillId="12" borderId="92" xfId="0" applyNumberFormat="1" applyFont="1" applyFill="1" applyBorder="1" applyAlignment="1">
      <alignment wrapText="1"/>
    </xf>
    <xf numFmtId="166" fontId="50" fillId="12" borderId="74" xfId="0" applyNumberFormat="1" applyFont="1" applyFill="1" applyBorder="1"/>
    <xf numFmtId="0" fontId="50" fillId="12" borderId="52" xfId="0" applyFont="1" applyFill="1" applyBorder="1" applyAlignment="1">
      <alignment horizontal="left" vertical="center"/>
    </xf>
    <xf numFmtId="166" fontId="50" fillId="12" borderId="68" xfId="0" applyNumberFormat="1" applyFont="1" applyFill="1" applyBorder="1"/>
    <xf numFmtId="164" fontId="49" fillId="12" borderId="92" xfId="0" applyNumberFormat="1" applyFont="1" applyFill="1" applyBorder="1"/>
    <xf numFmtId="167" fontId="9" fillId="12" borderId="38" xfId="0" applyNumberFormat="1" applyFont="1" applyFill="1" applyBorder="1" applyAlignment="1">
      <alignment horizontal="center" vertical="center" wrapText="1"/>
    </xf>
    <xf numFmtId="167" fontId="9" fillId="12" borderId="83" xfId="0" applyNumberFormat="1" applyFont="1" applyFill="1" applyBorder="1" applyAlignment="1">
      <alignment horizontal="center" vertical="center" wrapText="1"/>
    </xf>
    <xf numFmtId="167" fontId="9" fillId="12" borderId="50" xfId="0" applyNumberFormat="1" applyFont="1" applyFill="1" applyBorder="1" applyAlignment="1">
      <alignment horizontal="center" vertical="center" wrapText="1"/>
    </xf>
    <xf numFmtId="0" fontId="50" fillId="12" borderId="84" xfId="0" applyFont="1" applyFill="1" applyBorder="1" applyAlignment="1">
      <alignment horizontal="left" vertical="center" wrapText="1"/>
    </xf>
    <xf numFmtId="0" fontId="50" fillId="12" borderId="74" xfId="0" applyFont="1" applyFill="1" applyBorder="1" applyAlignment="1">
      <alignment horizontal="left" vertical="center" wrapText="1"/>
    </xf>
    <xf numFmtId="0" fontId="50" fillId="12" borderId="75" xfId="0" applyFont="1" applyFill="1" applyBorder="1" applyAlignment="1">
      <alignment horizontal="left" vertical="center" wrapText="1"/>
    </xf>
    <xf numFmtId="166" fontId="50" fillId="12" borderId="28" xfId="0" applyNumberFormat="1" applyFont="1" applyFill="1" applyBorder="1" applyAlignment="1">
      <alignment vertical="center"/>
    </xf>
    <xf numFmtId="0" fontId="50" fillId="12" borderId="28" xfId="0" applyFont="1" applyFill="1" applyBorder="1" applyAlignment="1">
      <alignment vertical="center"/>
    </xf>
    <xf numFmtId="164" fontId="49" fillId="12" borderId="51" xfId="0" applyNumberFormat="1" applyFont="1" applyFill="1" applyBorder="1" applyAlignment="1">
      <alignment vertical="center"/>
    </xf>
    <xf numFmtId="0" fontId="50" fillId="12" borderId="52" xfId="0" applyFont="1" applyFill="1" applyBorder="1" applyAlignment="1">
      <alignment vertical="center"/>
    </xf>
    <xf numFmtId="0" fontId="50" fillId="12" borderId="52" xfId="0" applyFont="1" applyFill="1" applyBorder="1" applyAlignment="1">
      <alignment horizontal="left" vertical="center" wrapText="1"/>
    </xf>
    <xf numFmtId="0" fontId="50" fillId="12" borderId="28" xfId="0" applyFont="1" applyFill="1" applyBorder="1" applyAlignment="1">
      <alignment horizontal="left" vertical="center" wrapText="1"/>
    </xf>
    <xf numFmtId="0" fontId="50" fillId="12" borderId="51" xfId="0" applyFont="1" applyFill="1" applyBorder="1" applyAlignment="1">
      <alignment horizontal="left" vertical="center" wrapText="1"/>
    </xf>
    <xf numFmtId="0" fontId="50" fillId="12" borderId="66" xfId="0" applyFont="1" applyFill="1" applyBorder="1" applyAlignment="1">
      <alignment horizontal="left" vertical="center" wrapText="1"/>
    </xf>
    <xf numFmtId="0" fontId="50" fillId="12" borderId="68" xfId="0" applyFont="1" applyFill="1" applyBorder="1" applyAlignment="1">
      <alignment horizontal="left" vertical="center" wrapText="1"/>
    </xf>
    <xf numFmtId="0" fontId="50" fillId="12" borderId="92" xfId="0" applyFont="1" applyFill="1" applyBorder="1" applyAlignment="1">
      <alignment horizontal="left" vertical="center" wrapText="1"/>
    </xf>
    <xf numFmtId="0" fontId="9" fillId="12" borderId="51" xfId="0" applyFont="1" applyFill="1" applyBorder="1" applyAlignment="1">
      <alignment horizontal="left" vertical="center" wrapText="1"/>
    </xf>
    <xf numFmtId="167" fontId="18" fillId="0" borderId="38" xfId="0" applyNumberFormat="1" applyFont="1" applyFill="1" applyBorder="1" applyAlignment="1">
      <alignment horizontal="left" vertical="center" wrapText="1"/>
    </xf>
    <xf numFmtId="167" fontId="18" fillId="0" borderId="83" xfId="0" applyNumberFormat="1" applyFont="1" applyFill="1" applyBorder="1" applyAlignment="1">
      <alignment horizontal="left" vertical="center" wrapText="1"/>
    </xf>
    <xf numFmtId="167" fontId="18" fillId="0" borderId="50" xfId="0" applyNumberFormat="1" applyFont="1" applyFill="1" applyBorder="1" applyAlignment="1">
      <alignment horizontal="left" vertical="center" wrapText="1"/>
    </xf>
    <xf numFmtId="0" fontId="18" fillId="14" borderId="38" xfId="0" applyFont="1" applyFill="1" applyBorder="1" applyAlignment="1">
      <alignment horizontal="left" vertical="top" wrapText="1"/>
    </xf>
    <xf numFmtId="0" fontId="18" fillId="14" borderId="83" xfId="0" applyFont="1" applyFill="1" applyBorder="1" applyAlignment="1">
      <alignment horizontal="left" vertical="top" wrapText="1"/>
    </xf>
    <xf numFmtId="0" fontId="18" fillId="14" borderId="50" xfId="0" applyFont="1" applyFill="1" applyBorder="1" applyAlignment="1">
      <alignment horizontal="left" vertical="top" wrapText="1"/>
    </xf>
    <xf numFmtId="1" fontId="9" fillId="12" borderId="74" xfId="0" applyNumberFormat="1" applyFont="1" applyFill="1" applyBorder="1" applyAlignment="1">
      <alignment horizontal="right" vertical="top" wrapText="1"/>
    </xf>
    <xf numFmtId="1" fontId="9" fillId="0" borderId="68" xfId="0" applyNumberFormat="1" applyFont="1" applyFill="1" applyBorder="1" applyAlignment="1">
      <alignment horizontal="right" vertical="top" wrapText="1"/>
    </xf>
    <xf numFmtId="0" fontId="10" fillId="12" borderId="51" xfId="0" applyFont="1" applyFill="1" applyBorder="1" applyAlignment="1">
      <alignment vertical="center"/>
    </xf>
    <xf numFmtId="0" fontId="9" fillId="12" borderId="79" xfId="0" applyFont="1" applyFill="1" applyBorder="1" applyAlignment="1">
      <alignment vertical="top" wrapText="1"/>
    </xf>
    <xf numFmtId="0" fontId="9" fillId="12" borderId="50" xfId="0" applyFont="1" applyFill="1" applyBorder="1" applyAlignment="1">
      <alignment horizontal="left" vertical="top"/>
    </xf>
    <xf numFmtId="167" fontId="18" fillId="14" borderId="21" xfId="0" applyNumberFormat="1" applyFont="1" applyFill="1" applyBorder="1" applyAlignment="1">
      <alignment horizontal="center" vertical="top" wrapText="1"/>
    </xf>
    <xf numFmtId="0" fontId="18" fillId="9" borderId="92" xfId="0" applyFont="1" applyFill="1" applyBorder="1" applyAlignment="1">
      <alignment vertical="top"/>
    </xf>
    <xf numFmtId="0" fontId="9" fillId="14" borderId="79" xfId="0" applyFont="1" applyFill="1" applyBorder="1" applyAlignment="1">
      <alignment horizontal="left" vertical="top" wrapText="1"/>
    </xf>
    <xf numFmtId="0" fontId="9" fillId="14" borderId="77" xfId="0" applyFont="1" applyFill="1" applyBorder="1" applyAlignment="1">
      <alignment horizontal="left" vertical="top" wrapText="1"/>
    </xf>
    <xf numFmtId="0" fontId="9" fillId="14" borderId="78" xfId="0" applyFont="1" applyFill="1" applyBorder="1" applyAlignment="1">
      <alignment horizontal="left" vertical="top" wrapText="1"/>
    </xf>
    <xf numFmtId="0" fontId="9" fillId="14" borderId="21" xfId="0" applyFont="1" applyFill="1" applyBorder="1" applyAlignment="1">
      <alignment horizontal="left" vertical="top" wrapText="1"/>
    </xf>
    <xf numFmtId="0" fontId="9" fillId="14" borderId="80" xfId="0" applyFont="1" applyFill="1" applyBorder="1" applyAlignment="1">
      <alignment horizontal="left" vertical="top" wrapText="1"/>
    </xf>
    <xf numFmtId="0" fontId="9" fillId="14" borderId="81" xfId="0" applyFont="1" applyFill="1" applyBorder="1" applyAlignment="1">
      <alignment horizontal="left" vertical="top" wrapText="1"/>
    </xf>
    <xf numFmtId="0" fontId="9" fillId="9" borderId="75" xfId="0" applyFont="1" applyFill="1" applyBorder="1" applyAlignment="1">
      <alignment vertical="top" wrapText="1"/>
    </xf>
    <xf numFmtId="0" fontId="9" fillId="14" borderId="38" xfId="0" applyFont="1" applyFill="1" applyBorder="1" applyAlignment="1">
      <alignment horizontal="left" vertical="top" wrapText="1"/>
    </xf>
    <xf numFmtId="0" fontId="9" fillId="14" borderId="83" xfId="0" applyFont="1" applyFill="1" applyBorder="1" applyAlignment="1">
      <alignment horizontal="left" vertical="top" wrapText="1"/>
    </xf>
    <xf numFmtId="166" fontId="9" fillId="14" borderId="83" xfId="0" applyNumberFormat="1" applyFont="1" applyFill="1" applyBorder="1" applyAlignment="1">
      <alignment vertical="top" wrapText="1"/>
    </xf>
    <xf numFmtId="0" fontId="9" fillId="14" borderId="83" xfId="0" applyFont="1" applyFill="1" applyBorder="1" applyAlignment="1">
      <alignment vertical="top" wrapText="1"/>
    </xf>
    <xf numFmtId="0" fontId="9" fillId="14" borderId="50" xfId="0" applyFont="1" applyFill="1" applyBorder="1" applyAlignment="1">
      <alignment horizontal="left" vertical="top" wrapText="1"/>
    </xf>
    <xf numFmtId="0" fontId="9" fillId="9" borderId="21" xfId="0" applyFont="1" applyFill="1" applyBorder="1" applyAlignment="1">
      <alignment horizontal="left" vertical="top" wrapText="1"/>
    </xf>
    <xf numFmtId="0" fontId="9" fillId="9" borderId="79" xfId="0" applyFont="1" applyFill="1" applyBorder="1" applyAlignment="1">
      <alignment horizontal="left" vertical="center" wrapText="1"/>
    </xf>
    <xf numFmtId="0" fontId="9" fillId="9" borderId="77" xfId="0" applyFont="1" applyFill="1" applyBorder="1" applyAlignment="1">
      <alignment horizontal="left" vertical="center" wrapText="1"/>
    </xf>
    <xf numFmtId="1" fontId="10" fillId="0" borderId="74" xfId="0" applyNumberFormat="1" applyFont="1" applyFill="1" applyBorder="1" applyAlignment="1">
      <alignment vertical="center"/>
    </xf>
    <xf numFmtId="0" fontId="18" fillId="12" borderId="74" xfId="0" applyFont="1" applyFill="1" applyBorder="1" applyAlignment="1">
      <alignment vertical="center"/>
    </xf>
    <xf numFmtId="0" fontId="10" fillId="12" borderId="75" xfId="0" applyFont="1" applyFill="1" applyBorder="1" applyAlignment="1">
      <alignment vertical="center"/>
    </xf>
    <xf numFmtId="1" fontId="10" fillId="0" borderId="68" xfId="0" applyNumberFormat="1" applyFont="1" applyFill="1" applyBorder="1" applyAlignment="1">
      <alignment vertical="center"/>
    </xf>
    <xf numFmtId="0" fontId="18" fillId="12" borderId="68" xfId="0" applyFont="1" applyFill="1" applyBorder="1" applyAlignment="1">
      <alignment vertical="center"/>
    </xf>
    <xf numFmtId="0" fontId="10" fillId="12" borderId="81" xfId="0" applyFont="1" applyFill="1" applyBorder="1" applyAlignment="1">
      <alignment vertical="center"/>
    </xf>
    <xf numFmtId="166" fontId="10" fillId="12" borderId="74" xfId="0" applyNumberFormat="1" applyFont="1" applyFill="1" applyBorder="1" applyAlignment="1">
      <alignment vertical="center"/>
    </xf>
    <xf numFmtId="166" fontId="10" fillId="12" borderId="68" xfId="0" applyNumberFormat="1" applyFont="1" applyFill="1" applyBorder="1" applyAlignment="1">
      <alignment vertical="center"/>
    </xf>
    <xf numFmtId="1" fontId="10" fillId="12" borderId="74" xfId="0" applyNumberFormat="1" applyFont="1" applyFill="1" applyBorder="1" applyAlignment="1">
      <alignment vertical="center"/>
    </xf>
    <xf numFmtId="0" fontId="9" fillId="9" borderId="38" xfId="0" applyNumberFormat="1" applyFont="1" applyFill="1" applyBorder="1" applyAlignment="1">
      <alignment horizontal="left" vertical="top" wrapText="1"/>
    </xf>
    <xf numFmtId="0" fontId="9" fillId="9" borderId="83" xfId="0" applyNumberFormat="1" applyFont="1" applyFill="1" applyBorder="1" applyAlignment="1">
      <alignment horizontal="left" vertical="top" wrapText="1"/>
    </xf>
    <xf numFmtId="0" fontId="9" fillId="9" borderId="50" xfId="0" applyNumberFormat="1" applyFont="1" applyFill="1" applyBorder="1" applyAlignment="1">
      <alignment horizontal="left" vertical="top" wrapText="1"/>
    </xf>
    <xf numFmtId="167" fontId="18" fillId="14" borderId="38" xfId="0" applyNumberFormat="1" applyFont="1" applyFill="1" applyBorder="1" applyAlignment="1">
      <alignment horizontal="center" vertical="top" wrapText="1"/>
    </xf>
    <xf numFmtId="0" fontId="48" fillId="14" borderId="83" xfId="0" applyFont="1" applyFill="1" applyBorder="1" applyAlignment="1">
      <alignment horizontal="left" vertical="top" wrapText="1"/>
    </xf>
    <xf numFmtId="166" fontId="48" fillId="14" borderId="83" xfId="0" applyNumberFormat="1" applyFont="1" applyFill="1" applyBorder="1" applyAlignment="1">
      <alignment horizontal="right" vertical="top"/>
    </xf>
    <xf numFmtId="0" fontId="48" fillId="14" borderId="83" xfId="0" applyFont="1" applyFill="1" applyBorder="1" applyAlignment="1">
      <alignment vertical="top"/>
    </xf>
    <xf numFmtId="0" fontId="48" fillId="14" borderId="50" xfId="0" applyFont="1" applyFill="1" applyBorder="1" applyAlignment="1">
      <alignment vertical="top"/>
    </xf>
    <xf numFmtId="0" fontId="9" fillId="0" borderId="35" xfId="0" applyFont="1" applyFill="1" applyBorder="1" applyAlignment="1">
      <alignment vertical="top" wrapText="1"/>
    </xf>
    <xf numFmtId="0" fontId="9" fillId="0" borderId="37" xfId="0" applyFont="1" applyFill="1" applyBorder="1" applyAlignment="1">
      <alignment vertical="top"/>
    </xf>
    <xf numFmtId="1" fontId="9" fillId="0" borderId="74" xfId="0" applyNumberFormat="1" applyFont="1" applyFill="1" applyBorder="1" applyAlignment="1">
      <alignment horizontal="right" vertical="top" wrapText="1"/>
    </xf>
    <xf numFmtId="1" fontId="9" fillId="12" borderId="68" xfId="0" applyNumberFormat="1" applyFont="1" applyFill="1" applyBorder="1" applyAlignment="1">
      <alignment horizontal="right" vertical="top" wrapText="1"/>
    </xf>
    <xf numFmtId="0" fontId="9" fillId="12" borderId="68" xfId="0" applyFont="1" applyFill="1" applyBorder="1" applyAlignment="1">
      <alignment vertical="top" wrapText="1"/>
    </xf>
    <xf numFmtId="164" fontId="9" fillId="12" borderId="22" xfId="0" applyNumberFormat="1" applyFont="1" applyFill="1" applyBorder="1" applyAlignment="1">
      <alignment horizontal="center" vertical="top" wrapText="1"/>
    </xf>
    <xf numFmtId="164" fontId="9" fillId="0" borderId="22" xfId="0" applyNumberFormat="1" applyFont="1" applyFill="1" applyBorder="1" applyAlignment="1">
      <alignment horizontal="center" vertical="top" wrapText="1"/>
    </xf>
    <xf numFmtId="0" fontId="9" fillId="0" borderId="22" xfId="0" applyFont="1" applyFill="1" applyBorder="1" applyAlignment="1">
      <alignment horizontal="center" vertical="top" wrapText="1"/>
    </xf>
    <xf numFmtId="164" fontId="9" fillId="0" borderId="35" xfId="0" applyNumberFormat="1" applyFont="1" applyFill="1" applyBorder="1" applyAlignment="1">
      <alignment horizontal="center" vertical="top" wrapText="1"/>
    </xf>
    <xf numFmtId="164" fontId="9" fillId="0" borderId="37" xfId="0" applyNumberFormat="1" applyFont="1" applyFill="1" applyBorder="1" applyAlignment="1">
      <alignment horizontal="center" vertical="top" wrapText="1"/>
    </xf>
    <xf numFmtId="164" fontId="9" fillId="0" borderId="22" xfId="0" applyNumberFormat="1" applyFont="1" applyFill="1" applyBorder="1" applyAlignment="1">
      <alignment horizontal="center" vertical="top" wrapText="1"/>
    </xf>
    <xf numFmtId="0" fontId="8" fillId="9" borderId="0" xfId="0" applyFont="1" applyFill="1" applyBorder="1" applyAlignment="1">
      <alignment horizontal="center" vertical="top"/>
    </xf>
    <xf numFmtId="0" fontId="18" fillId="14" borderId="38" xfId="0" applyFont="1" applyFill="1" applyBorder="1" applyAlignment="1">
      <alignment horizontal="center" vertical="top" wrapText="1"/>
    </xf>
    <xf numFmtId="0" fontId="18" fillId="14" borderId="83" xfId="0" applyFont="1" applyFill="1" applyBorder="1" applyAlignment="1">
      <alignment horizontal="center" vertical="top" wrapText="1"/>
    </xf>
    <xf numFmtId="0" fontId="18" fillId="14" borderId="50" xfId="0" applyFont="1" applyFill="1" applyBorder="1" applyAlignment="1">
      <alignment horizontal="center" vertical="top" wrapText="1"/>
    </xf>
    <xf numFmtId="1" fontId="10" fillId="12" borderId="80" xfId="0" applyNumberFormat="1" applyFont="1" applyFill="1" applyBorder="1" applyAlignment="1">
      <alignment vertical="center"/>
    </xf>
    <xf numFmtId="0" fontId="18" fillId="12" borderId="80" xfId="0" applyFont="1" applyFill="1" applyBorder="1" applyAlignment="1">
      <alignment vertical="center"/>
    </xf>
    <xf numFmtId="166" fontId="65" fillId="19" borderId="83" xfId="0" applyNumberFormat="1" applyFont="1" applyFill="1" applyBorder="1" applyAlignment="1">
      <alignment vertical="center"/>
    </xf>
    <xf numFmtId="0" fontId="74" fillId="19" borderId="83" xfId="0" applyFont="1" applyFill="1" applyBorder="1" applyAlignment="1">
      <alignment horizontal="center" vertical="center" wrapText="1"/>
    </xf>
    <xf numFmtId="0" fontId="74" fillId="19" borderId="50" xfId="0" applyFont="1" applyFill="1" applyBorder="1" applyAlignment="1">
      <alignment horizontal="center" vertical="center" wrapText="1"/>
    </xf>
    <xf numFmtId="0" fontId="18" fillId="11" borderId="83" xfId="0" applyFont="1" applyFill="1" applyBorder="1" applyAlignment="1">
      <alignment horizontal="center" vertical="center" wrapText="1"/>
    </xf>
    <xf numFmtId="0" fontId="18" fillId="11" borderId="79" xfId="0" applyFont="1" applyFill="1" applyBorder="1" applyAlignment="1">
      <alignment horizontal="center" vertical="center" wrapText="1"/>
    </xf>
    <xf numFmtId="164" fontId="18" fillId="9" borderId="22" xfId="0" applyNumberFormat="1" applyFont="1" applyFill="1" applyBorder="1" applyAlignment="1">
      <alignment horizontal="center" vertical="center" wrapText="1"/>
    </xf>
    <xf numFmtId="0" fontId="18" fillId="9" borderId="22" xfId="0" applyFont="1" applyFill="1" applyBorder="1" applyAlignment="1">
      <alignment horizontal="center" vertical="center" wrapText="1"/>
    </xf>
    <xf numFmtId="164" fontId="18" fillId="9" borderId="22"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0" fontId="18" fillId="11" borderId="77" xfId="0" applyFont="1" applyFill="1" applyBorder="1" applyAlignment="1">
      <alignment horizontal="center" vertical="center" wrapText="1"/>
    </xf>
    <xf numFmtId="0" fontId="10" fillId="9" borderId="22" xfId="0" applyFont="1" applyFill="1" applyBorder="1" applyAlignment="1">
      <alignment horizontal="left" vertical="center" wrapText="1"/>
    </xf>
    <xf numFmtId="0" fontId="10" fillId="12" borderId="22" xfId="0" applyFont="1" applyFill="1" applyBorder="1" applyAlignment="1">
      <alignment horizontal="left" vertical="center" wrapText="1"/>
    </xf>
    <xf numFmtId="166" fontId="9" fillId="9" borderId="75" xfId="0" applyNumberFormat="1" applyFont="1" applyFill="1" applyBorder="1"/>
    <xf numFmtId="166" fontId="9" fillId="12" borderId="52" xfId="0" applyNumberFormat="1" applyFont="1" applyFill="1" applyBorder="1" applyAlignment="1">
      <alignment horizontal="left" vertical="center" wrapText="1"/>
    </xf>
    <xf numFmtId="166" fontId="9" fillId="9" borderId="51" xfId="0" applyNumberFormat="1" applyFont="1" applyFill="1" applyBorder="1"/>
    <xf numFmtId="166" fontId="9" fillId="9" borderId="92" xfId="0" applyNumberFormat="1" applyFont="1" applyFill="1" applyBorder="1"/>
    <xf numFmtId="0" fontId="18" fillId="9" borderId="79" xfId="0" applyFont="1" applyFill="1" applyBorder="1"/>
    <xf numFmtId="0" fontId="9" fillId="9" borderId="78" xfId="0" applyFont="1" applyFill="1" applyBorder="1"/>
    <xf numFmtId="0" fontId="18" fillId="9" borderId="20" xfId="0" applyFont="1" applyFill="1" applyBorder="1"/>
    <xf numFmtId="0" fontId="18" fillId="9" borderId="21" xfId="0" applyFont="1" applyFill="1" applyBorder="1"/>
    <xf numFmtId="0" fontId="9" fillId="9" borderId="81" xfId="0" applyFont="1" applyFill="1" applyBorder="1"/>
    <xf numFmtId="0" fontId="9" fillId="12" borderId="38" xfId="0" applyFont="1" applyFill="1" applyBorder="1" applyAlignment="1">
      <alignment horizontal="left" vertical="top" wrapText="1"/>
    </xf>
    <xf numFmtId="0" fontId="9" fillId="0" borderId="38" xfId="0" applyFont="1" applyFill="1" applyBorder="1" applyAlignment="1">
      <alignment horizontal="left" vertical="center"/>
    </xf>
    <xf numFmtId="166" fontId="9" fillId="12" borderId="38" xfId="0" applyNumberFormat="1" applyFont="1" applyFill="1" applyBorder="1" applyAlignment="1">
      <alignment horizontal="center" vertical="center" wrapText="1"/>
    </xf>
    <xf numFmtId="166" fontId="9" fillId="12" borderId="50" xfId="0" applyNumberFormat="1" applyFont="1" applyFill="1" applyBorder="1" applyAlignment="1">
      <alignment horizontal="center" vertical="center" wrapText="1"/>
    </xf>
    <xf numFmtId="0" fontId="10" fillId="12" borderId="21" xfId="0" applyFont="1" applyFill="1" applyBorder="1"/>
    <xf numFmtId="0" fontId="10" fillId="0" borderId="38" xfId="0" applyFont="1" applyFill="1" applyBorder="1"/>
    <xf numFmtId="0" fontId="10" fillId="0" borderId="50" xfId="0" applyFont="1" applyFill="1" applyBorder="1"/>
    <xf numFmtId="166" fontId="9" fillId="0" borderId="21" xfId="0" applyNumberFormat="1" applyFont="1" applyFill="1" applyBorder="1" applyAlignment="1">
      <alignment horizontal="center" vertical="center" wrapText="1"/>
    </xf>
    <xf numFmtId="0" fontId="18" fillId="11" borderId="38" xfId="0" applyFont="1" applyFill="1" applyBorder="1" applyAlignment="1">
      <alignment horizontal="center" vertical="center" wrapText="1"/>
    </xf>
    <xf numFmtId="0" fontId="18" fillId="11" borderId="50" xfId="0" applyFont="1" applyFill="1" applyBorder="1" applyAlignment="1">
      <alignment horizontal="center" vertical="center" wrapText="1"/>
    </xf>
    <xf numFmtId="0" fontId="9" fillId="12" borderId="35" xfId="0" applyFont="1" applyFill="1" applyBorder="1" applyAlignment="1">
      <alignment horizontal="left" vertical="center" wrapText="1"/>
    </xf>
    <xf numFmtId="0" fontId="9" fillId="12" borderId="36" xfId="0" applyFont="1" applyFill="1" applyBorder="1" applyAlignment="1">
      <alignment horizontal="left" vertical="center" wrapText="1"/>
    </xf>
    <xf numFmtId="0" fontId="10" fillId="12" borderId="37" xfId="0" applyFont="1" applyFill="1" applyBorder="1" applyAlignment="1">
      <alignment horizontal="left" vertical="center" wrapText="1"/>
    </xf>
    <xf numFmtId="164" fontId="18" fillId="9" borderId="35" xfId="0" applyNumberFormat="1" applyFont="1" applyFill="1" applyBorder="1" applyAlignment="1">
      <alignment horizontal="center" vertical="center" wrapText="1"/>
    </xf>
    <xf numFmtId="164" fontId="18" fillId="9" borderId="36" xfId="0" applyNumberFormat="1" applyFont="1" applyFill="1" applyBorder="1" applyAlignment="1">
      <alignment horizontal="center" vertical="center" wrapText="1"/>
    </xf>
    <xf numFmtId="0" fontId="18" fillId="9" borderId="37" xfId="0" applyFont="1" applyFill="1" applyBorder="1" applyAlignment="1">
      <alignment horizontal="center" vertical="center" wrapText="1"/>
    </xf>
    <xf numFmtId="166" fontId="9" fillId="12" borderId="75" xfId="0" applyNumberFormat="1" applyFont="1" applyFill="1" applyBorder="1"/>
    <xf numFmtId="166" fontId="9" fillId="12" borderId="65" xfId="0" applyNumberFormat="1" applyFont="1" applyFill="1" applyBorder="1"/>
    <xf numFmtId="0" fontId="0" fillId="0" borderId="68" xfId="0" applyBorder="1" applyAlignment="1">
      <alignment horizontal="left" vertical="center" wrapText="1"/>
    </xf>
    <xf numFmtId="166" fontId="9" fillId="12" borderId="92" xfId="0" applyNumberFormat="1" applyFont="1" applyFill="1" applyBorder="1"/>
    <xf numFmtId="0" fontId="9" fillId="9" borderId="37" xfId="0" applyFont="1" applyFill="1" applyBorder="1" applyAlignment="1">
      <alignment horizontal="center" vertical="center" wrapText="1"/>
    </xf>
    <xf numFmtId="0" fontId="9" fillId="9" borderId="21" xfId="0" applyFont="1" applyFill="1" applyBorder="1" applyAlignment="1">
      <alignment horizontal="left"/>
    </xf>
    <xf numFmtId="0" fontId="9" fillId="9" borderId="81" xfId="0" applyFont="1" applyFill="1" applyBorder="1" applyAlignment="1">
      <alignment horizontal="left"/>
    </xf>
    <xf numFmtId="0" fontId="9" fillId="0" borderId="38" xfId="0" applyFont="1" applyFill="1" applyBorder="1" applyAlignment="1">
      <alignment horizontal="left"/>
    </xf>
    <xf numFmtId="0" fontId="9" fillId="0" borderId="50" xfId="0" applyFont="1" applyFill="1" applyBorder="1" applyAlignment="1">
      <alignment horizontal="left"/>
    </xf>
    <xf numFmtId="0" fontId="9" fillId="12" borderId="38" xfId="0" applyFont="1" applyFill="1" applyBorder="1" applyAlignment="1">
      <alignment horizontal="left" wrapText="1"/>
    </xf>
    <xf numFmtId="0" fontId="9" fillId="12" borderId="83" xfId="0" applyFont="1" applyFill="1" applyBorder="1" applyAlignment="1">
      <alignment horizontal="left" wrapText="1"/>
    </xf>
    <xf numFmtId="0" fontId="9" fillId="12" borderId="50" xfId="0" applyFont="1" applyFill="1" applyBorder="1" applyAlignment="1">
      <alignment horizontal="left" wrapText="1"/>
    </xf>
    <xf numFmtId="166" fontId="9" fillId="9" borderId="75" xfId="0" applyNumberFormat="1" applyFont="1" applyFill="1" applyBorder="1" applyAlignment="1">
      <alignment vertical="center"/>
    </xf>
    <xf numFmtId="166" fontId="9" fillId="12" borderId="65" xfId="0" applyNumberFormat="1" applyFont="1" applyFill="1" applyBorder="1" applyAlignment="1">
      <alignment vertical="center"/>
    </xf>
    <xf numFmtId="166" fontId="9" fillId="9" borderId="92" xfId="0" applyNumberFormat="1" applyFont="1" applyFill="1" applyBorder="1" applyAlignment="1">
      <alignment vertical="center"/>
    </xf>
    <xf numFmtId="0" fontId="9" fillId="0" borderId="21" xfId="0" applyFont="1" applyFill="1" applyBorder="1" applyAlignment="1">
      <alignment horizontal="left"/>
    </xf>
    <xf numFmtId="0" fontId="18" fillId="0" borderId="79" xfId="0" applyFont="1" applyFill="1" applyBorder="1"/>
    <xf numFmtId="0" fontId="18" fillId="0" borderId="20" xfId="0" applyFont="1" applyFill="1" applyBorder="1"/>
    <xf numFmtId="0" fontId="18" fillId="0" borderId="21" xfId="0" applyFont="1" applyFill="1" applyBorder="1"/>
    <xf numFmtId="166" fontId="9" fillId="0" borderId="84" xfId="0" applyNumberFormat="1" applyFont="1" applyFill="1" applyBorder="1" applyAlignment="1">
      <alignment horizontal="left" vertical="center" wrapText="1"/>
    </xf>
    <xf numFmtId="166" fontId="9" fillId="0" borderId="74" xfId="0" applyNumberFormat="1" applyFont="1" applyFill="1" applyBorder="1" applyAlignment="1">
      <alignment horizontal="left" vertical="center" wrapText="1"/>
    </xf>
    <xf numFmtId="166" fontId="9" fillId="0" borderId="75" xfId="0" applyNumberFormat="1" applyFont="1" applyFill="1" applyBorder="1" applyAlignment="1">
      <alignment vertical="center"/>
    </xf>
    <xf numFmtId="166" fontId="9" fillId="0" borderId="52" xfId="0" applyNumberFormat="1" applyFont="1" applyFill="1" applyBorder="1" applyAlignment="1">
      <alignment horizontal="left" vertical="center" wrapText="1"/>
    </xf>
    <xf numFmtId="166" fontId="9" fillId="0" borderId="65" xfId="0" applyNumberFormat="1" applyFont="1" applyFill="1" applyBorder="1" applyAlignment="1">
      <alignment vertical="center"/>
    </xf>
    <xf numFmtId="166" fontId="9" fillId="0" borderId="66" xfId="0" applyNumberFormat="1" applyFont="1" applyFill="1" applyBorder="1" applyAlignment="1">
      <alignment horizontal="left" vertical="center" wrapText="1"/>
    </xf>
    <xf numFmtId="166" fontId="9" fillId="0" borderId="68" xfId="0" applyNumberFormat="1" applyFont="1" applyFill="1" applyBorder="1" applyAlignment="1">
      <alignment horizontal="left" vertical="center" wrapText="1"/>
    </xf>
    <xf numFmtId="166" fontId="9" fillId="0" borderId="92" xfId="0" applyNumberFormat="1" applyFont="1" applyFill="1" applyBorder="1" applyAlignment="1">
      <alignment vertical="center"/>
    </xf>
    <xf numFmtId="0" fontId="9" fillId="0" borderId="35" xfId="0" applyFont="1" applyFill="1" applyBorder="1" applyAlignment="1">
      <alignment horizontal="left" vertical="center" wrapText="1"/>
    </xf>
    <xf numFmtId="0" fontId="9" fillId="0" borderId="36" xfId="0" applyFont="1" applyFill="1" applyBorder="1" applyAlignment="1">
      <alignment horizontal="left" vertical="center" wrapText="1"/>
    </xf>
    <xf numFmtId="0" fontId="10" fillId="0" borderId="37" xfId="0" applyFont="1" applyFill="1" applyBorder="1" applyAlignment="1">
      <alignment horizontal="left" vertical="center" wrapText="1"/>
    </xf>
    <xf numFmtId="164" fontId="18" fillId="0" borderId="35" xfId="0" applyNumberFormat="1" applyFont="1" applyFill="1" applyBorder="1" applyAlignment="1">
      <alignment horizontal="center" vertical="center" wrapText="1"/>
    </xf>
    <xf numFmtId="164" fontId="18" fillId="0" borderId="36" xfId="0" applyNumberFormat="1" applyFont="1" applyFill="1" applyBorder="1" applyAlignment="1">
      <alignment horizontal="center" vertical="center" wrapText="1"/>
    </xf>
    <xf numFmtId="0" fontId="18" fillId="0" borderId="37" xfId="0" applyFont="1" applyFill="1" applyBorder="1" applyAlignment="1">
      <alignment horizontal="center" vertical="center" wrapText="1"/>
    </xf>
    <xf numFmtId="0" fontId="9" fillId="0" borderId="37" xfId="0" applyFont="1" applyFill="1" applyBorder="1" applyAlignment="1">
      <alignment horizontal="center" vertical="center" wrapText="1"/>
    </xf>
    <xf numFmtId="166" fontId="9" fillId="0" borderId="38" xfId="0" applyNumberFormat="1" applyFont="1" applyFill="1" applyBorder="1" applyAlignment="1">
      <alignment horizontal="center" vertical="center" wrapText="1"/>
    </xf>
    <xf numFmtId="166" fontId="9" fillId="0" borderId="50" xfId="0" applyNumberFormat="1" applyFont="1" applyFill="1" applyBorder="1" applyAlignment="1">
      <alignment horizontal="center" vertical="center" wrapText="1"/>
    </xf>
    <xf numFmtId="0" fontId="9" fillId="0" borderId="36" xfId="0" applyFont="1" applyFill="1" applyBorder="1" applyAlignment="1">
      <alignment horizontal="center" vertical="center" wrapText="1"/>
    </xf>
    <xf numFmtId="167" fontId="9" fillId="12" borderId="79" xfId="0" applyNumberFormat="1" applyFont="1" applyFill="1" applyBorder="1" applyAlignment="1">
      <alignment horizontal="left" vertical="center" wrapText="1"/>
    </xf>
    <xf numFmtId="167" fontId="9" fillId="12" borderId="77" xfId="0" applyNumberFormat="1" applyFont="1" applyFill="1" applyBorder="1" applyAlignment="1">
      <alignment horizontal="left" vertical="center" wrapText="1"/>
    </xf>
    <xf numFmtId="0" fontId="18" fillId="12" borderId="36" xfId="0" applyFont="1" applyFill="1" applyBorder="1" applyAlignment="1">
      <alignment horizontal="left" vertical="top" wrapText="1"/>
    </xf>
    <xf numFmtId="0" fontId="9" fillId="9" borderId="37" xfId="0" applyFont="1" applyFill="1" applyBorder="1" applyAlignment="1">
      <alignment horizontal="left" vertical="top" wrapText="1"/>
    </xf>
    <xf numFmtId="0" fontId="18" fillId="12" borderId="36" xfId="0" applyFont="1" applyFill="1" applyBorder="1" applyAlignment="1">
      <alignment horizontal="center" vertical="top" wrapText="1"/>
    </xf>
    <xf numFmtId="0" fontId="18" fillId="12" borderId="37" xfId="0" applyFont="1" applyFill="1" applyBorder="1" applyAlignment="1">
      <alignment horizontal="center" vertical="top" wrapText="1"/>
    </xf>
    <xf numFmtId="0" fontId="18" fillId="12" borderId="37" xfId="0" applyFont="1" applyFill="1" applyBorder="1" applyAlignment="1">
      <alignment horizontal="center" vertical="top" wrapText="1"/>
    </xf>
    <xf numFmtId="167" fontId="9" fillId="12" borderId="78" xfId="0" applyNumberFormat="1" applyFont="1" applyFill="1" applyBorder="1" applyAlignment="1">
      <alignment horizontal="left" vertical="center" wrapText="1"/>
    </xf>
    <xf numFmtId="0" fontId="9" fillId="9" borderId="79" xfId="0" applyFont="1" applyFill="1" applyBorder="1"/>
    <xf numFmtId="0" fontId="9" fillId="9" borderId="20" xfId="0" applyFont="1" applyFill="1" applyBorder="1"/>
    <xf numFmtId="0" fontId="9" fillId="9" borderId="21" xfId="0" applyFont="1" applyFill="1" applyBorder="1"/>
    <xf numFmtId="0" fontId="10" fillId="12" borderId="78" xfId="0" applyFont="1" applyFill="1" applyBorder="1" applyAlignment="1">
      <alignment horizontal="center"/>
    </xf>
    <xf numFmtId="0" fontId="10" fillId="12" borderId="19" xfId="0" applyFont="1" applyFill="1" applyBorder="1" applyAlignment="1">
      <alignment horizontal="center"/>
    </xf>
    <xf numFmtId="0" fontId="10" fillId="12" borderId="81" xfId="0" applyFont="1" applyFill="1" applyBorder="1" applyAlignment="1">
      <alignment horizontal="center"/>
    </xf>
    <xf numFmtId="166" fontId="9" fillId="12" borderId="0" xfId="0" applyNumberFormat="1" applyFont="1" applyFill="1" applyBorder="1" applyAlignment="1">
      <alignment horizontal="right" vertical="top" wrapText="1"/>
    </xf>
    <xf numFmtId="0" fontId="18" fillId="12" borderId="79" xfId="0" applyFont="1" applyFill="1" applyBorder="1"/>
    <xf numFmtId="0" fontId="18" fillId="12" borderId="20" xfId="0" applyFont="1" applyFill="1" applyBorder="1"/>
    <xf numFmtId="0" fontId="18" fillId="12" borderId="21" xfId="0" applyFont="1" applyFill="1" applyBorder="1"/>
    <xf numFmtId="166" fontId="9" fillId="12" borderId="28" xfId="0" applyNumberFormat="1" applyFont="1" applyFill="1" applyBorder="1" applyAlignment="1">
      <alignment horizontal="right" vertical="top" wrapText="1"/>
    </xf>
    <xf numFmtId="1" fontId="9" fillId="0" borderId="0" xfId="0" applyNumberFormat="1" applyFont="1" applyFill="1" applyBorder="1" applyAlignment="1">
      <alignment horizontal="right" vertical="top" wrapText="1"/>
    </xf>
    <xf numFmtId="0" fontId="18" fillId="12" borderId="79" xfId="0" applyFont="1" applyFill="1" applyBorder="1" applyAlignment="1">
      <alignment wrapText="1"/>
    </xf>
    <xf numFmtId="0" fontId="9" fillId="12" borderId="78" xfId="0" applyFont="1" applyFill="1" applyBorder="1"/>
    <xf numFmtId="0" fontId="18" fillId="12" borderId="20" xfId="0" applyFont="1" applyFill="1" applyBorder="1" applyAlignment="1">
      <alignment wrapText="1"/>
    </xf>
    <xf numFmtId="0" fontId="9" fillId="12" borderId="19" xfId="0" applyFont="1" applyFill="1" applyBorder="1"/>
    <xf numFmtId="0" fontId="18" fillId="12" borderId="21" xfId="0" applyFont="1" applyFill="1" applyBorder="1" applyAlignment="1">
      <alignment wrapText="1"/>
    </xf>
    <xf numFmtId="0" fontId="9" fillId="0" borderId="38" xfId="0" applyFont="1" applyFill="1" applyBorder="1" applyAlignment="1">
      <alignment horizontal="center" vertical="center" wrapText="1"/>
    </xf>
    <xf numFmtId="0" fontId="9" fillId="0" borderId="83" xfId="0" applyFont="1" applyFill="1" applyBorder="1" applyAlignment="1">
      <alignment horizontal="center" vertical="center" wrapText="1"/>
    </xf>
    <xf numFmtId="0" fontId="9" fillId="0" borderId="50" xfId="0" applyFont="1" applyFill="1" applyBorder="1" applyAlignment="1">
      <alignment horizontal="center" vertical="center" wrapText="1"/>
    </xf>
    <xf numFmtId="0" fontId="9" fillId="9" borderId="37" xfId="0" applyFont="1" applyFill="1" applyBorder="1" applyAlignment="1">
      <alignment horizontal="center" vertical="top" wrapText="1"/>
    </xf>
    <xf numFmtId="0" fontId="9" fillId="9" borderId="36" xfId="0" applyFont="1" applyFill="1" applyBorder="1"/>
    <xf numFmtId="0" fontId="9" fillId="9" borderId="35" xfId="0" applyFont="1" applyFill="1" applyBorder="1"/>
    <xf numFmtId="0" fontId="9" fillId="0" borderId="22" xfId="0" applyFont="1" applyFill="1" applyBorder="1"/>
    <xf numFmtId="0" fontId="9" fillId="0" borderId="37" xfId="0" applyFont="1" applyFill="1" applyBorder="1"/>
    <xf numFmtId="166" fontId="9" fillId="9" borderId="37" xfId="0" applyNumberFormat="1" applyFont="1" applyFill="1" applyBorder="1" applyAlignment="1">
      <alignment vertical="top" wrapText="1"/>
    </xf>
    <xf numFmtId="166" fontId="9" fillId="0" borderId="22" xfId="0" applyNumberFormat="1" applyFont="1" applyFill="1" applyBorder="1" applyAlignment="1">
      <alignment vertical="top" wrapText="1"/>
    </xf>
    <xf numFmtId="164" fontId="9" fillId="9" borderId="76" xfId="0" applyNumberFormat="1" applyFont="1" applyFill="1" applyBorder="1" applyAlignment="1">
      <alignment horizontal="center" vertical="center" wrapText="1"/>
    </xf>
    <xf numFmtId="164" fontId="9" fillId="9" borderId="40" xfId="0" applyNumberFormat="1" applyFont="1" applyFill="1" applyBorder="1" applyAlignment="1">
      <alignment horizontal="center" vertical="center" wrapText="1"/>
    </xf>
    <xf numFmtId="164" fontId="9" fillId="0" borderId="62" xfId="0" applyNumberFormat="1" applyFont="1" applyFill="1" applyBorder="1" applyAlignment="1">
      <alignment horizontal="center" vertical="center" wrapText="1"/>
    </xf>
    <xf numFmtId="164" fontId="9" fillId="0" borderId="40" xfId="0" applyNumberFormat="1" applyFont="1" applyFill="1" applyBorder="1" applyAlignment="1">
      <alignment horizontal="center" vertical="center" wrapText="1"/>
    </xf>
    <xf numFmtId="0" fontId="9" fillId="0" borderId="40" xfId="0" applyFont="1" applyFill="1" applyBorder="1" applyAlignment="1">
      <alignment horizontal="center"/>
    </xf>
    <xf numFmtId="166" fontId="9" fillId="9" borderId="81" xfId="0" applyNumberFormat="1" applyFont="1" applyFill="1" applyBorder="1" applyAlignment="1">
      <alignment horizontal="center" vertical="top" wrapText="1"/>
    </xf>
    <xf numFmtId="166" fontId="9" fillId="9" borderId="38" xfId="0" applyNumberFormat="1" applyFont="1" applyFill="1" applyBorder="1"/>
    <xf numFmtId="166" fontId="9" fillId="9" borderId="50" xfId="0" applyNumberFormat="1" applyFont="1" applyFill="1" applyBorder="1"/>
    <xf numFmtId="0" fontId="9" fillId="9" borderId="38" xfId="0" applyFont="1" applyFill="1" applyBorder="1"/>
    <xf numFmtId="0" fontId="9" fillId="0" borderId="22" xfId="0" applyFont="1" applyFill="1" applyBorder="1" applyAlignment="1">
      <alignment horizontal="left" vertical="center" wrapText="1"/>
    </xf>
    <xf numFmtId="0" fontId="9" fillId="0" borderId="36" xfId="0" applyFont="1" applyFill="1" applyBorder="1" applyAlignment="1">
      <alignment horizontal="left" vertical="center" wrapText="1"/>
    </xf>
    <xf numFmtId="0" fontId="9" fillId="0" borderId="35" xfId="0" applyFont="1" applyFill="1" applyBorder="1" applyAlignment="1">
      <alignment horizontal="left" vertical="top" wrapText="1"/>
    </xf>
    <xf numFmtId="166" fontId="9" fillId="0" borderId="99" xfId="0" applyNumberFormat="1" applyFont="1" applyFill="1" applyBorder="1" applyAlignment="1">
      <alignment horizontal="left" vertical="top" wrapText="1"/>
    </xf>
    <xf numFmtId="166" fontId="9" fillId="0" borderId="97" xfId="0" applyNumberFormat="1" applyFont="1" applyFill="1" applyBorder="1" applyAlignment="1">
      <alignment horizontal="left" vertical="top" wrapText="1"/>
    </xf>
    <xf numFmtId="1" fontId="9" fillId="0" borderId="97" xfId="0" applyNumberFormat="1" applyFont="1" applyFill="1" applyBorder="1" applyAlignment="1">
      <alignment horizontal="center" vertical="top" wrapText="1"/>
    </xf>
    <xf numFmtId="166" fontId="9" fillId="0" borderId="36" xfId="0" applyNumberFormat="1" applyFont="1" applyFill="1" applyBorder="1" applyAlignment="1">
      <alignment horizontal="left" vertical="top" wrapText="1"/>
    </xf>
    <xf numFmtId="1" fontId="9" fillId="0" borderId="100" xfId="0" applyNumberFormat="1" applyFont="1" applyFill="1" applyBorder="1" applyAlignment="1">
      <alignment horizontal="center" vertical="top" wrapText="1"/>
    </xf>
    <xf numFmtId="166" fontId="10" fillId="0" borderId="37" xfId="0" applyNumberFormat="1" applyFont="1" applyFill="1" applyBorder="1" applyAlignment="1">
      <alignment horizontal="left" vertical="top" wrapText="1"/>
    </xf>
    <xf numFmtId="0" fontId="18" fillId="11" borderId="22" xfId="0" applyFont="1" applyFill="1" applyBorder="1" applyAlignment="1">
      <alignment horizontal="left" vertical="center" wrapText="1"/>
    </xf>
    <xf numFmtId="164" fontId="18" fillId="0" borderId="38" xfId="0" applyNumberFormat="1" applyFont="1" applyFill="1" applyBorder="1" applyAlignment="1">
      <alignment horizontal="left" vertical="top" wrapText="1"/>
    </xf>
    <xf numFmtId="0" fontId="18" fillId="0" borderId="50" xfId="0" applyFont="1" applyFill="1" applyBorder="1" applyAlignment="1">
      <alignment horizontal="left" vertical="top" wrapText="1"/>
    </xf>
    <xf numFmtId="164" fontId="18" fillId="0" borderId="38" xfId="0" applyNumberFormat="1" applyFont="1" applyFill="1" applyBorder="1" applyAlignment="1">
      <alignment horizontal="left" vertical="center" wrapText="1"/>
    </xf>
    <xf numFmtId="164" fontId="18" fillId="0" borderId="50" xfId="0" applyNumberFormat="1" applyFont="1" applyFill="1" applyBorder="1" applyAlignment="1">
      <alignment horizontal="left" vertical="center" wrapText="1"/>
    </xf>
    <xf numFmtId="164" fontId="18" fillId="0" borderId="22" xfId="0" applyNumberFormat="1" applyFont="1" applyFill="1" applyBorder="1" applyAlignment="1">
      <alignment horizontal="left" vertical="top"/>
    </xf>
    <xf numFmtId="164" fontId="18" fillId="0" borderId="22" xfId="0" applyNumberFormat="1" applyFont="1" applyFill="1" applyBorder="1" applyAlignment="1">
      <alignment horizontal="left" vertical="top" wrapText="1"/>
    </xf>
    <xf numFmtId="164" fontId="18" fillId="0" borderId="79" xfId="0" applyNumberFormat="1" applyFont="1" applyFill="1" applyBorder="1" applyAlignment="1">
      <alignment horizontal="center" vertical="center" wrapText="1"/>
    </xf>
    <xf numFmtId="164" fontId="18" fillId="0" borderId="20" xfId="0" applyNumberFormat="1" applyFont="1" applyFill="1" applyBorder="1" applyAlignment="1">
      <alignment horizontal="center" vertical="center" wrapText="1"/>
    </xf>
    <xf numFmtId="0" fontId="18" fillId="0" borderId="19" xfId="0" applyFont="1" applyFill="1" applyBorder="1" applyAlignment="1">
      <alignment horizontal="left" vertical="center" wrapText="1"/>
    </xf>
    <xf numFmtId="164" fontId="18" fillId="0" borderId="21" xfId="0" applyNumberFormat="1" applyFont="1" applyFill="1" applyBorder="1" applyAlignment="1">
      <alignment horizontal="center" vertical="center" wrapText="1"/>
    </xf>
    <xf numFmtId="0" fontId="18" fillId="0" borderId="81" xfId="0" applyFont="1" applyFill="1" applyBorder="1" applyAlignment="1">
      <alignment horizontal="left" vertical="center" wrapText="1"/>
    </xf>
    <xf numFmtId="0" fontId="18" fillId="11" borderId="38" xfId="0" applyFont="1" applyFill="1" applyBorder="1" applyAlignment="1">
      <alignment horizontal="left" vertical="center" wrapText="1"/>
    </xf>
    <xf numFmtId="0" fontId="18" fillId="11" borderId="50" xfId="0" applyFont="1" applyFill="1" applyBorder="1" applyAlignment="1">
      <alignment horizontal="left" vertical="center" wrapText="1"/>
    </xf>
    <xf numFmtId="166" fontId="9" fillId="12" borderId="20" xfId="0" applyNumberFormat="1" applyFont="1" applyFill="1" applyBorder="1" applyAlignment="1">
      <alignment horizontal="left" vertical="center"/>
    </xf>
    <xf numFmtId="166" fontId="9" fillId="12" borderId="66" xfId="0" applyNumberFormat="1" applyFont="1" applyFill="1" applyBorder="1" applyAlignment="1">
      <alignment horizontal="left" vertical="center"/>
    </xf>
    <xf numFmtId="0" fontId="9" fillId="12" borderId="80" xfId="0" applyFont="1" applyFill="1" applyBorder="1"/>
    <xf numFmtId="166" fontId="9" fillId="12" borderId="66" xfId="0" applyNumberFormat="1" applyFont="1" applyFill="1" applyBorder="1" applyAlignment="1">
      <alignment horizontal="left" vertical="center" wrapText="1"/>
    </xf>
    <xf numFmtId="166" fontId="9" fillId="12" borderId="84" xfId="0" applyNumberFormat="1" applyFont="1" applyFill="1" applyBorder="1" applyAlignment="1">
      <alignment horizontal="left" vertical="center"/>
    </xf>
    <xf numFmtId="0" fontId="9" fillId="12" borderId="74" xfId="0" applyFont="1" applyFill="1" applyBorder="1"/>
    <xf numFmtId="166" fontId="9" fillId="12" borderId="84" xfId="0" applyNumberFormat="1" applyFont="1" applyFill="1" applyBorder="1" applyAlignment="1">
      <alignment horizontal="left" vertical="center" wrapText="1"/>
    </xf>
    <xf numFmtId="166" fontId="9" fillId="12" borderId="74" xfId="0" applyNumberFormat="1" applyFont="1" applyFill="1" applyBorder="1" applyAlignment="1">
      <alignment horizontal="left" vertical="center"/>
    </xf>
    <xf numFmtId="166" fontId="9" fillId="12" borderId="74" xfId="0" applyNumberFormat="1" applyFont="1" applyFill="1" applyBorder="1" applyAlignment="1">
      <alignment horizontal="right" vertical="top" wrapText="1"/>
    </xf>
    <xf numFmtId="166" fontId="9" fillId="12" borderId="64" xfId="0" applyNumberFormat="1" applyFont="1" applyFill="1" applyBorder="1" applyAlignment="1">
      <alignment horizontal="left" vertical="center"/>
    </xf>
    <xf numFmtId="166" fontId="9" fillId="12" borderId="80" xfId="0" applyNumberFormat="1" applyFont="1" applyFill="1" applyBorder="1" applyAlignment="1">
      <alignment horizontal="left" vertical="center" wrapText="1"/>
    </xf>
    <xf numFmtId="166" fontId="9" fillId="12" borderId="68" xfId="0" applyNumberFormat="1" applyFont="1" applyFill="1" applyBorder="1" applyAlignment="1">
      <alignment horizontal="right" vertical="top" wrapText="1"/>
    </xf>
    <xf numFmtId="166" fontId="9" fillId="12" borderId="21" xfId="0" applyNumberFormat="1" applyFont="1" applyFill="1" applyBorder="1" applyAlignment="1">
      <alignment horizontal="left" vertical="center"/>
    </xf>
    <xf numFmtId="0" fontId="10" fillId="12" borderId="80" xfId="0" applyFont="1" applyFill="1" applyBorder="1" applyAlignment="1">
      <alignment vertical="center"/>
    </xf>
    <xf numFmtId="166" fontId="9" fillId="12" borderId="80" xfId="0" applyNumberFormat="1" applyFont="1" applyFill="1" applyBorder="1" applyAlignment="1">
      <alignment horizontal="right" vertical="top" wrapText="1"/>
    </xf>
    <xf numFmtId="166" fontId="9" fillId="12" borderId="68" xfId="0" applyNumberFormat="1" applyFont="1" applyFill="1" applyBorder="1" applyAlignment="1">
      <alignment horizontal="left" vertical="center"/>
    </xf>
    <xf numFmtId="166" fontId="9" fillId="0" borderId="84" xfId="0" applyNumberFormat="1" applyFont="1" applyFill="1" applyBorder="1" applyAlignment="1">
      <alignment horizontal="left" vertical="center" wrapText="1"/>
    </xf>
    <xf numFmtId="166" fontId="9" fillId="0" borderId="74" xfId="0" applyNumberFormat="1" applyFont="1" applyFill="1" applyBorder="1" applyAlignment="1">
      <alignment horizontal="left" vertical="center" wrapText="1"/>
    </xf>
    <xf numFmtId="0" fontId="10" fillId="0" borderId="74" xfId="0" applyFont="1" applyFill="1" applyBorder="1"/>
    <xf numFmtId="166" fontId="9" fillId="0" borderId="66" xfId="0" applyNumberFormat="1" applyFont="1" applyFill="1" applyBorder="1" applyAlignment="1">
      <alignment horizontal="left" vertical="center" wrapText="1"/>
    </xf>
    <xf numFmtId="166" fontId="9" fillId="0" borderId="68" xfId="0" applyNumberFormat="1" applyFont="1" applyFill="1" applyBorder="1" applyAlignment="1">
      <alignment horizontal="left" vertical="center" wrapText="1"/>
    </xf>
    <xf numFmtId="166" fontId="9" fillId="0" borderId="84" xfId="0" applyNumberFormat="1" applyFont="1" applyFill="1" applyBorder="1" applyAlignment="1">
      <alignment horizontal="left" vertical="center"/>
    </xf>
    <xf numFmtId="166" fontId="9" fillId="0" borderId="74" xfId="0" applyNumberFormat="1" applyFont="1" applyFill="1" applyBorder="1" applyAlignment="1">
      <alignment horizontal="left" vertical="center"/>
    </xf>
    <xf numFmtId="166" fontId="9" fillId="0" borderId="74" xfId="0" applyNumberFormat="1" applyFont="1" applyFill="1" applyBorder="1" applyAlignment="1">
      <alignment horizontal="right" vertical="top" wrapText="1"/>
    </xf>
    <xf numFmtId="166" fontId="9" fillId="0" borderId="21" xfId="0" applyNumberFormat="1" applyFont="1" applyFill="1" applyBorder="1" applyAlignment="1">
      <alignment horizontal="left" vertical="center"/>
    </xf>
    <xf numFmtId="166" fontId="9" fillId="0" borderId="80" xfId="0" applyNumberFormat="1" applyFont="1" applyFill="1" applyBorder="1" applyAlignment="1">
      <alignment horizontal="left" vertical="center" wrapText="1"/>
    </xf>
    <xf numFmtId="166" fontId="9" fillId="0" borderId="80" xfId="0" applyNumberFormat="1" applyFont="1" applyFill="1" applyBorder="1" applyAlignment="1">
      <alignment horizontal="right" vertical="top" wrapText="1"/>
    </xf>
    <xf numFmtId="166" fontId="9" fillId="0" borderId="68" xfId="0" applyNumberFormat="1" applyFont="1" applyFill="1" applyBorder="1" applyAlignment="1">
      <alignment horizontal="right" vertical="top" wrapText="1"/>
    </xf>
    <xf numFmtId="0" fontId="10" fillId="0" borderId="74" xfId="0" applyFont="1" applyFill="1" applyBorder="1" applyAlignment="1">
      <alignment vertical="center"/>
    </xf>
    <xf numFmtId="0" fontId="10" fillId="0" borderId="80" xfId="0" applyFont="1" applyFill="1" applyBorder="1" applyAlignment="1">
      <alignment vertical="center"/>
    </xf>
    <xf numFmtId="166" fontId="9" fillId="0" borderId="67" xfId="0" applyNumberFormat="1" applyFont="1" applyFill="1" applyBorder="1" applyAlignment="1">
      <alignment horizontal="left" vertical="center"/>
    </xf>
    <xf numFmtId="1" fontId="10" fillId="0" borderId="68" xfId="0" applyNumberFormat="1" applyFont="1" applyFill="1" applyBorder="1" applyAlignment="1">
      <alignment horizontal="right" vertical="center" wrapText="1"/>
    </xf>
    <xf numFmtId="166" fontId="10" fillId="0" borderId="68" xfId="0" applyNumberFormat="1" applyFont="1" applyFill="1" applyBorder="1" applyAlignment="1">
      <alignment horizontal="center" vertical="center" wrapText="1"/>
    </xf>
    <xf numFmtId="0" fontId="9" fillId="0" borderId="62" xfId="0" applyFont="1" applyFill="1" applyBorder="1" applyAlignment="1">
      <alignment horizontal="center"/>
    </xf>
    <xf numFmtId="0" fontId="9" fillId="0" borderId="35" xfId="0" applyFont="1" applyFill="1" applyBorder="1" applyAlignment="1">
      <alignment horizontal="left" vertical="center" wrapText="1"/>
    </xf>
    <xf numFmtId="0" fontId="9" fillId="0" borderId="36" xfId="0" applyFont="1" applyFill="1" applyBorder="1"/>
    <xf numFmtId="166" fontId="9" fillId="0" borderId="36" xfId="0" applyNumberFormat="1" applyFont="1" applyFill="1" applyBorder="1" applyAlignment="1">
      <alignment vertical="top" wrapText="1"/>
    </xf>
    <xf numFmtId="166" fontId="9" fillId="9" borderId="35" xfId="0" applyNumberFormat="1" applyFont="1" applyFill="1" applyBorder="1" applyAlignment="1">
      <alignment vertical="top" wrapText="1"/>
    </xf>
    <xf numFmtId="166" fontId="9" fillId="9" borderId="79" xfId="0" applyNumberFormat="1" applyFont="1" applyFill="1" applyBorder="1"/>
    <xf numFmtId="166" fontId="9" fillId="9" borderId="19" xfId="0" applyNumberFormat="1" applyFont="1" applyFill="1" applyBorder="1"/>
    <xf numFmtId="164" fontId="9" fillId="12" borderId="22" xfId="0" applyNumberFormat="1" applyFont="1" applyFill="1" applyBorder="1" applyAlignment="1">
      <alignment horizontal="center" vertical="center" wrapText="1"/>
    </xf>
    <xf numFmtId="0" fontId="9" fillId="12" borderId="22" xfId="0" applyFont="1" applyFill="1" applyBorder="1" applyAlignment="1">
      <alignment wrapText="1"/>
    </xf>
    <xf numFmtId="164" fontId="9" fillId="0" borderId="22" xfId="0" applyNumberFormat="1" applyFont="1" applyFill="1" applyBorder="1" applyAlignment="1">
      <alignment horizontal="center" vertical="center" wrapText="1"/>
    </xf>
    <xf numFmtId="166" fontId="9" fillId="9" borderId="22" xfId="0" applyNumberFormat="1" applyFont="1" applyFill="1" applyBorder="1"/>
    <xf numFmtId="0" fontId="9" fillId="0" borderId="22" xfId="0" applyFont="1" applyFill="1" applyBorder="1" applyAlignment="1">
      <alignment horizontal="center"/>
    </xf>
    <xf numFmtId="0" fontId="9" fillId="0" borderId="22" xfId="15" applyFont="1" applyFill="1" applyBorder="1" applyAlignment="1">
      <alignment vertical="center" wrapText="1"/>
    </xf>
    <xf numFmtId="166" fontId="9" fillId="0" borderId="22" xfId="0" applyNumberFormat="1" applyFont="1" applyFill="1" applyBorder="1"/>
    <xf numFmtId="166" fontId="9" fillId="0" borderId="22" xfId="0" applyNumberFormat="1" applyFont="1" applyFill="1" applyBorder="1" applyAlignment="1">
      <alignment horizontal="center"/>
    </xf>
    <xf numFmtId="0" fontId="9" fillId="0" borderId="22" xfId="0" applyFont="1" applyFill="1" applyBorder="1" applyAlignment="1">
      <alignment horizontal="center"/>
    </xf>
    <xf numFmtId="0" fontId="9" fillId="12" borderId="38" xfId="0" applyFont="1" applyFill="1" applyBorder="1"/>
    <xf numFmtId="0" fontId="9" fillId="12" borderId="50" xfId="0" applyFont="1" applyFill="1" applyBorder="1"/>
    <xf numFmtId="166" fontId="9" fillId="12" borderId="22" xfId="0" applyNumberFormat="1" applyFont="1" applyFill="1" applyBorder="1" applyAlignment="1">
      <alignment vertical="top" wrapText="1"/>
    </xf>
    <xf numFmtId="166" fontId="9" fillId="9" borderId="38" xfId="0" applyNumberFormat="1" applyFont="1" applyFill="1" applyBorder="1" applyAlignment="1">
      <alignment horizontal="center" vertical="top" wrapText="1"/>
    </xf>
    <xf numFmtId="166" fontId="9" fillId="9" borderId="50" xfId="0" applyNumberFormat="1" applyFont="1" applyFill="1" applyBorder="1" applyAlignment="1">
      <alignment horizontal="center" vertical="top" wrapText="1"/>
    </xf>
    <xf numFmtId="0" fontId="9" fillId="9" borderId="38" xfId="0" applyFont="1" applyFill="1" applyBorder="1"/>
    <xf numFmtId="0" fontId="9" fillId="9" borderId="50" xfId="0" applyFont="1" applyFill="1" applyBorder="1"/>
    <xf numFmtId="166" fontId="9" fillId="9" borderId="38" xfId="0" applyNumberFormat="1" applyFont="1" applyFill="1" applyBorder="1"/>
    <xf numFmtId="166" fontId="9" fillId="9" borderId="50" xfId="0" applyNumberFormat="1" applyFont="1" applyFill="1" applyBorder="1"/>
    <xf numFmtId="0" fontId="9" fillId="0" borderId="22" xfId="31" applyFont="1" applyBorder="1" applyAlignment="1">
      <alignment horizontal="center" vertical="center" wrapText="1"/>
    </xf>
    <xf numFmtId="166" fontId="9" fillId="0" borderId="22" xfId="0" applyNumberFormat="1" applyFont="1" applyFill="1" applyBorder="1" applyAlignment="1">
      <alignment horizontal="left"/>
    </xf>
    <xf numFmtId="0" fontId="9" fillId="0" borderId="22" xfId="28" applyFont="1" applyBorder="1" applyAlignment="1">
      <alignment horizontal="center" vertical="center" wrapText="1"/>
    </xf>
    <xf numFmtId="0" fontId="9" fillId="0" borderId="22" xfId="28" applyFont="1" applyBorder="1" applyAlignment="1">
      <alignment vertical="center" wrapText="1"/>
    </xf>
    <xf numFmtId="0" fontId="9" fillId="0" borderId="22" xfId="28" applyFont="1" applyBorder="1" applyAlignment="1">
      <alignment horizontal="left" vertical="center" wrapText="1"/>
    </xf>
    <xf numFmtId="0" fontId="9" fillId="0" borderId="38" xfId="0" applyFont="1" applyFill="1" applyBorder="1"/>
    <xf numFmtId="0" fontId="9" fillId="0" borderId="50" xfId="0" applyFont="1" applyFill="1" applyBorder="1"/>
  </cellXfs>
  <cellStyles count="273">
    <cellStyle name="Bad 2" xfId="34"/>
    <cellStyle name="Bad 3" xfId="55"/>
    <cellStyle name="Bad 4" xfId="86"/>
    <cellStyle name="Berekening" xfId="1"/>
    <cellStyle name="Calculation 2" xfId="35"/>
    <cellStyle name="Calculation 3" xfId="54"/>
    <cellStyle name="Calculation 4" xfId="85"/>
    <cellStyle name="Check Cell 2" xfId="36"/>
    <cellStyle name="Check Cell 3" xfId="53"/>
    <cellStyle name="Check Cell 4" xfId="84"/>
    <cellStyle name="Controlecel" xfId="2"/>
    <cellStyle name="Explanatory Text 2" xfId="37"/>
    <cellStyle name="Explanatory Text 3" xfId="52"/>
    <cellStyle name="Explanatory Text 4" xfId="83"/>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Followed Hyperlink" xfId="112" builtinId="9" hidden="1"/>
    <cellStyle name="Followed Hyperlink" xfId="114" builtinId="9" hidden="1"/>
    <cellStyle name="Followed Hyperlink" xfId="116" builtinId="9" hidden="1"/>
    <cellStyle name="Followed Hyperlink" xfId="118" builtinId="9" hidden="1"/>
    <cellStyle name="Followed Hyperlink" xfId="120" builtinId="9" hidden="1"/>
    <cellStyle name="Followed Hyperlink" xfId="122" builtinId="9" hidden="1"/>
    <cellStyle name="Followed Hyperlink" xfId="124" builtinId="9" hidden="1"/>
    <cellStyle name="Followed Hyperlink" xfId="126" builtinId="9" hidden="1"/>
    <cellStyle name="Followed Hyperlink" xfId="128" builtinId="9" hidden="1"/>
    <cellStyle name="Followed Hyperlink" xfId="130" builtinId="9" hidden="1"/>
    <cellStyle name="Followed Hyperlink" xfId="132" builtinId="9" hidden="1"/>
    <cellStyle name="Followed Hyperlink" xfId="134" builtinId="9" hidden="1"/>
    <cellStyle name="Followed Hyperlink" xfId="136" builtinId="9" hidden="1"/>
    <cellStyle name="Followed Hyperlink" xfId="138" builtinId="9" hidden="1"/>
    <cellStyle name="Followed Hyperlink" xfId="140" builtinId="9" hidden="1"/>
    <cellStyle name="Followed Hyperlink" xfId="142" builtinId="9" hidden="1"/>
    <cellStyle name="Followed Hyperlink" xfId="144" builtinId="9" hidden="1"/>
    <cellStyle name="Followed Hyperlink" xfId="146" builtinId="9" hidden="1"/>
    <cellStyle name="Followed Hyperlink" xfId="148" builtinId="9" hidden="1"/>
    <cellStyle name="Followed Hyperlink" xfId="150" builtinId="9" hidden="1"/>
    <cellStyle name="Followed Hyperlink" xfId="152" builtinId="9" hidden="1"/>
    <cellStyle name="Followed Hyperlink" xfId="154" builtinId="9" hidden="1"/>
    <cellStyle name="Followed Hyperlink" xfId="156" builtinId="9" hidden="1"/>
    <cellStyle name="Followed Hyperlink" xfId="158" builtinId="9" hidden="1"/>
    <cellStyle name="Followed Hyperlink" xfId="160" builtinId="9" hidden="1"/>
    <cellStyle name="Followed Hyperlink" xfId="162" builtinId="9" hidden="1"/>
    <cellStyle name="Followed Hyperlink" xfId="164" builtinId="9" hidden="1"/>
    <cellStyle name="Followed Hyperlink" xfId="166" builtinId="9" hidden="1"/>
    <cellStyle name="Followed Hyperlink" xfId="168" builtinId="9" hidden="1"/>
    <cellStyle name="Followed Hyperlink" xfId="170" builtinId="9" hidden="1"/>
    <cellStyle name="Followed Hyperlink" xfId="172" builtinId="9" hidden="1"/>
    <cellStyle name="Followed Hyperlink" xfId="174" builtinId="9" hidden="1"/>
    <cellStyle name="Followed Hyperlink" xfId="176" builtinId="9" hidden="1"/>
    <cellStyle name="Followed Hyperlink" xfId="178" builtinId="9" hidden="1"/>
    <cellStyle name="Followed Hyperlink" xfId="180" builtinId="9" hidden="1"/>
    <cellStyle name="Followed Hyperlink" xfId="182" builtinId="9" hidden="1"/>
    <cellStyle name="Followed Hyperlink" xfId="184" builtinId="9" hidden="1"/>
    <cellStyle name="Followed Hyperlink" xfId="186" builtinId="9" hidden="1"/>
    <cellStyle name="Followed Hyperlink" xfId="188" builtinId="9" hidden="1"/>
    <cellStyle name="Followed Hyperlink" xfId="190" builtinId="9" hidden="1"/>
    <cellStyle name="Followed Hyperlink" xfId="192" builtinId="9" hidden="1"/>
    <cellStyle name="Followed Hyperlink" xfId="194" builtinId="9" hidden="1"/>
    <cellStyle name="Followed Hyperlink" xfId="196"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Followed Hyperlink" xfId="252" builtinId="9" hidden="1"/>
    <cellStyle name="Followed Hyperlink" xfId="254" builtinId="9" hidden="1"/>
    <cellStyle name="Followed Hyperlink" xfId="256" builtinId="9" hidden="1"/>
    <cellStyle name="Followed Hyperlink" xfId="258" builtinId="9" hidden="1"/>
    <cellStyle name="Followed Hyperlink" xfId="260" builtinId="9" hidden="1"/>
    <cellStyle name="Followed Hyperlink" xfId="262" builtinId="9" hidden="1"/>
    <cellStyle name="Followed Hyperlink" xfId="264" builtinId="9" hidden="1"/>
    <cellStyle name="Followed Hyperlink" xfId="266" builtinId="9" hidden="1"/>
    <cellStyle name="Followed Hyperlink" xfId="268" builtinId="9" hidden="1"/>
    <cellStyle name="Followed Hyperlink" xfId="270" builtinId="9" hidden="1"/>
    <cellStyle name="Followed Hyperlink" xfId="272" builtinId="9" hidden="1"/>
    <cellStyle name="Gekoppelde cel" xfId="3"/>
    <cellStyle name="Goed" xfId="4"/>
    <cellStyle name="Good 2" xfId="38"/>
    <cellStyle name="Good 3" xfId="57"/>
    <cellStyle name="Good 4" xfId="70"/>
    <cellStyle name="Heading 1 2" xfId="39"/>
    <cellStyle name="Heading 1 3" xfId="58"/>
    <cellStyle name="Heading 1 4" xfId="69"/>
    <cellStyle name="Heading 2 2" xfId="40"/>
    <cellStyle name="Heading 2 3" xfId="59"/>
    <cellStyle name="Heading 2 4" xfId="68"/>
    <cellStyle name="Heading 3 2" xfId="41"/>
    <cellStyle name="Heading 3 3" xfId="60"/>
    <cellStyle name="Heading 3 4" xfId="87"/>
    <cellStyle name="Heading 4 2" xfId="42"/>
    <cellStyle name="Heading 4 3" xfId="61"/>
    <cellStyle name="Heading 4 4" xfId="67"/>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3" builtinId="8" hidden="1"/>
    <cellStyle name="Hyperlink" xfId="105" builtinId="8" hidden="1"/>
    <cellStyle name="Hyperlink" xfId="107" builtinId="8" hidden="1"/>
    <cellStyle name="Hyperlink" xfId="109" builtinId="8" hidden="1"/>
    <cellStyle name="Hyperlink" xfId="111" builtinId="8" hidden="1"/>
    <cellStyle name="Hyperlink" xfId="113" builtinId="8" hidden="1"/>
    <cellStyle name="Hyperlink" xfId="115" builtinId="8" hidden="1"/>
    <cellStyle name="Hyperlink" xfId="117" builtinId="8" hidden="1"/>
    <cellStyle name="Hyperlink" xfId="119" builtinId="8" hidden="1"/>
    <cellStyle name="Hyperlink" xfId="121" builtinId="8" hidden="1"/>
    <cellStyle name="Hyperlink" xfId="123" builtinId="8" hidden="1"/>
    <cellStyle name="Hyperlink" xfId="125" builtinId="8" hidden="1"/>
    <cellStyle name="Hyperlink" xfId="127" builtinId="8" hidden="1"/>
    <cellStyle name="Hyperlink" xfId="129" builtinId="8" hidden="1"/>
    <cellStyle name="Hyperlink" xfId="131" builtinId="8" hidden="1"/>
    <cellStyle name="Hyperlink" xfId="133" builtinId="8" hidden="1"/>
    <cellStyle name="Hyperlink" xfId="135" builtinId="8" hidden="1"/>
    <cellStyle name="Hyperlink" xfId="137" builtinId="8" hidden="1"/>
    <cellStyle name="Hyperlink" xfId="139" builtinId="8" hidden="1"/>
    <cellStyle name="Hyperlink" xfId="141" builtinId="8" hidden="1"/>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Hyperlink" xfId="157" builtinId="8" hidden="1"/>
    <cellStyle name="Hyperlink" xfId="159" builtinId="8" hidden="1"/>
    <cellStyle name="Hyperlink" xfId="161" builtinId="8" hidden="1"/>
    <cellStyle name="Hyperlink" xfId="163" builtinId="8" hidden="1"/>
    <cellStyle name="Hyperlink" xfId="165" builtinId="8" hidden="1"/>
    <cellStyle name="Hyperlink" xfId="167" builtinId="8" hidden="1"/>
    <cellStyle name="Hyperlink" xfId="169" builtinId="8" hidden="1"/>
    <cellStyle name="Hyperlink" xfId="171" builtinId="8" hidden="1"/>
    <cellStyle name="Hyperlink" xfId="173" builtinId="8" hidden="1"/>
    <cellStyle name="Hyperlink" xfId="175" builtinId="8" hidden="1"/>
    <cellStyle name="Hyperlink" xfId="177" builtinId="8" hidden="1"/>
    <cellStyle name="Hyperlink" xfId="179" builtinId="8" hidden="1"/>
    <cellStyle name="Hyperlink" xfId="181" builtinId="8" hidden="1"/>
    <cellStyle name="Hyperlink" xfId="183" builtinId="8" hidden="1"/>
    <cellStyle name="Hyperlink" xfId="185" builtinId="8" hidden="1"/>
    <cellStyle name="Hyperlink" xfId="187" builtinId="8" hidden="1"/>
    <cellStyle name="Hyperlink" xfId="189" builtinId="8" hidden="1"/>
    <cellStyle name="Hyperlink" xfId="191" builtinId="8" hidden="1"/>
    <cellStyle name="Hyperlink" xfId="193" builtinId="8" hidden="1"/>
    <cellStyle name="Hyperlink" xfId="195"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7" builtinId="8" hidden="1"/>
    <cellStyle name="Hyperlink" xfId="249" builtinId="8" hidden="1"/>
    <cellStyle name="Hyperlink" xfId="251" builtinId="8" hidden="1"/>
    <cellStyle name="Hyperlink" xfId="253" builtinId="8" hidden="1"/>
    <cellStyle name="Hyperlink" xfId="255" builtinId="8" hidden="1"/>
    <cellStyle name="Hyperlink" xfId="257" builtinId="8" hidden="1"/>
    <cellStyle name="Hyperlink" xfId="259" builtinId="8" hidden="1"/>
    <cellStyle name="Hyperlink" xfId="261" builtinId="8" hidden="1"/>
    <cellStyle name="Hyperlink" xfId="263" builtinId="8" hidden="1"/>
    <cellStyle name="Hyperlink" xfId="265" builtinId="8" hidden="1"/>
    <cellStyle name="Hyperlink" xfId="267" builtinId="8" hidden="1"/>
    <cellStyle name="Hyperlink" xfId="269" builtinId="8" hidden="1"/>
    <cellStyle name="Hyperlink" xfId="271" builtinId="8" hidden="1"/>
    <cellStyle name="Input 2" xfId="43"/>
    <cellStyle name="Input 3" xfId="62"/>
    <cellStyle name="Input 4" xfId="66"/>
    <cellStyle name="Invoer" xfId="5"/>
    <cellStyle name="Kop 1" xfId="6"/>
    <cellStyle name="Kop 2" xfId="7"/>
    <cellStyle name="Kop 3" xfId="8"/>
    <cellStyle name="Kop 4" xfId="9"/>
    <cellStyle name="Linked Cell 2" xfId="44"/>
    <cellStyle name="Linked Cell 3" xfId="63"/>
    <cellStyle name="Linked Cell 4" xfId="65"/>
    <cellStyle name="Neutraal" xfId="10"/>
    <cellStyle name="Neutral 2" xfId="45"/>
    <cellStyle name="Neutral 3" xfId="64"/>
    <cellStyle name="Neutral 4" xfId="77"/>
    <cellStyle name="Normal" xfId="0" builtinId="0"/>
    <cellStyle name="Normal 2" xfId="11"/>
    <cellStyle name="Normal 3" xfId="26"/>
    <cellStyle name="Normal 3 10" xfId="30"/>
    <cellStyle name="Normal 3 2" xfId="56"/>
    <cellStyle name="Normal 4" xfId="27"/>
    <cellStyle name="Normal 4 2" xfId="29"/>
    <cellStyle name="Normal 4 2 2" xfId="33"/>
    <cellStyle name="Normal 4 3" xfId="51"/>
    <cellStyle name="Normal 4 4" xfId="76"/>
    <cellStyle name="Normal 4 5" xfId="88"/>
    <cellStyle name="Normal 5" xfId="25"/>
    <cellStyle name="Normal 6" xfId="28"/>
    <cellStyle name="Normal 7" xfId="31"/>
    <cellStyle name="Normal 8" xfId="32"/>
    <cellStyle name="Normal_Facility Assessment_2009 10 28" xfId="12"/>
    <cellStyle name="Normal_Okam_2006_V02_Eng" xfId="13"/>
    <cellStyle name="Normal_Part D" xfId="14"/>
    <cellStyle name="Normal_Part D 2" xfId="90"/>
    <cellStyle name="Normal_Part E" xfId="15"/>
    <cellStyle name="Normal_Part E 2" xfId="89"/>
    <cellStyle name="Note 2" xfId="46"/>
    <cellStyle name="Note 3" xfId="71"/>
    <cellStyle name="Note 4" xfId="82"/>
    <cellStyle name="Notitie" xfId="16"/>
    <cellStyle name="Ongeldig" xfId="17"/>
    <cellStyle name="Output 2" xfId="47"/>
    <cellStyle name="Output 3" xfId="72"/>
    <cellStyle name="Output 4" xfId="81"/>
    <cellStyle name="Standaard_qualitative_risk_questions_v_1.2" xfId="18"/>
    <cellStyle name="Titel" xfId="19"/>
    <cellStyle name="Title 2" xfId="48"/>
    <cellStyle name="Title 3" xfId="73"/>
    <cellStyle name="Title 4" xfId="80"/>
    <cellStyle name="Totaal" xfId="20"/>
    <cellStyle name="Total 2" xfId="49"/>
    <cellStyle name="Total 3" xfId="74"/>
    <cellStyle name="Total 4" xfId="79"/>
    <cellStyle name="Uitvoer" xfId="21"/>
    <cellStyle name="Verklarende tekst" xfId="22"/>
    <cellStyle name="Waarschuwingstekst" xfId="23"/>
    <cellStyle name="Warning Text 2" xfId="50"/>
    <cellStyle name="Warning Text 3" xfId="75"/>
    <cellStyle name="Warning Text 4" xfId="78"/>
    <cellStyle name="عادي_استمارة الإنفاق" xfId="2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worksheet" Target="worksheets/sheet15.xml"/><Relationship Id="rId16" Type="http://schemas.openxmlformats.org/officeDocument/2006/relationships/theme" Target="theme/theme1.xml"/><Relationship Id="rId17" Type="http://schemas.openxmlformats.org/officeDocument/2006/relationships/styles" Target="styles.xml"/><Relationship Id="rId18" Type="http://schemas.openxmlformats.org/officeDocument/2006/relationships/sharedStrings" Target="sharedStrings.xml"/><Relationship Id="rId19"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57151</xdr:colOff>
      <xdr:row>0</xdr:row>
      <xdr:rowOff>0</xdr:rowOff>
    </xdr:from>
    <xdr:to>
      <xdr:col>5</xdr:col>
      <xdr:colOff>76582</xdr:colOff>
      <xdr:row>3</xdr:row>
      <xdr:rowOff>19050</xdr:rowOff>
    </xdr:to>
    <xdr:pic>
      <xdr:nvPicPr>
        <xdr:cNvPr id="2" name="Picture 1" descr="wbcube-m.gif"/>
        <xdr:cNvPicPr>
          <a:picLocks noChangeAspect="1"/>
        </xdr:cNvPicPr>
      </xdr:nvPicPr>
      <xdr:blipFill>
        <a:blip xmlns:r="http://schemas.openxmlformats.org/officeDocument/2006/relationships" r:embed="rId1"/>
        <a:srcRect/>
        <a:stretch>
          <a:fillRect/>
        </a:stretch>
      </xdr:blipFill>
      <xdr:spPr bwMode="auto">
        <a:xfrm>
          <a:off x="57151" y="0"/>
          <a:ext cx="733806" cy="70485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11</xdr:col>
      <xdr:colOff>276225</xdr:colOff>
      <xdr:row>3</xdr:row>
      <xdr:rowOff>142875</xdr:rowOff>
    </xdr:from>
    <xdr:to>
      <xdr:col>15</xdr:col>
      <xdr:colOff>0</xdr:colOff>
      <xdr:row>3</xdr:row>
      <xdr:rowOff>438150</xdr:rowOff>
    </xdr:to>
    <xdr:sp macro="" textlink="">
      <xdr:nvSpPr>
        <xdr:cNvPr id="3086" name="Text 9"/>
        <xdr:cNvSpPr txBox="1">
          <a:spLocks noChangeArrowheads="1"/>
        </xdr:cNvSpPr>
      </xdr:nvSpPr>
      <xdr:spPr bwMode="auto">
        <a:xfrm>
          <a:off x="7219950" y="295275"/>
          <a:ext cx="2333625" cy="0"/>
        </a:xfrm>
        <a:prstGeom prst="rect">
          <a:avLst/>
        </a:prstGeom>
        <a:noFill/>
        <a:ln w="1">
          <a:noFill/>
          <a:miter lim="800000"/>
          <a:headEnd/>
          <a:tailEnd/>
        </a:ln>
      </xdr:spPr>
      <xdr:txBody>
        <a:bodyPr vertOverflow="clip" wrap="square" lIns="27432" tIns="22860" rIns="27432" bIns="22860" anchor="ctr" upright="1"/>
        <a:lstStyle/>
        <a:p>
          <a:pPr algn="ctr" rtl="0">
            <a:defRPr sz="1000"/>
          </a:pPr>
          <a:r>
            <a:rPr lang="en-US" sz="800" b="0" i="0" strike="noStrike">
              <a:solidFill>
                <a:srgbClr val="000000"/>
              </a:solidFill>
              <a:latin typeface="Arial"/>
              <a:cs typeface="Arial"/>
            </a:rPr>
            <a:t>2.  Please record the total number of patients listed in the register for the last 12 months, beginning with the last completed month. </a:t>
          </a:r>
        </a:p>
      </xdr:txBody>
    </xdr:sp>
    <xdr:clientData/>
  </xdr:twoCellAnchor>
  <xdr:twoCellAnchor>
    <xdr:from>
      <xdr:col>11</xdr:col>
      <xdr:colOff>276225</xdr:colOff>
      <xdr:row>46</xdr:row>
      <xdr:rowOff>142875</xdr:rowOff>
    </xdr:from>
    <xdr:to>
      <xdr:col>15</xdr:col>
      <xdr:colOff>0</xdr:colOff>
      <xdr:row>46</xdr:row>
      <xdr:rowOff>438150</xdr:rowOff>
    </xdr:to>
    <xdr:sp macro="" textlink="">
      <xdr:nvSpPr>
        <xdr:cNvPr id="6" name="Text 9"/>
        <xdr:cNvSpPr txBox="1">
          <a:spLocks noChangeArrowheads="1"/>
        </xdr:cNvSpPr>
      </xdr:nvSpPr>
      <xdr:spPr bwMode="auto">
        <a:xfrm>
          <a:off x="6457950" y="809625"/>
          <a:ext cx="2228850" cy="19050"/>
        </a:xfrm>
        <a:prstGeom prst="rect">
          <a:avLst/>
        </a:prstGeom>
        <a:noFill/>
        <a:ln w="1">
          <a:noFill/>
          <a:miter lim="800000"/>
          <a:headEnd/>
          <a:tailEnd/>
        </a:ln>
      </xdr:spPr>
      <xdr:txBody>
        <a:bodyPr vertOverflow="clip" wrap="square" lIns="27432" tIns="22860" rIns="27432" bIns="22860" anchor="ctr" upright="1"/>
        <a:lstStyle/>
        <a:p>
          <a:pPr algn="ctr" rtl="0">
            <a:defRPr sz="1000"/>
          </a:pPr>
          <a:r>
            <a:rPr lang="en-US" sz="800" b="0" i="0" strike="noStrike">
              <a:solidFill>
                <a:srgbClr val="000000"/>
              </a:solidFill>
              <a:latin typeface="Arial"/>
              <a:cs typeface="Arial"/>
            </a:rPr>
            <a:t>2.  Please record the total number of patients listed in the register for the last 12 months, beginning with the last completed month. </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CS83"/>
  <sheetViews>
    <sheetView showGridLines="0" tabSelected="1" zoomScale="120" zoomScaleNormal="120" zoomScalePageLayoutView="120" workbookViewId="0">
      <selection activeCell="M41" sqref="M41:M43"/>
    </sheetView>
  </sheetViews>
  <sheetFormatPr baseColWidth="10" defaultColWidth="2.1640625" defaultRowHeight="10" x14ac:dyDescent="0"/>
  <cols>
    <col min="1" max="15" width="2.1640625" style="260"/>
    <col min="16" max="16" width="2.5" style="260" bestFit="1" customWidth="1"/>
    <col min="17" max="22" width="2.1640625" style="260"/>
    <col min="23" max="23" width="2.5" style="260" bestFit="1" customWidth="1"/>
    <col min="24" max="48" width="2.1640625" style="260"/>
    <col min="49" max="49" width="2.5" style="260" bestFit="1" customWidth="1"/>
    <col min="50" max="52" width="2.1640625" style="260"/>
    <col min="53" max="53" width="2.5" style="260" bestFit="1" customWidth="1"/>
    <col min="54" max="56" width="2.1640625" style="260"/>
    <col min="57" max="57" width="2.5" style="260" bestFit="1" customWidth="1"/>
    <col min="58" max="60" width="2.1640625" style="260"/>
    <col min="61" max="61" width="2.1640625" style="260" customWidth="1"/>
    <col min="62" max="68" width="2.1640625" style="260"/>
    <col min="69" max="69" width="2.5" style="260" bestFit="1" customWidth="1"/>
    <col min="70" max="271" width="2.1640625" style="260"/>
    <col min="272" max="272" width="2.5" style="260" bestFit="1" customWidth="1"/>
    <col min="273" max="278" width="2.1640625" style="260"/>
    <col min="279" max="279" width="2.5" style="260" bestFit="1" customWidth="1"/>
    <col min="280" max="316" width="2.1640625" style="260"/>
    <col min="317" max="317" width="2.1640625" style="260" customWidth="1"/>
    <col min="318" max="527" width="2.1640625" style="260"/>
    <col min="528" max="528" width="2.5" style="260" bestFit="1" customWidth="1"/>
    <col min="529" max="534" width="2.1640625" style="260"/>
    <col min="535" max="535" width="2.5" style="260" bestFit="1" customWidth="1"/>
    <col min="536" max="572" width="2.1640625" style="260"/>
    <col min="573" max="573" width="2.1640625" style="260" customWidth="1"/>
    <col min="574" max="783" width="2.1640625" style="260"/>
    <col min="784" max="784" width="2.5" style="260" bestFit="1" customWidth="1"/>
    <col min="785" max="790" width="2.1640625" style="260"/>
    <col min="791" max="791" width="2.5" style="260" bestFit="1" customWidth="1"/>
    <col min="792" max="828" width="2.1640625" style="260"/>
    <col min="829" max="829" width="2.1640625" style="260" customWidth="1"/>
    <col min="830" max="1039" width="2.1640625" style="260"/>
    <col min="1040" max="1040" width="2.5" style="260" bestFit="1" customWidth="1"/>
    <col min="1041" max="1046" width="2.1640625" style="260"/>
    <col min="1047" max="1047" width="2.5" style="260" bestFit="1" customWidth="1"/>
    <col min="1048" max="1084" width="2.1640625" style="260"/>
    <col min="1085" max="1085" width="2.1640625" style="260" customWidth="1"/>
    <col min="1086" max="1295" width="2.1640625" style="260"/>
    <col min="1296" max="1296" width="2.5" style="260" bestFit="1" customWidth="1"/>
    <col min="1297" max="1302" width="2.1640625" style="260"/>
    <col min="1303" max="1303" width="2.5" style="260" bestFit="1" customWidth="1"/>
    <col min="1304" max="1340" width="2.1640625" style="260"/>
    <col min="1341" max="1341" width="2.1640625" style="260" customWidth="1"/>
    <col min="1342" max="1551" width="2.1640625" style="260"/>
    <col min="1552" max="1552" width="2.5" style="260" bestFit="1" customWidth="1"/>
    <col min="1553" max="1558" width="2.1640625" style="260"/>
    <col min="1559" max="1559" width="2.5" style="260" bestFit="1" customWidth="1"/>
    <col min="1560" max="1596" width="2.1640625" style="260"/>
    <col min="1597" max="1597" width="2.1640625" style="260" customWidth="1"/>
    <col min="1598" max="1807" width="2.1640625" style="260"/>
    <col min="1808" max="1808" width="2.5" style="260" bestFit="1" customWidth="1"/>
    <col min="1809" max="1814" width="2.1640625" style="260"/>
    <col min="1815" max="1815" width="2.5" style="260" bestFit="1" customWidth="1"/>
    <col min="1816" max="1852" width="2.1640625" style="260"/>
    <col min="1853" max="1853" width="2.1640625" style="260" customWidth="1"/>
    <col min="1854" max="2063" width="2.1640625" style="260"/>
    <col min="2064" max="2064" width="2.5" style="260" bestFit="1" customWidth="1"/>
    <col min="2065" max="2070" width="2.1640625" style="260"/>
    <col min="2071" max="2071" width="2.5" style="260" bestFit="1" customWidth="1"/>
    <col min="2072" max="2108" width="2.1640625" style="260"/>
    <col min="2109" max="2109" width="2.1640625" style="260" customWidth="1"/>
    <col min="2110" max="2319" width="2.1640625" style="260"/>
    <col min="2320" max="2320" width="2.5" style="260" bestFit="1" customWidth="1"/>
    <col min="2321" max="2326" width="2.1640625" style="260"/>
    <col min="2327" max="2327" width="2.5" style="260" bestFit="1" customWidth="1"/>
    <col min="2328" max="2364" width="2.1640625" style="260"/>
    <col min="2365" max="2365" width="2.1640625" style="260" customWidth="1"/>
    <col min="2366" max="2575" width="2.1640625" style="260"/>
    <col min="2576" max="2576" width="2.5" style="260" bestFit="1" customWidth="1"/>
    <col min="2577" max="2582" width="2.1640625" style="260"/>
    <col min="2583" max="2583" width="2.5" style="260" bestFit="1" customWidth="1"/>
    <col min="2584" max="2620" width="2.1640625" style="260"/>
    <col min="2621" max="2621" width="2.1640625" style="260" customWidth="1"/>
    <col min="2622" max="2831" width="2.1640625" style="260"/>
    <col min="2832" max="2832" width="2.5" style="260" bestFit="1" customWidth="1"/>
    <col min="2833" max="2838" width="2.1640625" style="260"/>
    <col min="2839" max="2839" width="2.5" style="260" bestFit="1" customWidth="1"/>
    <col min="2840" max="2876" width="2.1640625" style="260"/>
    <col min="2877" max="2877" width="2.1640625" style="260" customWidth="1"/>
    <col min="2878" max="3087" width="2.1640625" style="260"/>
    <col min="3088" max="3088" width="2.5" style="260" bestFit="1" customWidth="1"/>
    <col min="3089" max="3094" width="2.1640625" style="260"/>
    <col min="3095" max="3095" width="2.5" style="260" bestFit="1" customWidth="1"/>
    <col min="3096" max="3132" width="2.1640625" style="260"/>
    <col min="3133" max="3133" width="2.1640625" style="260" customWidth="1"/>
    <col min="3134" max="3343" width="2.1640625" style="260"/>
    <col min="3344" max="3344" width="2.5" style="260" bestFit="1" customWidth="1"/>
    <col min="3345" max="3350" width="2.1640625" style="260"/>
    <col min="3351" max="3351" width="2.5" style="260" bestFit="1" customWidth="1"/>
    <col min="3352" max="3388" width="2.1640625" style="260"/>
    <col min="3389" max="3389" width="2.1640625" style="260" customWidth="1"/>
    <col min="3390" max="3599" width="2.1640625" style="260"/>
    <col min="3600" max="3600" width="2.5" style="260" bestFit="1" customWidth="1"/>
    <col min="3601" max="3606" width="2.1640625" style="260"/>
    <col min="3607" max="3607" width="2.5" style="260" bestFit="1" customWidth="1"/>
    <col min="3608" max="3644" width="2.1640625" style="260"/>
    <col min="3645" max="3645" width="2.1640625" style="260" customWidth="1"/>
    <col min="3646" max="3855" width="2.1640625" style="260"/>
    <col min="3856" max="3856" width="2.5" style="260" bestFit="1" customWidth="1"/>
    <col min="3857" max="3862" width="2.1640625" style="260"/>
    <col min="3863" max="3863" width="2.5" style="260" bestFit="1" customWidth="1"/>
    <col min="3864" max="3900" width="2.1640625" style="260"/>
    <col min="3901" max="3901" width="2.1640625" style="260" customWidth="1"/>
    <col min="3902" max="4111" width="2.1640625" style="260"/>
    <col min="4112" max="4112" width="2.5" style="260" bestFit="1" customWidth="1"/>
    <col min="4113" max="4118" width="2.1640625" style="260"/>
    <col min="4119" max="4119" width="2.5" style="260" bestFit="1" customWidth="1"/>
    <col min="4120" max="4156" width="2.1640625" style="260"/>
    <col min="4157" max="4157" width="2.1640625" style="260" customWidth="1"/>
    <col min="4158" max="4367" width="2.1640625" style="260"/>
    <col min="4368" max="4368" width="2.5" style="260" bestFit="1" customWidth="1"/>
    <col min="4369" max="4374" width="2.1640625" style="260"/>
    <col min="4375" max="4375" width="2.5" style="260" bestFit="1" customWidth="1"/>
    <col min="4376" max="4412" width="2.1640625" style="260"/>
    <col min="4413" max="4413" width="2.1640625" style="260" customWidth="1"/>
    <col min="4414" max="4623" width="2.1640625" style="260"/>
    <col min="4624" max="4624" width="2.5" style="260" bestFit="1" customWidth="1"/>
    <col min="4625" max="4630" width="2.1640625" style="260"/>
    <col min="4631" max="4631" width="2.5" style="260" bestFit="1" customWidth="1"/>
    <col min="4632" max="4668" width="2.1640625" style="260"/>
    <col min="4669" max="4669" width="2.1640625" style="260" customWidth="1"/>
    <col min="4670" max="4879" width="2.1640625" style="260"/>
    <col min="4880" max="4880" width="2.5" style="260" bestFit="1" customWidth="1"/>
    <col min="4881" max="4886" width="2.1640625" style="260"/>
    <col min="4887" max="4887" width="2.5" style="260" bestFit="1" customWidth="1"/>
    <col min="4888" max="4924" width="2.1640625" style="260"/>
    <col min="4925" max="4925" width="2.1640625" style="260" customWidth="1"/>
    <col min="4926" max="5135" width="2.1640625" style="260"/>
    <col min="5136" max="5136" width="2.5" style="260" bestFit="1" customWidth="1"/>
    <col min="5137" max="5142" width="2.1640625" style="260"/>
    <col min="5143" max="5143" width="2.5" style="260" bestFit="1" customWidth="1"/>
    <col min="5144" max="5180" width="2.1640625" style="260"/>
    <col min="5181" max="5181" width="2.1640625" style="260" customWidth="1"/>
    <col min="5182" max="5391" width="2.1640625" style="260"/>
    <col min="5392" max="5392" width="2.5" style="260" bestFit="1" customWidth="1"/>
    <col min="5393" max="5398" width="2.1640625" style="260"/>
    <col min="5399" max="5399" width="2.5" style="260" bestFit="1" customWidth="1"/>
    <col min="5400" max="5436" width="2.1640625" style="260"/>
    <col min="5437" max="5437" width="2.1640625" style="260" customWidth="1"/>
    <col min="5438" max="5647" width="2.1640625" style="260"/>
    <col min="5648" max="5648" width="2.5" style="260" bestFit="1" customWidth="1"/>
    <col min="5649" max="5654" width="2.1640625" style="260"/>
    <col min="5655" max="5655" width="2.5" style="260" bestFit="1" customWidth="1"/>
    <col min="5656" max="5692" width="2.1640625" style="260"/>
    <col min="5693" max="5693" width="2.1640625" style="260" customWidth="1"/>
    <col min="5694" max="5903" width="2.1640625" style="260"/>
    <col min="5904" max="5904" width="2.5" style="260" bestFit="1" customWidth="1"/>
    <col min="5905" max="5910" width="2.1640625" style="260"/>
    <col min="5911" max="5911" width="2.5" style="260" bestFit="1" customWidth="1"/>
    <col min="5912" max="5948" width="2.1640625" style="260"/>
    <col min="5949" max="5949" width="2.1640625" style="260" customWidth="1"/>
    <col min="5950" max="6159" width="2.1640625" style="260"/>
    <col min="6160" max="6160" width="2.5" style="260" bestFit="1" customWidth="1"/>
    <col min="6161" max="6166" width="2.1640625" style="260"/>
    <col min="6167" max="6167" width="2.5" style="260" bestFit="1" customWidth="1"/>
    <col min="6168" max="6204" width="2.1640625" style="260"/>
    <col min="6205" max="6205" width="2.1640625" style="260" customWidth="1"/>
    <col min="6206" max="6415" width="2.1640625" style="260"/>
    <col min="6416" max="6416" width="2.5" style="260" bestFit="1" customWidth="1"/>
    <col min="6417" max="6422" width="2.1640625" style="260"/>
    <col min="6423" max="6423" width="2.5" style="260" bestFit="1" customWidth="1"/>
    <col min="6424" max="6460" width="2.1640625" style="260"/>
    <col min="6461" max="6461" width="2.1640625" style="260" customWidth="1"/>
    <col min="6462" max="6671" width="2.1640625" style="260"/>
    <col min="6672" max="6672" width="2.5" style="260" bestFit="1" customWidth="1"/>
    <col min="6673" max="6678" width="2.1640625" style="260"/>
    <col min="6679" max="6679" width="2.5" style="260" bestFit="1" customWidth="1"/>
    <col min="6680" max="6716" width="2.1640625" style="260"/>
    <col min="6717" max="6717" width="2.1640625" style="260" customWidth="1"/>
    <col min="6718" max="6927" width="2.1640625" style="260"/>
    <col min="6928" max="6928" width="2.5" style="260" bestFit="1" customWidth="1"/>
    <col min="6929" max="6934" width="2.1640625" style="260"/>
    <col min="6935" max="6935" width="2.5" style="260" bestFit="1" customWidth="1"/>
    <col min="6936" max="6972" width="2.1640625" style="260"/>
    <col min="6973" max="6973" width="2.1640625" style="260" customWidth="1"/>
    <col min="6974" max="7183" width="2.1640625" style="260"/>
    <col min="7184" max="7184" width="2.5" style="260" bestFit="1" customWidth="1"/>
    <col min="7185" max="7190" width="2.1640625" style="260"/>
    <col min="7191" max="7191" width="2.5" style="260" bestFit="1" customWidth="1"/>
    <col min="7192" max="7228" width="2.1640625" style="260"/>
    <col min="7229" max="7229" width="2.1640625" style="260" customWidth="1"/>
    <col min="7230" max="7439" width="2.1640625" style="260"/>
    <col min="7440" max="7440" width="2.5" style="260" bestFit="1" customWidth="1"/>
    <col min="7441" max="7446" width="2.1640625" style="260"/>
    <col min="7447" max="7447" width="2.5" style="260" bestFit="1" customWidth="1"/>
    <col min="7448" max="7484" width="2.1640625" style="260"/>
    <col min="7485" max="7485" width="2.1640625" style="260" customWidth="1"/>
    <col min="7486" max="7695" width="2.1640625" style="260"/>
    <col min="7696" max="7696" width="2.5" style="260" bestFit="1" customWidth="1"/>
    <col min="7697" max="7702" width="2.1640625" style="260"/>
    <col min="7703" max="7703" width="2.5" style="260" bestFit="1" customWidth="1"/>
    <col min="7704" max="7740" width="2.1640625" style="260"/>
    <col min="7741" max="7741" width="2.1640625" style="260" customWidth="1"/>
    <col min="7742" max="7951" width="2.1640625" style="260"/>
    <col min="7952" max="7952" width="2.5" style="260" bestFit="1" customWidth="1"/>
    <col min="7953" max="7958" width="2.1640625" style="260"/>
    <col min="7959" max="7959" width="2.5" style="260" bestFit="1" customWidth="1"/>
    <col min="7960" max="7996" width="2.1640625" style="260"/>
    <col min="7997" max="7997" width="2.1640625" style="260" customWidth="1"/>
    <col min="7998" max="8207" width="2.1640625" style="260"/>
    <col min="8208" max="8208" width="2.5" style="260" bestFit="1" customWidth="1"/>
    <col min="8209" max="8214" width="2.1640625" style="260"/>
    <col min="8215" max="8215" width="2.5" style="260" bestFit="1" customWidth="1"/>
    <col min="8216" max="8252" width="2.1640625" style="260"/>
    <col min="8253" max="8253" width="2.1640625" style="260" customWidth="1"/>
    <col min="8254" max="8463" width="2.1640625" style="260"/>
    <col min="8464" max="8464" width="2.5" style="260" bestFit="1" customWidth="1"/>
    <col min="8465" max="8470" width="2.1640625" style="260"/>
    <col min="8471" max="8471" width="2.5" style="260" bestFit="1" customWidth="1"/>
    <col min="8472" max="8508" width="2.1640625" style="260"/>
    <col min="8509" max="8509" width="2.1640625" style="260" customWidth="1"/>
    <col min="8510" max="8719" width="2.1640625" style="260"/>
    <col min="8720" max="8720" width="2.5" style="260" bestFit="1" customWidth="1"/>
    <col min="8721" max="8726" width="2.1640625" style="260"/>
    <col min="8727" max="8727" width="2.5" style="260" bestFit="1" customWidth="1"/>
    <col min="8728" max="8764" width="2.1640625" style="260"/>
    <col min="8765" max="8765" width="2.1640625" style="260" customWidth="1"/>
    <col min="8766" max="8975" width="2.1640625" style="260"/>
    <col min="8976" max="8976" width="2.5" style="260" bestFit="1" customWidth="1"/>
    <col min="8977" max="8982" width="2.1640625" style="260"/>
    <col min="8983" max="8983" width="2.5" style="260" bestFit="1" customWidth="1"/>
    <col min="8984" max="9020" width="2.1640625" style="260"/>
    <col min="9021" max="9021" width="2.1640625" style="260" customWidth="1"/>
    <col min="9022" max="9231" width="2.1640625" style="260"/>
    <col min="9232" max="9232" width="2.5" style="260" bestFit="1" customWidth="1"/>
    <col min="9233" max="9238" width="2.1640625" style="260"/>
    <col min="9239" max="9239" width="2.5" style="260" bestFit="1" customWidth="1"/>
    <col min="9240" max="9276" width="2.1640625" style="260"/>
    <col min="9277" max="9277" width="2.1640625" style="260" customWidth="1"/>
    <col min="9278" max="9487" width="2.1640625" style="260"/>
    <col min="9488" max="9488" width="2.5" style="260" bestFit="1" customWidth="1"/>
    <col min="9489" max="9494" width="2.1640625" style="260"/>
    <col min="9495" max="9495" width="2.5" style="260" bestFit="1" customWidth="1"/>
    <col min="9496" max="9532" width="2.1640625" style="260"/>
    <col min="9533" max="9533" width="2.1640625" style="260" customWidth="1"/>
    <col min="9534" max="9743" width="2.1640625" style="260"/>
    <col min="9744" max="9744" width="2.5" style="260" bestFit="1" customWidth="1"/>
    <col min="9745" max="9750" width="2.1640625" style="260"/>
    <col min="9751" max="9751" width="2.5" style="260" bestFit="1" customWidth="1"/>
    <col min="9752" max="9788" width="2.1640625" style="260"/>
    <col min="9789" max="9789" width="2.1640625" style="260" customWidth="1"/>
    <col min="9790" max="9999" width="2.1640625" style="260"/>
    <col min="10000" max="10000" width="2.5" style="260" bestFit="1" customWidth="1"/>
    <col min="10001" max="10006" width="2.1640625" style="260"/>
    <col min="10007" max="10007" width="2.5" style="260" bestFit="1" customWidth="1"/>
    <col min="10008" max="10044" width="2.1640625" style="260"/>
    <col min="10045" max="10045" width="2.1640625" style="260" customWidth="1"/>
    <col min="10046" max="10255" width="2.1640625" style="260"/>
    <col min="10256" max="10256" width="2.5" style="260" bestFit="1" customWidth="1"/>
    <col min="10257" max="10262" width="2.1640625" style="260"/>
    <col min="10263" max="10263" width="2.5" style="260" bestFit="1" customWidth="1"/>
    <col min="10264" max="10300" width="2.1640625" style="260"/>
    <col min="10301" max="10301" width="2.1640625" style="260" customWidth="1"/>
    <col min="10302" max="10511" width="2.1640625" style="260"/>
    <col min="10512" max="10512" width="2.5" style="260" bestFit="1" customWidth="1"/>
    <col min="10513" max="10518" width="2.1640625" style="260"/>
    <col min="10519" max="10519" width="2.5" style="260" bestFit="1" customWidth="1"/>
    <col min="10520" max="10556" width="2.1640625" style="260"/>
    <col min="10557" max="10557" width="2.1640625" style="260" customWidth="1"/>
    <col min="10558" max="10767" width="2.1640625" style="260"/>
    <col min="10768" max="10768" width="2.5" style="260" bestFit="1" customWidth="1"/>
    <col min="10769" max="10774" width="2.1640625" style="260"/>
    <col min="10775" max="10775" width="2.5" style="260" bestFit="1" customWidth="1"/>
    <col min="10776" max="10812" width="2.1640625" style="260"/>
    <col min="10813" max="10813" width="2.1640625" style="260" customWidth="1"/>
    <col min="10814" max="11023" width="2.1640625" style="260"/>
    <col min="11024" max="11024" width="2.5" style="260" bestFit="1" customWidth="1"/>
    <col min="11025" max="11030" width="2.1640625" style="260"/>
    <col min="11031" max="11031" width="2.5" style="260" bestFit="1" customWidth="1"/>
    <col min="11032" max="11068" width="2.1640625" style="260"/>
    <col min="11069" max="11069" width="2.1640625" style="260" customWidth="1"/>
    <col min="11070" max="11279" width="2.1640625" style="260"/>
    <col min="11280" max="11280" width="2.5" style="260" bestFit="1" customWidth="1"/>
    <col min="11281" max="11286" width="2.1640625" style="260"/>
    <col min="11287" max="11287" width="2.5" style="260" bestFit="1" customWidth="1"/>
    <col min="11288" max="11324" width="2.1640625" style="260"/>
    <col min="11325" max="11325" width="2.1640625" style="260" customWidth="1"/>
    <col min="11326" max="11535" width="2.1640625" style="260"/>
    <col min="11536" max="11536" width="2.5" style="260" bestFit="1" customWidth="1"/>
    <col min="11537" max="11542" width="2.1640625" style="260"/>
    <col min="11543" max="11543" width="2.5" style="260" bestFit="1" customWidth="1"/>
    <col min="11544" max="11580" width="2.1640625" style="260"/>
    <col min="11581" max="11581" width="2.1640625" style="260" customWidth="1"/>
    <col min="11582" max="11791" width="2.1640625" style="260"/>
    <col min="11792" max="11792" width="2.5" style="260" bestFit="1" customWidth="1"/>
    <col min="11793" max="11798" width="2.1640625" style="260"/>
    <col min="11799" max="11799" width="2.5" style="260" bestFit="1" customWidth="1"/>
    <col min="11800" max="11836" width="2.1640625" style="260"/>
    <col min="11837" max="11837" width="2.1640625" style="260" customWidth="1"/>
    <col min="11838" max="12047" width="2.1640625" style="260"/>
    <col min="12048" max="12048" width="2.5" style="260" bestFit="1" customWidth="1"/>
    <col min="12049" max="12054" width="2.1640625" style="260"/>
    <col min="12055" max="12055" width="2.5" style="260" bestFit="1" customWidth="1"/>
    <col min="12056" max="12092" width="2.1640625" style="260"/>
    <col min="12093" max="12093" width="2.1640625" style="260" customWidth="1"/>
    <col min="12094" max="12303" width="2.1640625" style="260"/>
    <col min="12304" max="12304" width="2.5" style="260" bestFit="1" customWidth="1"/>
    <col min="12305" max="12310" width="2.1640625" style="260"/>
    <col min="12311" max="12311" width="2.5" style="260" bestFit="1" customWidth="1"/>
    <col min="12312" max="12348" width="2.1640625" style="260"/>
    <col min="12349" max="12349" width="2.1640625" style="260" customWidth="1"/>
    <col min="12350" max="12559" width="2.1640625" style="260"/>
    <col min="12560" max="12560" width="2.5" style="260" bestFit="1" customWidth="1"/>
    <col min="12561" max="12566" width="2.1640625" style="260"/>
    <col min="12567" max="12567" width="2.5" style="260" bestFit="1" customWidth="1"/>
    <col min="12568" max="12604" width="2.1640625" style="260"/>
    <col min="12605" max="12605" width="2.1640625" style="260" customWidth="1"/>
    <col min="12606" max="12815" width="2.1640625" style="260"/>
    <col min="12816" max="12816" width="2.5" style="260" bestFit="1" customWidth="1"/>
    <col min="12817" max="12822" width="2.1640625" style="260"/>
    <col min="12823" max="12823" width="2.5" style="260" bestFit="1" customWidth="1"/>
    <col min="12824" max="12860" width="2.1640625" style="260"/>
    <col min="12861" max="12861" width="2.1640625" style="260" customWidth="1"/>
    <col min="12862" max="13071" width="2.1640625" style="260"/>
    <col min="13072" max="13072" width="2.5" style="260" bestFit="1" customWidth="1"/>
    <col min="13073" max="13078" width="2.1640625" style="260"/>
    <col min="13079" max="13079" width="2.5" style="260" bestFit="1" customWidth="1"/>
    <col min="13080" max="13116" width="2.1640625" style="260"/>
    <col min="13117" max="13117" width="2.1640625" style="260" customWidth="1"/>
    <col min="13118" max="13327" width="2.1640625" style="260"/>
    <col min="13328" max="13328" width="2.5" style="260" bestFit="1" customWidth="1"/>
    <col min="13329" max="13334" width="2.1640625" style="260"/>
    <col min="13335" max="13335" width="2.5" style="260" bestFit="1" customWidth="1"/>
    <col min="13336" max="13372" width="2.1640625" style="260"/>
    <col min="13373" max="13373" width="2.1640625" style="260" customWidth="1"/>
    <col min="13374" max="13583" width="2.1640625" style="260"/>
    <col min="13584" max="13584" width="2.5" style="260" bestFit="1" customWidth="1"/>
    <col min="13585" max="13590" width="2.1640625" style="260"/>
    <col min="13591" max="13591" width="2.5" style="260" bestFit="1" customWidth="1"/>
    <col min="13592" max="13628" width="2.1640625" style="260"/>
    <col min="13629" max="13629" width="2.1640625" style="260" customWidth="1"/>
    <col min="13630" max="13839" width="2.1640625" style="260"/>
    <col min="13840" max="13840" width="2.5" style="260" bestFit="1" customWidth="1"/>
    <col min="13841" max="13846" width="2.1640625" style="260"/>
    <col min="13847" max="13847" width="2.5" style="260" bestFit="1" customWidth="1"/>
    <col min="13848" max="13884" width="2.1640625" style="260"/>
    <col min="13885" max="13885" width="2.1640625" style="260" customWidth="1"/>
    <col min="13886" max="14095" width="2.1640625" style="260"/>
    <col min="14096" max="14096" width="2.5" style="260" bestFit="1" customWidth="1"/>
    <col min="14097" max="14102" width="2.1640625" style="260"/>
    <col min="14103" max="14103" width="2.5" style="260" bestFit="1" customWidth="1"/>
    <col min="14104" max="14140" width="2.1640625" style="260"/>
    <col min="14141" max="14141" width="2.1640625" style="260" customWidth="1"/>
    <col min="14142" max="14351" width="2.1640625" style="260"/>
    <col min="14352" max="14352" width="2.5" style="260" bestFit="1" customWidth="1"/>
    <col min="14353" max="14358" width="2.1640625" style="260"/>
    <col min="14359" max="14359" width="2.5" style="260" bestFit="1" customWidth="1"/>
    <col min="14360" max="14396" width="2.1640625" style="260"/>
    <col min="14397" max="14397" width="2.1640625" style="260" customWidth="1"/>
    <col min="14398" max="14607" width="2.1640625" style="260"/>
    <col min="14608" max="14608" width="2.5" style="260" bestFit="1" customWidth="1"/>
    <col min="14609" max="14614" width="2.1640625" style="260"/>
    <col min="14615" max="14615" width="2.5" style="260" bestFit="1" customWidth="1"/>
    <col min="14616" max="14652" width="2.1640625" style="260"/>
    <col min="14653" max="14653" width="2.1640625" style="260" customWidth="1"/>
    <col min="14654" max="14863" width="2.1640625" style="260"/>
    <col min="14864" max="14864" width="2.5" style="260" bestFit="1" customWidth="1"/>
    <col min="14865" max="14870" width="2.1640625" style="260"/>
    <col min="14871" max="14871" width="2.5" style="260" bestFit="1" customWidth="1"/>
    <col min="14872" max="14908" width="2.1640625" style="260"/>
    <col min="14909" max="14909" width="2.1640625" style="260" customWidth="1"/>
    <col min="14910" max="15119" width="2.1640625" style="260"/>
    <col min="15120" max="15120" width="2.5" style="260" bestFit="1" customWidth="1"/>
    <col min="15121" max="15126" width="2.1640625" style="260"/>
    <col min="15127" max="15127" width="2.5" style="260" bestFit="1" customWidth="1"/>
    <col min="15128" max="15164" width="2.1640625" style="260"/>
    <col min="15165" max="15165" width="2.1640625" style="260" customWidth="1"/>
    <col min="15166" max="15375" width="2.1640625" style="260"/>
    <col min="15376" max="15376" width="2.5" style="260" bestFit="1" customWidth="1"/>
    <col min="15377" max="15382" width="2.1640625" style="260"/>
    <col min="15383" max="15383" width="2.5" style="260" bestFit="1" customWidth="1"/>
    <col min="15384" max="15420" width="2.1640625" style="260"/>
    <col min="15421" max="15421" width="2.1640625" style="260" customWidth="1"/>
    <col min="15422" max="15631" width="2.1640625" style="260"/>
    <col min="15632" max="15632" width="2.5" style="260" bestFit="1" customWidth="1"/>
    <col min="15633" max="15638" width="2.1640625" style="260"/>
    <col min="15639" max="15639" width="2.5" style="260" bestFit="1" customWidth="1"/>
    <col min="15640" max="15676" width="2.1640625" style="260"/>
    <col min="15677" max="15677" width="2.1640625" style="260" customWidth="1"/>
    <col min="15678" max="15887" width="2.1640625" style="260"/>
    <col min="15888" max="15888" width="2.5" style="260" bestFit="1" customWidth="1"/>
    <col min="15889" max="15894" width="2.1640625" style="260"/>
    <col min="15895" max="15895" width="2.5" style="260" bestFit="1" customWidth="1"/>
    <col min="15896" max="15932" width="2.1640625" style="260"/>
    <col min="15933" max="15933" width="2.1640625" style="260" customWidth="1"/>
    <col min="15934" max="16143" width="2.1640625" style="260"/>
    <col min="16144" max="16144" width="2.5" style="260" bestFit="1" customWidth="1"/>
    <col min="16145" max="16150" width="2.1640625" style="260"/>
    <col min="16151" max="16151" width="2.5" style="260" bestFit="1" customWidth="1"/>
    <col min="16152" max="16188" width="2.1640625" style="260"/>
    <col min="16189" max="16189" width="2.1640625" style="260" customWidth="1"/>
    <col min="16190" max="16384" width="2.1640625" style="260"/>
  </cols>
  <sheetData>
    <row r="1" spans="1:70" ht="18" customHeight="1">
      <c r="A1" s="526" t="s">
        <v>960</v>
      </c>
      <c r="B1" s="526"/>
      <c r="C1" s="526"/>
      <c r="D1" s="526"/>
      <c r="E1" s="526"/>
      <c r="F1" s="526"/>
      <c r="G1" s="526"/>
      <c r="H1" s="526"/>
      <c r="I1" s="526"/>
      <c r="J1" s="526"/>
      <c r="K1" s="526"/>
      <c r="L1" s="526"/>
      <c r="M1" s="526"/>
      <c r="N1" s="526"/>
      <c r="O1" s="526"/>
      <c r="P1" s="526"/>
      <c r="Q1" s="526"/>
      <c r="R1" s="526"/>
      <c r="S1" s="526"/>
      <c r="T1" s="526"/>
      <c r="U1" s="526"/>
      <c r="V1" s="526"/>
      <c r="W1" s="526"/>
      <c r="X1" s="526"/>
      <c r="Y1" s="526"/>
      <c r="Z1" s="526"/>
      <c r="AA1" s="526"/>
      <c r="AB1" s="526"/>
      <c r="AC1" s="526"/>
      <c r="AD1" s="526"/>
      <c r="AE1" s="526"/>
      <c r="AF1" s="526"/>
      <c r="AG1" s="526"/>
      <c r="AH1" s="526"/>
      <c r="AI1" s="526"/>
      <c r="AJ1" s="526"/>
      <c r="AK1" s="526"/>
      <c r="AL1" s="526"/>
      <c r="AM1" s="526"/>
      <c r="AN1" s="526"/>
      <c r="AO1" s="526"/>
      <c r="AP1" s="526"/>
      <c r="AQ1" s="526"/>
      <c r="AR1" s="526"/>
      <c r="AS1" s="526"/>
      <c r="AT1" s="526"/>
      <c r="AU1" s="526"/>
      <c r="AV1" s="526"/>
      <c r="AW1" s="526"/>
      <c r="AX1" s="526"/>
      <c r="AY1" s="526"/>
      <c r="AZ1" s="526"/>
      <c r="BA1" s="526"/>
      <c r="BB1" s="527"/>
      <c r="BC1" s="259"/>
      <c r="BE1" s="528" t="s">
        <v>593</v>
      </c>
      <c r="BF1" s="529"/>
      <c r="BG1" s="529"/>
      <c r="BH1" s="529"/>
      <c r="BI1" s="529"/>
      <c r="BJ1" s="529"/>
      <c r="BK1" s="529"/>
      <c r="BL1" s="529"/>
      <c r="BM1" s="529"/>
      <c r="BN1" s="530"/>
      <c r="BO1" s="261"/>
      <c r="BP1" s="261"/>
      <c r="BQ1" s="261"/>
      <c r="BR1" s="261"/>
    </row>
    <row r="2" spans="1:70" ht="18" customHeight="1">
      <c r="A2" s="526" t="s">
        <v>963</v>
      </c>
      <c r="B2" s="526"/>
      <c r="C2" s="526"/>
      <c r="D2" s="526"/>
      <c r="E2" s="526"/>
      <c r="F2" s="526"/>
      <c r="G2" s="526"/>
      <c r="H2" s="526"/>
      <c r="I2" s="526"/>
      <c r="J2" s="526"/>
      <c r="K2" s="526"/>
      <c r="L2" s="526"/>
      <c r="M2" s="526"/>
      <c r="N2" s="526"/>
      <c r="O2" s="526"/>
      <c r="P2" s="526"/>
      <c r="Q2" s="526"/>
      <c r="R2" s="526"/>
      <c r="S2" s="526"/>
      <c r="T2" s="526"/>
      <c r="U2" s="526"/>
      <c r="V2" s="526"/>
      <c r="W2" s="526"/>
      <c r="X2" s="526"/>
      <c r="Y2" s="526"/>
      <c r="Z2" s="526"/>
      <c r="AA2" s="526"/>
      <c r="AB2" s="526"/>
      <c r="AC2" s="526"/>
      <c r="AD2" s="526"/>
      <c r="AE2" s="526"/>
      <c r="AF2" s="526"/>
      <c r="AG2" s="526"/>
      <c r="AH2" s="526"/>
      <c r="AI2" s="526"/>
      <c r="AJ2" s="526"/>
      <c r="AK2" s="526"/>
      <c r="AL2" s="526"/>
      <c r="AM2" s="526"/>
      <c r="AN2" s="526"/>
      <c r="AO2" s="526"/>
      <c r="AP2" s="526"/>
      <c r="AQ2" s="526"/>
      <c r="AR2" s="526"/>
      <c r="AS2" s="526"/>
      <c r="AT2" s="526"/>
      <c r="AU2" s="526"/>
      <c r="AV2" s="526"/>
      <c r="AW2" s="526"/>
      <c r="AX2" s="526"/>
      <c r="AY2" s="526"/>
      <c r="AZ2" s="526"/>
      <c r="BA2" s="526"/>
      <c r="BB2" s="527"/>
      <c r="BC2" s="259"/>
      <c r="BD2" s="261"/>
      <c r="BE2" s="531" t="s">
        <v>1044</v>
      </c>
      <c r="BF2" s="532"/>
      <c r="BG2" s="532"/>
      <c r="BH2" s="532"/>
      <c r="BI2" s="532"/>
      <c r="BJ2" s="533"/>
      <c r="BK2" s="534" t="s">
        <v>877</v>
      </c>
      <c r="BL2" s="535"/>
      <c r="BM2" s="535"/>
      <c r="BN2" s="536"/>
      <c r="BO2" s="261"/>
      <c r="BP2" s="261"/>
      <c r="BQ2" s="261"/>
    </row>
    <row r="3" spans="1:70" ht="17">
      <c r="A3" s="526">
        <v>2014</v>
      </c>
      <c r="B3" s="526"/>
      <c r="C3" s="526"/>
      <c r="D3" s="526"/>
      <c r="E3" s="526"/>
      <c r="F3" s="526"/>
      <c r="G3" s="526"/>
      <c r="H3" s="526"/>
      <c r="I3" s="526"/>
      <c r="J3" s="526"/>
      <c r="K3" s="526"/>
      <c r="L3" s="526"/>
      <c r="M3" s="526"/>
      <c r="N3" s="526"/>
      <c r="O3" s="526"/>
      <c r="P3" s="526"/>
      <c r="Q3" s="526"/>
      <c r="R3" s="526"/>
      <c r="S3" s="526"/>
      <c r="T3" s="526"/>
      <c r="U3" s="526"/>
      <c r="V3" s="526"/>
      <c r="W3" s="526"/>
      <c r="X3" s="526"/>
      <c r="Y3" s="526"/>
      <c r="Z3" s="526"/>
      <c r="AA3" s="526"/>
      <c r="AB3" s="526"/>
      <c r="AC3" s="526"/>
      <c r="AD3" s="526"/>
      <c r="AE3" s="526"/>
      <c r="AF3" s="526"/>
      <c r="AG3" s="526"/>
      <c r="AH3" s="526"/>
      <c r="AI3" s="526"/>
      <c r="AJ3" s="526"/>
      <c r="AK3" s="526"/>
      <c r="AL3" s="526"/>
      <c r="AM3" s="526"/>
      <c r="AN3" s="526"/>
      <c r="AO3" s="526"/>
      <c r="AP3" s="526"/>
      <c r="AQ3" s="526"/>
      <c r="AR3" s="526"/>
      <c r="AS3" s="526"/>
      <c r="AT3" s="526"/>
      <c r="AU3" s="526"/>
      <c r="AV3" s="526"/>
      <c r="AW3" s="526"/>
      <c r="AX3" s="526"/>
      <c r="AY3" s="526"/>
      <c r="AZ3" s="526"/>
      <c r="BA3" s="526"/>
      <c r="BB3" s="527"/>
      <c r="BC3" s="259"/>
      <c r="BD3" s="261"/>
      <c r="BE3" s="497"/>
      <c r="BF3" s="498"/>
      <c r="BG3" s="497"/>
      <c r="BH3" s="498"/>
      <c r="BI3" s="497"/>
      <c r="BJ3" s="498"/>
      <c r="BK3" s="497"/>
      <c r="BL3" s="498"/>
      <c r="BM3" s="497"/>
      <c r="BN3" s="498"/>
      <c r="BO3" s="261"/>
      <c r="BP3" s="261"/>
      <c r="BQ3" s="261"/>
    </row>
    <row r="4" spans="1:70" ht="19">
      <c r="A4" s="501" t="s">
        <v>894</v>
      </c>
      <c r="B4" s="502"/>
      <c r="C4" s="502"/>
      <c r="D4" s="502"/>
      <c r="E4" s="502"/>
      <c r="F4" s="502"/>
      <c r="G4" s="502"/>
      <c r="H4" s="502"/>
      <c r="I4" s="502"/>
      <c r="J4" s="502"/>
      <c r="K4" s="502"/>
      <c r="L4" s="502"/>
      <c r="M4" s="502"/>
      <c r="N4" s="502"/>
      <c r="O4" s="502"/>
      <c r="P4" s="502"/>
      <c r="Q4" s="502"/>
      <c r="R4" s="502"/>
      <c r="S4" s="502"/>
      <c r="T4" s="502"/>
      <c r="U4" s="502"/>
      <c r="V4" s="502"/>
      <c r="W4" s="502"/>
      <c r="X4" s="502"/>
      <c r="Y4" s="502"/>
      <c r="Z4" s="502"/>
      <c r="AA4" s="502"/>
      <c r="AB4" s="502"/>
      <c r="AC4" s="502"/>
      <c r="AD4" s="502"/>
      <c r="AE4" s="502"/>
      <c r="AF4" s="502"/>
      <c r="AG4" s="502"/>
      <c r="AH4" s="502"/>
      <c r="AI4" s="502"/>
      <c r="AJ4" s="502"/>
      <c r="AK4" s="502"/>
      <c r="AL4" s="502"/>
      <c r="AM4" s="502"/>
      <c r="AN4" s="502"/>
      <c r="AO4" s="502"/>
      <c r="AP4" s="502"/>
      <c r="AQ4" s="502"/>
      <c r="AR4" s="502"/>
      <c r="AS4" s="502"/>
      <c r="AT4" s="502"/>
      <c r="AU4" s="502"/>
      <c r="AV4" s="502"/>
      <c r="AW4" s="502"/>
      <c r="AX4" s="502"/>
      <c r="AY4" s="502"/>
      <c r="AZ4" s="502"/>
      <c r="BA4" s="502"/>
      <c r="BB4" s="503"/>
      <c r="BC4" s="259"/>
      <c r="BD4" s="261"/>
      <c r="BE4" s="499"/>
      <c r="BF4" s="500"/>
      <c r="BG4" s="499"/>
      <c r="BH4" s="500"/>
      <c r="BI4" s="499"/>
      <c r="BJ4" s="500"/>
      <c r="BK4" s="499"/>
      <c r="BL4" s="500"/>
      <c r="BM4" s="499"/>
      <c r="BN4" s="500"/>
      <c r="BO4" s="261"/>
      <c r="BP4" s="261"/>
      <c r="BQ4" s="261"/>
    </row>
    <row r="5" spans="1:70" ht="11">
      <c r="A5" s="501" t="s">
        <v>893</v>
      </c>
      <c r="B5" s="502"/>
      <c r="C5" s="502"/>
      <c r="D5" s="502"/>
      <c r="E5" s="502"/>
      <c r="F5" s="502"/>
      <c r="G5" s="502"/>
      <c r="H5" s="502"/>
      <c r="I5" s="502"/>
      <c r="J5" s="502"/>
      <c r="K5" s="502"/>
      <c r="L5" s="502"/>
      <c r="M5" s="502"/>
      <c r="N5" s="502"/>
      <c r="O5" s="502"/>
      <c r="P5" s="502"/>
      <c r="Q5" s="502"/>
      <c r="R5" s="502"/>
      <c r="S5" s="502"/>
      <c r="T5" s="502"/>
      <c r="U5" s="502"/>
      <c r="V5" s="502"/>
      <c r="W5" s="502"/>
      <c r="X5" s="502"/>
      <c r="Y5" s="502"/>
      <c r="Z5" s="502"/>
      <c r="AA5" s="502"/>
      <c r="AB5" s="502"/>
      <c r="AC5" s="502"/>
      <c r="AD5" s="502"/>
      <c r="AE5" s="502"/>
      <c r="AF5" s="502"/>
      <c r="AG5" s="502"/>
      <c r="AH5" s="502"/>
      <c r="AI5" s="502"/>
      <c r="AJ5" s="502"/>
      <c r="AK5" s="502"/>
      <c r="AL5" s="502"/>
      <c r="AM5" s="502"/>
      <c r="AN5" s="502"/>
      <c r="AO5" s="502"/>
      <c r="AP5" s="502"/>
      <c r="AQ5" s="502"/>
      <c r="AR5" s="502"/>
      <c r="AS5" s="502"/>
      <c r="AT5" s="502"/>
      <c r="AU5" s="502"/>
      <c r="AV5" s="502"/>
      <c r="AW5" s="502"/>
      <c r="AX5" s="502"/>
      <c r="AY5" s="502"/>
      <c r="AZ5" s="502"/>
      <c r="BA5" s="502"/>
      <c r="BB5" s="503"/>
      <c r="BC5" s="332"/>
      <c r="BD5" s="290"/>
      <c r="BE5" s="294"/>
      <c r="BF5" s="294"/>
      <c r="BG5" s="294"/>
      <c r="BH5" s="294"/>
      <c r="BI5" s="294"/>
      <c r="BJ5" s="294"/>
      <c r="BK5" s="294"/>
      <c r="BL5" s="294"/>
      <c r="BM5" s="294"/>
      <c r="BN5" s="294"/>
    </row>
    <row r="6" spans="1:70">
      <c r="A6" s="502"/>
      <c r="B6" s="502"/>
      <c r="C6" s="502"/>
      <c r="D6" s="502"/>
      <c r="E6" s="502"/>
      <c r="F6" s="502"/>
      <c r="G6" s="502"/>
      <c r="H6" s="502"/>
      <c r="I6" s="502"/>
      <c r="J6" s="502"/>
      <c r="K6" s="502"/>
      <c r="L6" s="502"/>
      <c r="M6" s="502"/>
      <c r="N6" s="502"/>
      <c r="O6" s="502"/>
      <c r="P6" s="502"/>
      <c r="Q6" s="502"/>
      <c r="R6" s="502"/>
      <c r="S6" s="502"/>
      <c r="T6" s="502"/>
      <c r="U6" s="502"/>
      <c r="V6" s="502"/>
      <c r="W6" s="502"/>
      <c r="X6" s="502"/>
      <c r="Y6" s="502"/>
      <c r="Z6" s="502"/>
      <c r="AA6" s="502"/>
      <c r="AB6" s="502"/>
      <c r="AC6" s="502"/>
      <c r="AD6" s="502"/>
      <c r="AE6" s="502"/>
      <c r="AF6" s="502"/>
      <c r="AG6" s="502"/>
      <c r="AH6" s="502"/>
      <c r="AI6" s="502"/>
      <c r="AJ6" s="502"/>
      <c r="AK6" s="502"/>
      <c r="AL6" s="502"/>
      <c r="AM6" s="502"/>
      <c r="AN6" s="502"/>
      <c r="AO6" s="502"/>
      <c r="AP6" s="502"/>
      <c r="AQ6" s="502"/>
      <c r="AR6" s="502"/>
      <c r="AS6" s="502"/>
      <c r="AT6" s="502"/>
      <c r="AU6" s="502"/>
      <c r="AV6" s="502"/>
      <c r="AW6" s="502"/>
      <c r="AX6" s="502"/>
      <c r="AY6" s="502"/>
      <c r="AZ6" s="502"/>
      <c r="BA6" s="502"/>
      <c r="BB6" s="502"/>
      <c r="BC6" s="332"/>
      <c r="BD6" s="332"/>
      <c r="BE6" s="332"/>
      <c r="BF6" s="290"/>
      <c r="BG6" s="332"/>
      <c r="BH6" s="332"/>
      <c r="BI6" s="332"/>
      <c r="BJ6" s="332"/>
      <c r="BK6" s="332"/>
      <c r="BL6" s="332"/>
      <c r="BM6" s="332"/>
      <c r="BN6" s="332"/>
    </row>
    <row r="7" spans="1:70" ht="19">
      <c r="A7" s="455"/>
      <c r="B7" s="455"/>
      <c r="C7" s="455"/>
      <c r="D7" s="455"/>
      <c r="E7" s="455"/>
      <c r="F7" s="455"/>
      <c r="G7" s="455"/>
      <c r="H7" s="455"/>
      <c r="I7" s="455"/>
      <c r="J7" s="455"/>
      <c r="K7" s="455"/>
      <c r="L7" s="455"/>
      <c r="M7" s="455"/>
      <c r="N7" s="455"/>
      <c r="O7" s="455"/>
      <c r="P7" s="455"/>
      <c r="Q7" s="455"/>
      <c r="R7" s="455"/>
      <c r="S7" s="455"/>
      <c r="T7" s="455"/>
      <c r="U7" s="455"/>
      <c r="V7" s="455"/>
      <c r="W7" s="455"/>
      <c r="X7" s="455"/>
      <c r="Y7" s="455"/>
      <c r="Z7" s="455"/>
      <c r="AA7" s="455"/>
      <c r="AB7" s="455"/>
      <c r="AC7" s="455"/>
      <c r="AD7" s="455"/>
      <c r="AE7" s="455"/>
      <c r="AF7" s="455"/>
      <c r="AG7" s="455"/>
      <c r="AH7" s="455"/>
      <c r="AI7" s="456"/>
      <c r="AJ7" s="456"/>
      <c r="AK7" s="456"/>
      <c r="AL7" s="456"/>
      <c r="AM7" s="456"/>
      <c r="AN7" s="456"/>
      <c r="AO7" s="456"/>
      <c r="AP7" s="456"/>
      <c r="AQ7" s="456"/>
      <c r="AR7" s="456"/>
      <c r="AS7" s="456"/>
      <c r="AT7" s="456"/>
      <c r="AU7" s="456"/>
      <c r="AV7" s="455"/>
      <c r="AW7" s="455"/>
      <c r="AX7" s="455"/>
      <c r="AY7" s="455"/>
      <c r="AZ7" s="262"/>
      <c r="BA7" s="262"/>
      <c r="BB7" s="262"/>
      <c r="BC7" s="262"/>
      <c r="BD7" s="262"/>
      <c r="BE7" s="262"/>
      <c r="BF7" s="456"/>
      <c r="BG7" s="456"/>
      <c r="BH7" s="456"/>
      <c r="BI7" s="456"/>
      <c r="BJ7" s="456"/>
      <c r="BK7" s="456"/>
      <c r="BL7" s="456"/>
      <c r="BM7" s="456"/>
      <c r="BN7" s="456"/>
      <c r="BO7" s="456"/>
      <c r="BP7" s="456"/>
      <c r="BQ7" s="456"/>
    </row>
    <row r="8" spans="1:70" ht="11">
      <c r="A8" s="456"/>
      <c r="B8" s="456"/>
      <c r="C8" s="456"/>
      <c r="D8" s="513" t="s">
        <v>975</v>
      </c>
      <c r="E8" s="514"/>
      <c r="F8" s="514"/>
      <c r="G8" s="514"/>
      <c r="H8" s="514"/>
      <c r="I8" s="514"/>
      <c r="J8" s="514"/>
      <c r="K8" s="514"/>
      <c r="L8" s="514"/>
      <c r="M8" s="514"/>
      <c r="N8" s="514"/>
      <c r="O8" s="515"/>
      <c r="P8" s="513" t="s">
        <v>976</v>
      </c>
      <c r="Q8" s="514"/>
      <c r="R8" s="514"/>
      <c r="S8" s="514"/>
      <c r="T8" s="514"/>
      <c r="U8" s="515"/>
      <c r="V8" s="263"/>
      <c r="W8" s="513" t="s">
        <v>878</v>
      </c>
      <c r="X8" s="514"/>
      <c r="Y8" s="514"/>
      <c r="Z8" s="514"/>
      <c r="AA8" s="514"/>
      <c r="AB8" s="514"/>
      <c r="AC8" s="514"/>
      <c r="AD8" s="514"/>
      <c r="AE8" s="514"/>
      <c r="AF8" s="514"/>
      <c r="AG8" s="514"/>
      <c r="AH8" s="515"/>
      <c r="AI8" s="513" t="s">
        <v>879</v>
      </c>
      <c r="AJ8" s="514"/>
      <c r="AK8" s="514"/>
      <c r="AL8" s="514"/>
      <c r="AM8" s="514"/>
      <c r="AN8" s="515"/>
      <c r="AO8" s="263"/>
      <c r="AP8" s="513" t="s">
        <v>977</v>
      </c>
      <c r="AQ8" s="514"/>
      <c r="AR8" s="514"/>
      <c r="AS8" s="514"/>
      <c r="AT8" s="514"/>
      <c r="AU8" s="514"/>
      <c r="AV8" s="514"/>
      <c r="AW8" s="514"/>
      <c r="AX8" s="514"/>
      <c r="AY8" s="514"/>
      <c r="AZ8" s="515"/>
      <c r="BA8" s="513" t="s">
        <v>978</v>
      </c>
      <c r="BB8" s="514"/>
      <c r="BC8" s="514"/>
      <c r="BD8" s="514"/>
      <c r="BE8" s="514"/>
      <c r="BF8" s="515"/>
      <c r="BG8" s="456"/>
      <c r="BH8" s="456"/>
      <c r="BI8" s="456"/>
      <c r="BJ8" s="456"/>
      <c r="BK8" s="456"/>
      <c r="BL8" s="456"/>
      <c r="BM8" s="456"/>
      <c r="BN8" s="456"/>
      <c r="BO8" s="456"/>
      <c r="BP8" s="456"/>
      <c r="BQ8" s="456"/>
    </row>
    <row r="9" spans="1:70" ht="11">
      <c r="A9" s="456"/>
      <c r="B9" s="456"/>
      <c r="C9" s="456"/>
      <c r="D9" s="264"/>
      <c r="E9" s="265"/>
      <c r="F9" s="265"/>
      <c r="G9" s="265"/>
      <c r="H9" s="265"/>
      <c r="I9" s="265"/>
      <c r="J9" s="265"/>
      <c r="K9" s="265"/>
      <c r="L9" s="265"/>
      <c r="M9" s="265"/>
      <c r="N9" s="265"/>
      <c r="O9" s="265"/>
      <c r="P9" s="264"/>
      <c r="Q9" s="265"/>
      <c r="R9" s="265"/>
      <c r="S9" s="265"/>
      <c r="T9" s="265"/>
      <c r="U9" s="266"/>
      <c r="V9" s="263"/>
      <c r="W9" s="264"/>
      <c r="X9" s="265"/>
      <c r="Y9" s="265"/>
      <c r="Z9" s="265"/>
      <c r="AA9" s="265"/>
      <c r="AB9" s="265"/>
      <c r="AC9" s="265"/>
      <c r="AD9" s="265"/>
      <c r="AE9" s="265"/>
      <c r="AF9" s="265"/>
      <c r="AG9" s="265"/>
      <c r="AH9" s="266"/>
      <c r="AI9" s="264"/>
      <c r="AJ9" s="265"/>
      <c r="AK9" s="265"/>
      <c r="AL9" s="265"/>
      <c r="AM9" s="265"/>
      <c r="AN9" s="266"/>
      <c r="AO9" s="263"/>
      <c r="AP9" s="446"/>
      <c r="AQ9" s="267"/>
      <c r="AR9" s="267"/>
      <c r="AS9" s="267"/>
      <c r="AT9" s="267"/>
      <c r="AU9" s="267"/>
      <c r="AV9" s="267"/>
      <c r="AW9" s="267"/>
      <c r="AX9" s="267"/>
      <c r="AY9" s="267"/>
      <c r="AZ9" s="267"/>
      <c r="BA9" s="264"/>
      <c r="BB9" s="265"/>
      <c r="BC9" s="265"/>
      <c r="BD9" s="265"/>
      <c r="BE9" s="265"/>
      <c r="BF9" s="266"/>
      <c r="BG9" s="456"/>
      <c r="BH9" s="456"/>
      <c r="BI9" s="456"/>
      <c r="BJ9" s="456"/>
      <c r="BK9" s="456"/>
      <c r="BL9" s="456"/>
      <c r="BM9" s="456"/>
      <c r="BN9" s="456"/>
      <c r="BO9" s="456"/>
      <c r="BP9" s="456"/>
      <c r="BQ9" s="456"/>
    </row>
    <row r="10" spans="1:70" ht="11">
      <c r="A10" s="457"/>
      <c r="B10" s="456"/>
      <c r="C10" s="456"/>
      <c r="D10" s="269"/>
      <c r="E10" s="270"/>
      <c r="F10" s="270"/>
      <c r="G10" s="270"/>
      <c r="H10" s="270"/>
      <c r="I10" s="270"/>
      <c r="J10" s="270"/>
      <c r="K10" s="270"/>
      <c r="L10" s="270"/>
      <c r="M10" s="270"/>
      <c r="N10" s="270"/>
      <c r="O10" s="270"/>
      <c r="P10" s="448"/>
      <c r="Q10" s="333"/>
      <c r="R10" s="333"/>
      <c r="S10" s="333"/>
      <c r="T10" s="333"/>
      <c r="U10" s="449"/>
      <c r="V10" s="263"/>
      <c r="W10" s="269"/>
      <c r="X10" s="271"/>
      <c r="Y10" s="271"/>
      <c r="Z10" s="271"/>
      <c r="AA10" s="271"/>
      <c r="AB10" s="271"/>
      <c r="AC10" s="271"/>
      <c r="AD10" s="271"/>
      <c r="AE10" s="271"/>
      <c r="AF10" s="271"/>
      <c r="AG10" s="271"/>
      <c r="AH10" s="272"/>
      <c r="AI10" s="269"/>
      <c r="AJ10" s="270"/>
      <c r="AK10" s="270"/>
      <c r="AL10" s="270"/>
      <c r="AM10" s="270"/>
      <c r="AN10" s="272"/>
      <c r="AO10" s="263"/>
      <c r="AP10" s="447"/>
      <c r="AQ10" s="271"/>
      <c r="AR10" s="271"/>
      <c r="AS10" s="271"/>
      <c r="AT10" s="271"/>
      <c r="AU10" s="271"/>
      <c r="AV10" s="271"/>
      <c r="AW10" s="271"/>
      <c r="AX10" s="271"/>
      <c r="AY10" s="271"/>
      <c r="AZ10" s="271"/>
      <c r="BA10" s="269"/>
      <c r="BB10" s="270"/>
      <c r="BC10" s="270"/>
      <c r="BD10" s="270"/>
      <c r="BE10" s="270"/>
      <c r="BF10" s="272"/>
      <c r="BG10" s="456"/>
      <c r="BH10" s="456"/>
      <c r="BI10" s="456"/>
      <c r="BJ10" s="456"/>
      <c r="BK10" s="456"/>
      <c r="BL10" s="456"/>
      <c r="BM10" s="456"/>
      <c r="BN10" s="456"/>
      <c r="BO10" s="456"/>
      <c r="BP10" s="456"/>
      <c r="BQ10" s="456"/>
    </row>
    <row r="11" spans="1:70" ht="4" customHeight="1">
      <c r="A11" s="457"/>
      <c r="B11" s="456"/>
      <c r="C11" s="456"/>
      <c r="D11" s="331"/>
      <c r="E11" s="331"/>
      <c r="F11" s="331"/>
      <c r="G11" s="331"/>
      <c r="H11" s="331"/>
      <c r="I11" s="331"/>
      <c r="J11" s="331"/>
      <c r="K11" s="331"/>
      <c r="L11" s="331"/>
      <c r="M11" s="331"/>
      <c r="N11" s="331"/>
      <c r="O11" s="331"/>
      <c r="P11" s="457"/>
      <c r="Q11" s="457"/>
      <c r="R11" s="457"/>
      <c r="S11" s="457"/>
      <c r="T11" s="457"/>
      <c r="U11" s="457"/>
      <c r="V11" s="263"/>
      <c r="W11" s="331"/>
      <c r="X11" s="273"/>
      <c r="Y11" s="273"/>
      <c r="Z11" s="273"/>
      <c r="AA11" s="273"/>
      <c r="AB11" s="273"/>
      <c r="AC11" s="273"/>
      <c r="AD11" s="273"/>
      <c r="AE11" s="273"/>
      <c r="AF11" s="273"/>
      <c r="AG11" s="273"/>
      <c r="AH11" s="331"/>
      <c r="AI11" s="331"/>
      <c r="AJ11" s="331"/>
      <c r="AK11" s="331"/>
      <c r="AL11" s="331"/>
      <c r="AM11" s="331"/>
      <c r="AN11" s="331"/>
      <c r="AO11" s="263"/>
      <c r="AP11" s="273"/>
      <c r="AQ11" s="273"/>
      <c r="AR11" s="273"/>
      <c r="AS11" s="273"/>
      <c r="AT11" s="273"/>
      <c r="AU11" s="273"/>
      <c r="AV11" s="273"/>
      <c r="AW11" s="273"/>
      <c r="AX11" s="273"/>
      <c r="AY11" s="273"/>
      <c r="AZ11" s="273"/>
      <c r="BA11" s="331"/>
      <c r="BB11" s="331"/>
      <c r="BC11" s="331"/>
      <c r="BD11" s="331"/>
      <c r="BE11" s="331"/>
      <c r="BF11" s="331"/>
      <c r="BG11" s="456"/>
      <c r="BH11" s="456"/>
      <c r="BI11" s="456"/>
      <c r="BJ11" s="456"/>
      <c r="BK11" s="456"/>
      <c r="BL11" s="456"/>
      <c r="BM11" s="456"/>
      <c r="BN11" s="456"/>
      <c r="BO11" s="456"/>
      <c r="BP11" s="456"/>
      <c r="BQ11" s="456"/>
    </row>
    <row r="12" spans="1:70" ht="11">
      <c r="A12" s="457"/>
      <c r="B12" s="456"/>
      <c r="C12" s="542" t="s">
        <v>607</v>
      </c>
      <c r="D12" s="543"/>
      <c r="E12" s="543"/>
      <c r="F12" s="543"/>
      <c r="G12" s="543"/>
      <c r="H12" s="543"/>
      <c r="I12" s="543"/>
      <c r="J12" s="543"/>
      <c r="K12" s="543"/>
      <c r="L12" s="543"/>
      <c r="M12" s="543"/>
      <c r="N12" s="543"/>
      <c r="O12" s="543"/>
      <c r="P12" s="543"/>
      <c r="Q12" s="543"/>
      <c r="R12" s="543"/>
      <c r="S12" s="543"/>
      <c r="T12" s="543"/>
      <c r="U12" s="543"/>
      <c r="V12" s="543"/>
      <c r="W12" s="543"/>
      <c r="X12" s="543"/>
      <c r="Y12" s="543"/>
      <c r="Z12" s="543"/>
      <c r="AA12" s="543"/>
      <c r="AB12" s="543"/>
      <c r="AC12" s="543"/>
      <c r="AD12" s="543"/>
      <c r="AE12" s="544"/>
      <c r="AF12" s="273"/>
      <c r="AG12" s="273"/>
      <c r="AH12" s="331"/>
      <c r="AI12" s="331"/>
      <c r="AJ12" s="331"/>
      <c r="AK12" s="331"/>
      <c r="AL12" s="331"/>
      <c r="AM12" s="331"/>
      <c r="AN12" s="331"/>
      <c r="AO12" s="263"/>
      <c r="AP12" s="273"/>
      <c r="AQ12" s="273"/>
      <c r="AR12" s="273"/>
      <c r="AS12" s="273"/>
      <c r="AT12" s="273"/>
      <c r="AU12" s="273"/>
      <c r="AV12" s="273"/>
      <c r="AW12" s="273"/>
      <c r="AX12" s="273"/>
      <c r="AY12" s="273"/>
      <c r="AZ12" s="273"/>
      <c r="BA12" s="331"/>
      <c r="BB12" s="331"/>
      <c r="BC12" s="331"/>
      <c r="BD12" s="331"/>
      <c r="BE12" s="331"/>
      <c r="BF12" s="331"/>
      <c r="BG12" s="456"/>
      <c r="BH12" s="456"/>
      <c r="BI12" s="456"/>
      <c r="BJ12" s="456"/>
      <c r="BK12" s="456"/>
      <c r="BL12" s="456"/>
      <c r="BM12" s="456"/>
      <c r="BN12" s="456"/>
      <c r="BO12" s="456"/>
      <c r="BP12" s="456"/>
      <c r="BQ12" s="456"/>
    </row>
    <row r="13" spans="1:70" ht="4" customHeight="1">
      <c r="A13" s="457"/>
      <c r="B13" s="456"/>
      <c r="C13" s="274"/>
      <c r="D13" s="331"/>
      <c r="E13" s="331"/>
      <c r="F13" s="331"/>
      <c r="G13" s="331"/>
      <c r="H13" s="331"/>
      <c r="I13" s="331"/>
      <c r="J13" s="331"/>
      <c r="K13" s="331"/>
      <c r="L13" s="331"/>
      <c r="M13" s="331"/>
      <c r="N13" s="331"/>
      <c r="O13" s="331"/>
      <c r="P13" s="331"/>
      <c r="Q13" s="331"/>
      <c r="R13" s="331"/>
      <c r="S13" s="331"/>
      <c r="T13" s="331"/>
      <c r="U13" s="331"/>
      <c r="V13" s="331"/>
      <c r="W13" s="331"/>
      <c r="X13" s="331"/>
      <c r="Y13" s="331"/>
      <c r="Z13" s="331"/>
      <c r="AA13" s="331"/>
      <c r="AB13" s="331"/>
      <c r="AC13" s="331"/>
      <c r="AD13" s="273"/>
      <c r="AE13" s="275"/>
      <c r="AF13" s="273"/>
      <c r="AG13" s="273"/>
      <c r="AH13" s="331"/>
      <c r="AI13" s="331"/>
      <c r="AJ13" s="331"/>
      <c r="AK13" s="331"/>
      <c r="AL13" s="331"/>
      <c r="AM13" s="331"/>
      <c r="AN13" s="331"/>
      <c r="AO13" s="263"/>
      <c r="AP13" s="273"/>
      <c r="AQ13" s="273"/>
      <c r="AR13" s="273"/>
      <c r="AS13" s="273"/>
      <c r="AT13" s="273"/>
      <c r="AU13" s="273"/>
      <c r="AV13" s="273"/>
      <c r="AW13" s="273"/>
      <c r="AX13" s="273"/>
      <c r="AY13" s="273"/>
      <c r="AZ13" s="273"/>
      <c r="BA13" s="331"/>
      <c r="BB13" s="331"/>
      <c r="BC13" s="331"/>
      <c r="BD13" s="331"/>
      <c r="BE13" s="331"/>
      <c r="BF13" s="331"/>
      <c r="BG13" s="456"/>
      <c r="BH13" s="456"/>
      <c r="BI13" s="456"/>
      <c r="BJ13" s="456"/>
      <c r="BK13" s="456"/>
      <c r="BL13" s="456"/>
      <c r="BM13" s="456"/>
      <c r="BN13" s="456"/>
      <c r="BO13" s="456"/>
      <c r="BP13" s="456"/>
      <c r="BQ13" s="456"/>
    </row>
    <row r="14" spans="1:70" ht="11" customHeight="1">
      <c r="A14" s="457"/>
      <c r="B14" s="456"/>
      <c r="C14" s="537" t="s">
        <v>880</v>
      </c>
      <c r="D14" s="538"/>
      <c r="E14" s="538"/>
      <c r="F14" s="538"/>
      <c r="G14" s="538"/>
      <c r="H14" s="538"/>
      <c r="I14" s="538"/>
      <c r="J14" s="538"/>
      <c r="K14" s="539"/>
      <c r="L14" s="516"/>
      <c r="M14" s="517"/>
      <c r="N14" s="516"/>
      <c r="O14" s="517"/>
      <c r="P14" s="516"/>
      <c r="Q14" s="517"/>
      <c r="R14" s="540" t="s">
        <v>183</v>
      </c>
      <c r="S14" s="516"/>
      <c r="T14" s="517"/>
      <c r="U14" s="516"/>
      <c r="V14" s="517"/>
      <c r="W14" s="516"/>
      <c r="X14" s="517"/>
      <c r="Y14" s="516"/>
      <c r="Z14" s="517"/>
      <c r="AA14" s="516"/>
      <c r="AB14" s="517"/>
      <c r="AC14" s="516"/>
      <c r="AD14" s="517"/>
      <c r="AE14" s="276"/>
      <c r="AF14" s="273"/>
      <c r="AG14" s="273"/>
      <c r="AH14" s="331"/>
      <c r="AI14" s="331"/>
      <c r="AJ14" s="331"/>
      <c r="AK14" s="331"/>
      <c r="AL14" s="331"/>
      <c r="AM14" s="331"/>
      <c r="AN14" s="331"/>
      <c r="AO14" s="263"/>
      <c r="AP14" s="273"/>
      <c r="AQ14" s="273"/>
      <c r="AR14" s="273"/>
      <c r="AS14" s="273"/>
      <c r="AT14" s="273"/>
      <c r="AU14" s="273"/>
      <c r="AV14" s="273"/>
      <c r="AW14" s="273"/>
      <c r="AX14" s="273"/>
      <c r="AY14" s="273"/>
      <c r="AZ14" s="273"/>
      <c r="BA14" s="331"/>
      <c r="BB14" s="331"/>
      <c r="BC14" s="331"/>
      <c r="BD14" s="331"/>
      <c r="BE14" s="331"/>
      <c r="BF14" s="331"/>
      <c r="BG14" s="456"/>
      <c r="BH14" s="456"/>
      <c r="BI14" s="456"/>
      <c r="BJ14" s="456"/>
      <c r="BK14" s="456"/>
      <c r="BL14" s="456"/>
      <c r="BM14" s="456"/>
      <c r="BN14" s="456"/>
      <c r="BO14" s="456"/>
      <c r="BP14" s="456"/>
      <c r="BQ14" s="456"/>
    </row>
    <row r="15" spans="1:70" ht="11" customHeight="1">
      <c r="A15" s="456"/>
      <c r="B15" s="457"/>
      <c r="C15" s="537"/>
      <c r="D15" s="538"/>
      <c r="E15" s="538"/>
      <c r="F15" s="538"/>
      <c r="G15" s="538"/>
      <c r="H15" s="538"/>
      <c r="I15" s="538"/>
      <c r="J15" s="538"/>
      <c r="K15" s="539"/>
      <c r="L15" s="518"/>
      <c r="M15" s="519"/>
      <c r="N15" s="518"/>
      <c r="O15" s="519"/>
      <c r="P15" s="518"/>
      <c r="Q15" s="519"/>
      <c r="R15" s="541"/>
      <c r="S15" s="518"/>
      <c r="T15" s="519"/>
      <c r="U15" s="518"/>
      <c r="V15" s="519"/>
      <c r="W15" s="518"/>
      <c r="X15" s="519"/>
      <c r="Y15" s="518"/>
      <c r="Z15" s="519"/>
      <c r="AA15" s="518"/>
      <c r="AB15" s="519"/>
      <c r="AC15" s="518"/>
      <c r="AD15" s="519"/>
      <c r="AE15" s="276"/>
      <c r="AF15" s="457"/>
      <c r="AG15" s="457"/>
      <c r="AH15" s="457"/>
      <c r="AI15" s="456"/>
      <c r="AJ15" s="456"/>
      <c r="AK15" s="456"/>
      <c r="AL15" s="456"/>
      <c r="AM15" s="456"/>
      <c r="AN15" s="456"/>
      <c r="AO15" s="456"/>
      <c r="AP15" s="456"/>
      <c r="AQ15" s="456"/>
      <c r="AR15" s="456"/>
      <c r="AS15" s="456"/>
      <c r="AT15" s="456"/>
      <c r="AU15" s="456"/>
      <c r="AV15" s="456"/>
      <c r="AW15" s="456"/>
      <c r="AX15" s="512"/>
      <c r="AY15" s="512"/>
      <c r="AZ15" s="512"/>
      <c r="BA15" s="512"/>
      <c r="BB15" s="512"/>
      <c r="BC15" s="512"/>
      <c r="BD15" s="512"/>
      <c r="BE15" s="512"/>
      <c r="BF15" s="512"/>
      <c r="BG15" s="512"/>
      <c r="BH15" s="512"/>
      <c r="BI15" s="512"/>
      <c r="BJ15" s="512"/>
      <c r="BK15" s="512"/>
      <c r="BL15" s="512"/>
      <c r="BM15" s="512"/>
      <c r="BN15" s="456"/>
      <c r="BO15" s="456"/>
      <c r="BP15" s="456"/>
      <c r="BQ15" s="456"/>
    </row>
    <row r="16" spans="1:70" ht="4" customHeight="1">
      <c r="A16" s="457"/>
      <c r="B16" s="457"/>
      <c r="C16" s="274"/>
      <c r="D16" s="273"/>
      <c r="E16" s="273"/>
      <c r="F16" s="273"/>
      <c r="G16" s="273"/>
      <c r="H16" s="273"/>
      <c r="I16" s="273"/>
      <c r="J16" s="273"/>
      <c r="K16" s="273"/>
      <c r="L16" s="273"/>
      <c r="M16" s="273"/>
      <c r="N16" s="273"/>
      <c r="O16" s="273"/>
      <c r="P16" s="273"/>
      <c r="Q16" s="273"/>
      <c r="R16" s="277"/>
      <c r="S16" s="273"/>
      <c r="T16" s="273"/>
      <c r="U16" s="273"/>
      <c r="V16" s="273"/>
      <c r="W16" s="273"/>
      <c r="X16" s="273"/>
      <c r="Y16" s="273"/>
      <c r="Z16" s="273"/>
      <c r="AA16" s="273"/>
      <c r="AB16" s="273"/>
      <c r="AC16" s="273"/>
      <c r="AD16" s="458"/>
      <c r="AE16" s="278"/>
      <c r="AF16" s="331"/>
      <c r="AG16" s="331"/>
      <c r="AH16" s="331"/>
      <c r="AI16" s="263"/>
      <c r="AJ16" s="263"/>
      <c r="AK16" s="263"/>
      <c r="AL16" s="456"/>
      <c r="AM16" s="456"/>
      <c r="AN16" s="456"/>
      <c r="AO16" s="456"/>
      <c r="AP16" s="456"/>
      <c r="AQ16" s="456"/>
      <c r="AR16" s="456"/>
      <c r="AS16" s="456"/>
      <c r="AT16" s="456"/>
      <c r="AU16" s="456"/>
      <c r="AV16" s="456"/>
      <c r="AW16" s="456"/>
      <c r="AX16" s="456"/>
      <c r="AY16" s="456"/>
      <c r="AZ16" s="456"/>
      <c r="BA16" s="456"/>
      <c r="BB16" s="456"/>
      <c r="BC16" s="456"/>
      <c r="BD16" s="456"/>
      <c r="BE16" s="456"/>
      <c r="BF16" s="456"/>
      <c r="BG16" s="456"/>
      <c r="BH16" s="456"/>
      <c r="BI16" s="456"/>
      <c r="BJ16" s="456"/>
      <c r="BK16" s="456"/>
      <c r="BL16" s="456"/>
      <c r="BM16" s="456"/>
      <c r="BN16" s="456"/>
      <c r="BO16" s="456"/>
      <c r="BP16" s="456"/>
      <c r="BQ16" s="456"/>
    </row>
    <row r="17" spans="1:71" ht="11" customHeight="1">
      <c r="A17" s="456"/>
      <c r="B17" s="457"/>
      <c r="C17" s="537" t="s">
        <v>881</v>
      </c>
      <c r="D17" s="538" t="s">
        <v>881</v>
      </c>
      <c r="E17" s="538"/>
      <c r="F17" s="538"/>
      <c r="G17" s="538"/>
      <c r="H17" s="538"/>
      <c r="I17" s="538"/>
      <c r="J17" s="538"/>
      <c r="K17" s="539"/>
      <c r="L17" s="516"/>
      <c r="M17" s="517"/>
      <c r="N17" s="516"/>
      <c r="O17" s="517"/>
      <c r="P17" s="516"/>
      <c r="Q17" s="517"/>
      <c r="R17" s="540" t="s">
        <v>183</v>
      </c>
      <c r="S17" s="516"/>
      <c r="T17" s="517"/>
      <c r="U17" s="516"/>
      <c r="V17" s="517"/>
      <c r="W17" s="516"/>
      <c r="X17" s="517"/>
      <c r="Y17" s="516"/>
      <c r="Z17" s="517"/>
      <c r="AA17" s="516"/>
      <c r="AB17" s="517"/>
      <c r="AC17" s="516"/>
      <c r="AD17" s="517"/>
      <c r="AE17" s="276"/>
      <c r="AF17" s="331"/>
      <c r="AG17" s="331"/>
      <c r="AH17" s="273"/>
      <c r="AI17" s="263"/>
      <c r="AJ17" s="263"/>
      <c r="AK17" s="263"/>
      <c r="AL17" s="456"/>
      <c r="AM17" s="456"/>
      <c r="AN17" s="456"/>
      <c r="AO17" s="456"/>
      <c r="AP17" s="456"/>
      <c r="AQ17" s="456"/>
      <c r="AR17" s="456"/>
      <c r="AS17" s="456"/>
      <c r="AT17" s="456"/>
      <c r="AU17" s="456"/>
      <c r="AV17" s="456"/>
      <c r="AW17" s="456"/>
      <c r="AX17" s="456"/>
      <c r="AY17" s="456"/>
      <c r="AZ17" s="456"/>
      <c r="BA17" s="456"/>
      <c r="BB17" s="456"/>
      <c r="BC17" s="456"/>
      <c r="BD17" s="456"/>
      <c r="BE17" s="456"/>
      <c r="BF17" s="456"/>
      <c r="BG17" s="456"/>
      <c r="BH17" s="456"/>
      <c r="BI17" s="456"/>
      <c r="BJ17" s="456"/>
      <c r="BK17" s="456"/>
      <c r="BL17" s="456"/>
      <c r="BM17" s="456"/>
      <c r="BN17" s="456"/>
      <c r="BO17" s="456"/>
      <c r="BP17" s="456"/>
      <c r="BQ17" s="456"/>
    </row>
    <row r="18" spans="1:71" ht="11" customHeight="1">
      <c r="A18" s="457"/>
      <c r="B18" s="457"/>
      <c r="C18" s="537"/>
      <c r="D18" s="538"/>
      <c r="E18" s="538"/>
      <c r="F18" s="538"/>
      <c r="G18" s="538"/>
      <c r="H18" s="538"/>
      <c r="I18" s="538"/>
      <c r="J18" s="538"/>
      <c r="K18" s="539"/>
      <c r="L18" s="518"/>
      <c r="M18" s="519"/>
      <c r="N18" s="518"/>
      <c r="O18" s="519"/>
      <c r="P18" s="518"/>
      <c r="Q18" s="519"/>
      <c r="R18" s="541"/>
      <c r="S18" s="518"/>
      <c r="T18" s="519"/>
      <c r="U18" s="518"/>
      <c r="V18" s="519"/>
      <c r="W18" s="518"/>
      <c r="X18" s="519"/>
      <c r="Y18" s="518"/>
      <c r="Z18" s="519"/>
      <c r="AA18" s="518"/>
      <c r="AB18" s="519"/>
      <c r="AC18" s="518"/>
      <c r="AD18" s="519"/>
      <c r="AE18" s="276"/>
      <c r="AF18" s="331"/>
      <c r="AG18" s="331"/>
      <c r="AH18" s="273"/>
      <c r="AI18" s="263"/>
      <c r="AJ18" s="263"/>
      <c r="AK18" s="263"/>
      <c r="AL18" s="456"/>
      <c r="AM18" s="456"/>
      <c r="AN18" s="456"/>
      <c r="AO18" s="456"/>
      <c r="AP18" s="456"/>
      <c r="AQ18" s="456"/>
      <c r="AR18" s="456"/>
      <c r="AS18" s="456"/>
      <c r="AT18" s="456"/>
      <c r="AU18" s="456"/>
      <c r="AV18" s="456"/>
      <c r="AW18" s="456"/>
      <c r="AX18" s="456"/>
      <c r="AY18" s="456"/>
      <c r="AZ18" s="456"/>
      <c r="BA18" s="456"/>
      <c r="BB18" s="456"/>
      <c r="BC18" s="456"/>
      <c r="BD18" s="456"/>
      <c r="BE18" s="456"/>
      <c r="BF18" s="456"/>
      <c r="BG18" s="456"/>
      <c r="BH18" s="456"/>
      <c r="BI18" s="456"/>
      <c r="BJ18" s="456"/>
      <c r="BK18" s="456"/>
      <c r="BL18" s="456"/>
      <c r="BM18" s="456"/>
      <c r="BN18" s="456"/>
      <c r="BO18" s="456"/>
      <c r="BP18" s="456"/>
      <c r="BQ18" s="456"/>
    </row>
    <row r="19" spans="1:71" ht="4" customHeight="1">
      <c r="A19" s="457"/>
      <c r="B19" s="457"/>
      <c r="C19" s="269"/>
      <c r="D19" s="270"/>
      <c r="E19" s="270"/>
      <c r="F19" s="270"/>
      <c r="G19" s="270"/>
      <c r="H19" s="270"/>
      <c r="I19" s="270"/>
      <c r="J19" s="270"/>
      <c r="K19" s="270"/>
      <c r="L19" s="270"/>
      <c r="M19" s="270"/>
      <c r="N19" s="270"/>
      <c r="O19" s="270"/>
      <c r="P19" s="270"/>
      <c r="Q19" s="270"/>
      <c r="R19" s="270"/>
      <c r="S19" s="270"/>
      <c r="T19" s="270"/>
      <c r="U19" s="270"/>
      <c r="V19" s="270"/>
      <c r="W19" s="270"/>
      <c r="X19" s="270"/>
      <c r="Y19" s="270"/>
      <c r="Z19" s="270"/>
      <c r="AA19" s="270"/>
      <c r="AB19" s="270"/>
      <c r="AC19" s="270"/>
      <c r="AD19" s="270"/>
      <c r="AE19" s="272"/>
      <c r="AF19" s="331"/>
      <c r="AG19" s="331"/>
      <c r="AH19" s="273"/>
      <c r="AI19" s="263"/>
      <c r="AJ19" s="263"/>
      <c r="AK19" s="263"/>
      <c r="AL19" s="456"/>
      <c r="AM19" s="456"/>
      <c r="AN19" s="456"/>
      <c r="AO19" s="456"/>
      <c r="AP19" s="456"/>
      <c r="AQ19" s="456"/>
      <c r="AR19" s="456"/>
      <c r="AS19" s="456"/>
      <c r="AT19" s="456"/>
      <c r="AU19" s="456"/>
      <c r="AV19" s="456"/>
      <c r="AW19" s="456"/>
      <c r="AX19" s="456"/>
      <c r="AY19" s="456"/>
      <c r="AZ19" s="456"/>
      <c r="BA19" s="456"/>
      <c r="BB19" s="456"/>
      <c r="BC19" s="456"/>
      <c r="BD19" s="456"/>
      <c r="BE19" s="456"/>
      <c r="BF19" s="456"/>
      <c r="BG19" s="456"/>
      <c r="BH19" s="456"/>
      <c r="BI19" s="456"/>
      <c r="BJ19" s="456"/>
      <c r="BK19" s="456"/>
      <c r="BL19" s="456"/>
      <c r="BM19" s="456"/>
      <c r="BN19" s="456"/>
      <c r="BO19" s="456"/>
      <c r="BP19" s="456"/>
      <c r="BQ19" s="456"/>
    </row>
    <row r="20" spans="1:71" ht="19" customHeight="1">
      <c r="A20" s="457"/>
      <c r="B20" s="457"/>
      <c r="C20" s="331"/>
      <c r="D20" s="331"/>
      <c r="E20" s="331"/>
      <c r="F20" s="331"/>
      <c r="G20" s="331"/>
      <c r="H20" s="331"/>
      <c r="I20" s="331"/>
      <c r="J20" s="331"/>
      <c r="K20" s="331"/>
      <c r="L20" s="331"/>
      <c r="M20" s="331"/>
      <c r="N20" s="331"/>
      <c r="O20" s="331"/>
      <c r="P20" s="331"/>
      <c r="Q20" s="331"/>
      <c r="R20" s="331"/>
      <c r="S20" s="331"/>
      <c r="T20" s="331"/>
      <c r="U20" s="331"/>
      <c r="V20" s="331"/>
      <c r="W20" s="331"/>
      <c r="X20" s="331"/>
      <c r="Y20" s="331"/>
      <c r="Z20" s="331"/>
      <c r="AA20" s="331"/>
      <c r="AB20" s="331"/>
      <c r="AC20" s="331"/>
      <c r="AD20" s="331"/>
      <c r="AE20" s="331"/>
      <c r="AF20" s="331"/>
      <c r="AG20" s="331"/>
      <c r="AH20" s="273"/>
      <c r="AI20" s="263"/>
      <c r="AJ20" s="263"/>
      <c r="AK20" s="263"/>
      <c r="AL20" s="263"/>
      <c r="AM20" s="263"/>
      <c r="AN20" s="263"/>
      <c r="AO20" s="456"/>
      <c r="AP20" s="457"/>
      <c r="AQ20" s="456"/>
      <c r="AR20" s="456"/>
      <c r="AS20" s="456"/>
      <c r="AT20" s="456"/>
      <c r="AU20" s="520" t="s">
        <v>882</v>
      </c>
      <c r="AV20" s="521"/>
      <c r="AW20" s="521"/>
      <c r="AX20" s="521"/>
      <c r="AY20" s="521"/>
      <c r="AZ20" s="522"/>
      <c r="BA20" s="279" t="s">
        <v>550</v>
      </c>
      <c r="BB20" s="280"/>
      <c r="BC20" s="280"/>
      <c r="BD20" s="280"/>
      <c r="BE20" s="280"/>
      <c r="BF20" s="280"/>
      <c r="BG20" s="280"/>
      <c r="BH20" s="280"/>
      <c r="BI20" s="280"/>
      <c r="BJ20" s="280"/>
      <c r="BK20" s="280"/>
      <c r="BL20" s="280"/>
      <c r="BM20" s="280"/>
      <c r="BN20" s="280"/>
      <c r="BO20" s="280"/>
      <c r="BP20" s="280"/>
      <c r="BQ20" s="281">
        <v>1</v>
      </c>
      <c r="BR20" s="282"/>
      <c r="BS20" s="455"/>
    </row>
    <row r="21" spans="1:71" ht="11">
      <c r="A21" s="362"/>
      <c r="B21" s="362"/>
      <c r="C21" s="362"/>
      <c r="D21" s="362"/>
      <c r="E21" s="362"/>
      <c r="F21" s="362"/>
      <c r="G21" s="362"/>
      <c r="H21" s="362"/>
      <c r="I21" s="362"/>
      <c r="J21" s="689"/>
      <c r="K21" s="689"/>
      <c r="L21" s="689"/>
      <c r="M21" s="689"/>
      <c r="N21" s="689"/>
      <c r="O21" s="689"/>
      <c r="P21" s="689"/>
      <c r="Q21" s="689"/>
      <c r="R21" s="689"/>
      <c r="S21" s="689"/>
      <c r="T21" s="689"/>
      <c r="U21" s="689"/>
      <c r="V21" s="689"/>
      <c r="W21" s="689"/>
      <c r="X21" s="689"/>
      <c r="Y21" s="689"/>
      <c r="Z21" s="689"/>
      <c r="AA21" s="456"/>
      <c r="AB21" s="456"/>
      <c r="AC21" s="456"/>
      <c r="AD21" s="456"/>
      <c r="AE21" s="456"/>
      <c r="AF21" s="456"/>
      <c r="AG21" s="456"/>
      <c r="AH21" s="456"/>
      <c r="AI21" s="456"/>
      <c r="AJ21" s="456"/>
      <c r="AK21" s="456"/>
      <c r="AL21" s="456"/>
      <c r="AM21" s="456"/>
      <c r="AN21" s="456"/>
      <c r="AO21" s="456"/>
      <c r="AP21" s="456"/>
      <c r="AQ21" s="456"/>
      <c r="AR21" s="456"/>
      <c r="AS21" s="456"/>
      <c r="AT21" s="456"/>
      <c r="AU21" s="523"/>
      <c r="AV21" s="524"/>
      <c r="AW21" s="524"/>
      <c r="AX21" s="524"/>
      <c r="AY21" s="524"/>
      <c r="AZ21" s="525"/>
      <c r="BA21" s="283" t="s">
        <v>549</v>
      </c>
      <c r="BB21" s="284"/>
      <c r="BC21" s="284"/>
      <c r="BD21" s="284"/>
      <c r="BE21" s="284"/>
      <c r="BF21" s="284"/>
      <c r="BG21" s="284"/>
      <c r="BH21" s="284"/>
      <c r="BI21" s="284"/>
      <c r="BJ21" s="284"/>
      <c r="BK21" s="284"/>
      <c r="BL21" s="284"/>
      <c r="BM21" s="284"/>
      <c r="BN21" s="284"/>
      <c r="BO21" s="284"/>
      <c r="BP21" s="284"/>
      <c r="BQ21" s="285">
        <v>2</v>
      </c>
      <c r="BR21" s="286"/>
    </row>
    <row r="22" spans="1:71" ht="11">
      <c r="A22" s="690" t="s">
        <v>883</v>
      </c>
      <c r="B22" s="691"/>
      <c r="C22" s="691"/>
      <c r="D22" s="691"/>
      <c r="E22" s="691"/>
      <c r="F22" s="691"/>
      <c r="G22" s="691"/>
      <c r="H22" s="691"/>
      <c r="I22" s="691"/>
      <c r="J22" s="691"/>
      <c r="K22" s="691"/>
      <c r="L22" s="691"/>
      <c r="M22" s="691"/>
      <c r="N22" s="691"/>
      <c r="O22" s="690" t="s">
        <v>884</v>
      </c>
      <c r="P22" s="691"/>
      <c r="Q22" s="691"/>
      <c r="R22" s="691"/>
      <c r="S22" s="691"/>
      <c r="T22" s="691"/>
      <c r="U22" s="691"/>
      <c r="V22" s="691"/>
      <c r="W22" s="691"/>
      <c r="X22" s="691"/>
      <c r="Y22" s="691"/>
      <c r="Z22" s="691"/>
      <c r="AA22" s="288"/>
      <c r="AB22" s="288"/>
      <c r="AC22" s="288"/>
      <c r="AD22" s="288"/>
      <c r="AE22" s="288"/>
      <c r="AF22" s="288"/>
      <c r="AG22" s="288"/>
      <c r="AH22" s="288"/>
      <c r="AI22" s="288"/>
      <c r="AJ22" s="288"/>
      <c r="AK22" s="288"/>
      <c r="AL22" s="288"/>
      <c r="AM22" s="288"/>
      <c r="AN22" s="288"/>
      <c r="AO22" s="288"/>
      <c r="AP22" s="288"/>
      <c r="AQ22" s="288"/>
      <c r="AR22" s="288"/>
      <c r="AS22" s="288"/>
      <c r="AT22" s="346"/>
      <c r="AU22" s="523"/>
      <c r="AV22" s="524"/>
      <c r="AW22" s="524"/>
      <c r="AX22" s="524"/>
      <c r="AY22" s="524"/>
      <c r="AZ22" s="525"/>
      <c r="BA22" s="283" t="s">
        <v>151</v>
      </c>
      <c r="BB22" s="284"/>
      <c r="BC22" s="284"/>
      <c r="BD22" s="284"/>
      <c r="BE22" s="284"/>
      <c r="BF22" s="284"/>
      <c r="BG22" s="284"/>
      <c r="BH22" s="284"/>
      <c r="BI22" s="284"/>
      <c r="BJ22" s="284"/>
      <c r="BK22" s="284"/>
      <c r="BL22" s="284"/>
      <c r="BM22" s="284"/>
      <c r="BN22" s="284"/>
      <c r="BO22" s="284"/>
      <c r="BP22" s="284"/>
      <c r="BQ22" s="285">
        <v>3</v>
      </c>
      <c r="BR22" s="286"/>
    </row>
    <row r="23" spans="1:71" ht="10" customHeight="1">
      <c r="A23" s="692"/>
      <c r="B23" s="362"/>
      <c r="C23" s="362"/>
      <c r="D23" s="362"/>
      <c r="E23" s="362"/>
      <c r="F23" s="362"/>
      <c r="G23" s="362"/>
      <c r="H23" s="362"/>
      <c r="I23" s="362"/>
      <c r="J23" s="362"/>
      <c r="K23" s="362"/>
      <c r="L23" s="362"/>
      <c r="M23" s="362"/>
      <c r="N23" s="362"/>
      <c r="O23" s="692"/>
      <c r="P23" s="362"/>
      <c r="Q23" s="362"/>
      <c r="R23" s="362"/>
      <c r="S23" s="362"/>
      <c r="T23" s="362"/>
      <c r="U23" s="362"/>
      <c r="V23" s="362"/>
      <c r="W23" s="362"/>
      <c r="X23" s="362"/>
      <c r="Y23" s="362"/>
      <c r="Z23" s="362"/>
      <c r="AA23" s="457"/>
      <c r="AB23" s="457"/>
      <c r="AC23" s="457"/>
      <c r="AD23" s="457"/>
      <c r="AE23" s="457"/>
      <c r="AF23" s="457"/>
      <c r="AG23" s="457"/>
      <c r="AH23" s="457"/>
      <c r="AI23" s="457"/>
      <c r="AJ23" s="457"/>
      <c r="AK23" s="457"/>
      <c r="AL23" s="457"/>
      <c r="AM23" s="457"/>
      <c r="AN23" s="457"/>
      <c r="AO23" s="457"/>
      <c r="AP23" s="457"/>
      <c r="AQ23" s="457"/>
      <c r="AR23" s="457"/>
      <c r="AS23" s="457"/>
      <c r="AT23" s="347"/>
      <c r="AU23" s="452"/>
      <c r="AV23" s="453"/>
      <c r="AW23" s="450"/>
      <c r="AX23" s="451"/>
      <c r="AY23" s="693"/>
      <c r="AZ23" s="454"/>
      <c r="BA23" s="283" t="s">
        <v>895</v>
      </c>
      <c r="BB23" s="284"/>
      <c r="BC23" s="284"/>
      <c r="BD23" s="284"/>
      <c r="BE23" s="284"/>
      <c r="BF23" s="284"/>
      <c r="BG23" s="284"/>
      <c r="BH23" s="284"/>
      <c r="BI23" s="284"/>
      <c r="BJ23" s="284"/>
      <c r="BK23" s="284"/>
      <c r="BL23" s="284"/>
      <c r="BM23" s="284"/>
      <c r="BN23" s="284"/>
      <c r="BO23" s="284"/>
      <c r="BP23" s="284"/>
      <c r="BQ23" s="285">
        <v>4</v>
      </c>
      <c r="BR23" s="286"/>
    </row>
    <row r="24" spans="1:71" ht="10" customHeight="1">
      <c r="A24" s="694"/>
      <c r="B24" s="695"/>
      <c r="C24" s="695"/>
      <c r="D24" s="695"/>
      <c r="E24" s="695"/>
      <c r="F24" s="695"/>
      <c r="G24" s="695"/>
      <c r="H24" s="695"/>
      <c r="I24" s="695"/>
      <c r="J24" s="695"/>
      <c r="K24" s="695"/>
      <c r="L24" s="695"/>
      <c r="M24" s="695"/>
      <c r="N24" s="695"/>
      <c r="O24" s="694"/>
      <c r="P24" s="695"/>
      <c r="Q24" s="695"/>
      <c r="R24" s="695"/>
      <c r="S24" s="695"/>
      <c r="T24" s="695"/>
      <c r="U24" s="695"/>
      <c r="V24" s="695"/>
      <c r="W24" s="695"/>
      <c r="X24" s="695"/>
      <c r="Y24" s="695"/>
      <c r="Z24" s="695"/>
      <c r="AA24" s="334"/>
      <c r="AB24" s="334"/>
      <c r="AC24" s="334"/>
      <c r="AD24" s="334"/>
      <c r="AE24" s="334"/>
      <c r="AF24" s="334"/>
      <c r="AG24" s="334"/>
      <c r="AH24" s="334"/>
      <c r="AI24" s="334"/>
      <c r="AJ24" s="334"/>
      <c r="AK24" s="334"/>
      <c r="AL24" s="334"/>
      <c r="AM24" s="334"/>
      <c r="AN24" s="334"/>
      <c r="AO24" s="334"/>
      <c r="AP24" s="334"/>
      <c r="AQ24" s="334"/>
      <c r="AR24" s="334"/>
      <c r="AS24" s="334"/>
      <c r="AT24" s="696"/>
      <c r="AU24" s="335"/>
      <c r="AV24" s="336"/>
      <c r="AW24" s="338"/>
      <c r="AX24" s="339"/>
      <c r="AY24" s="340"/>
      <c r="AZ24" s="336"/>
      <c r="BA24" s="283" t="s">
        <v>152</v>
      </c>
      <c r="BB24" s="284"/>
      <c r="BC24" s="284"/>
      <c r="BD24" s="284"/>
      <c r="BE24" s="284"/>
      <c r="BF24" s="284"/>
      <c r="BG24" s="284"/>
      <c r="BH24" s="284"/>
      <c r="BI24" s="284"/>
      <c r="BJ24" s="284"/>
      <c r="BK24" s="284"/>
      <c r="BL24" s="284"/>
      <c r="BM24" s="284"/>
      <c r="BN24" s="284"/>
      <c r="BO24" s="284"/>
      <c r="BP24" s="284"/>
      <c r="BQ24" s="285">
        <v>5</v>
      </c>
      <c r="BR24" s="286"/>
    </row>
    <row r="25" spans="1:71" ht="11">
      <c r="A25" s="697"/>
      <c r="B25" s="698"/>
      <c r="C25" s="698"/>
      <c r="D25" s="698"/>
      <c r="E25" s="698"/>
      <c r="F25" s="698"/>
      <c r="G25" s="698"/>
      <c r="H25" s="698"/>
      <c r="I25" s="698"/>
      <c r="J25" s="698"/>
      <c r="K25" s="698"/>
      <c r="L25" s="698"/>
      <c r="M25" s="698"/>
      <c r="N25" s="698"/>
      <c r="O25" s="697"/>
      <c r="P25" s="698"/>
      <c r="Q25" s="698"/>
      <c r="R25" s="698"/>
      <c r="S25" s="698"/>
      <c r="T25" s="698"/>
      <c r="U25" s="698"/>
      <c r="V25" s="698"/>
      <c r="W25" s="698"/>
      <c r="X25" s="698"/>
      <c r="Y25" s="698"/>
      <c r="Z25" s="698"/>
      <c r="AA25" s="337"/>
      <c r="AB25" s="337"/>
      <c r="AC25" s="337"/>
      <c r="AD25" s="337"/>
      <c r="AE25" s="337"/>
      <c r="AF25" s="337"/>
      <c r="AG25" s="337"/>
      <c r="AH25" s="337"/>
      <c r="AI25" s="337"/>
      <c r="AJ25" s="337"/>
      <c r="AK25" s="337"/>
      <c r="AL25" s="337"/>
      <c r="AM25" s="337"/>
      <c r="AN25" s="337"/>
      <c r="AO25" s="337"/>
      <c r="AP25" s="337"/>
      <c r="AQ25" s="337"/>
      <c r="AR25" s="337"/>
      <c r="AS25" s="337"/>
      <c r="AT25" s="699"/>
      <c r="AU25" s="341"/>
      <c r="AV25" s="342"/>
      <c r="AW25" s="342"/>
      <c r="AX25" s="342"/>
      <c r="AY25" s="342"/>
      <c r="AZ25" s="342"/>
      <c r="BA25" s="283" t="s">
        <v>153</v>
      </c>
      <c r="BB25" s="284"/>
      <c r="BC25" s="284"/>
      <c r="BD25" s="284"/>
      <c r="BE25" s="284"/>
      <c r="BF25" s="284"/>
      <c r="BG25" s="284"/>
      <c r="BH25" s="284"/>
      <c r="BI25" s="284"/>
      <c r="BJ25" s="284"/>
      <c r="BK25" s="284"/>
      <c r="BL25" s="284"/>
      <c r="BM25" s="284"/>
      <c r="BN25" s="284"/>
      <c r="BO25" s="284"/>
      <c r="BP25" s="284"/>
      <c r="BQ25" s="285">
        <v>6</v>
      </c>
      <c r="BR25" s="286"/>
    </row>
    <row r="26" spans="1:71" ht="11">
      <c r="A26" s="692" t="s">
        <v>1139</v>
      </c>
      <c r="B26" s="362"/>
      <c r="C26" s="362"/>
      <c r="D26" s="362"/>
      <c r="E26" s="362"/>
      <c r="F26" s="362"/>
      <c r="G26" s="362"/>
      <c r="H26" s="362"/>
      <c r="I26" s="362"/>
      <c r="J26" s="362"/>
      <c r="K26" s="362"/>
      <c r="L26" s="362"/>
      <c r="M26" s="362"/>
      <c r="N26" s="362"/>
      <c r="O26" s="692" t="s">
        <v>1140</v>
      </c>
      <c r="P26" s="362"/>
      <c r="Q26" s="362"/>
      <c r="R26" s="362"/>
      <c r="S26" s="362"/>
      <c r="T26" s="362"/>
      <c r="U26" s="362"/>
      <c r="V26" s="362"/>
      <c r="W26" s="362"/>
      <c r="X26" s="362"/>
      <c r="Y26" s="362"/>
      <c r="Z26" s="362"/>
      <c r="AA26" s="457"/>
      <c r="AB26" s="457"/>
      <c r="AC26" s="457"/>
      <c r="AD26" s="457"/>
      <c r="AE26" s="457"/>
      <c r="AF26" s="457"/>
      <c r="AG26" s="457"/>
      <c r="AH26" s="457"/>
      <c r="AI26" s="457"/>
      <c r="AJ26" s="457"/>
      <c r="AK26" s="457"/>
      <c r="AL26" s="457"/>
      <c r="AM26" s="457"/>
      <c r="AN26" s="457"/>
      <c r="AO26" s="457"/>
      <c r="AP26" s="457"/>
      <c r="AQ26" s="457"/>
      <c r="AR26" s="457"/>
      <c r="AS26" s="457"/>
      <c r="AT26" s="347"/>
      <c r="AU26" s="343"/>
      <c r="AV26" s="344"/>
      <c r="AW26" s="344"/>
      <c r="AX26" s="344"/>
      <c r="AY26" s="344"/>
      <c r="AZ26" s="344"/>
      <c r="BA26" s="291" t="s">
        <v>868</v>
      </c>
      <c r="BB26" s="292"/>
      <c r="BC26" s="292"/>
      <c r="BD26" s="292"/>
      <c r="BE26" s="292"/>
      <c r="BF26" s="292"/>
      <c r="BG26" s="292"/>
      <c r="BH26" s="292"/>
      <c r="BI26" s="292"/>
      <c r="BJ26" s="292"/>
      <c r="BK26" s="292"/>
      <c r="BL26" s="292"/>
      <c r="BM26" s="292"/>
      <c r="BN26" s="292"/>
      <c r="BO26" s="292"/>
      <c r="BP26" s="292"/>
      <c r="BQ26" s="700">
        <v>96</v>
      </c>
      <c r="BR26" s="701"/>
    </row>
    <row r="27" spans="1:71">
      <c r="A27" s="448"/>
      <c r="B27" s="333"/>
      <c r="C27" s="333"/>
      <c r="D27" s="333"/>
      <c r="E27" s="333"/>
      <c r="F27" s="333"/>
      <c r="G27" s="333"/>
      <c r="H27" s="333"/>
      <c r="I27" s="333"/>
      <c r="J27" s="333"/>
      <c r="K27" s="333"/>
      <c r="L27" s="333"/>
      <c r="M27" s="333"/>
      <c r="N27" s="333"/>
      <c r="O27" s="448" t="s">
        <v>1141</v>
      </c>
      <c r="P27" s="333"/>
      <c r="Q27" s="333"/>
      <c r="R27" s="333"/>
      <c r="S27" s="333"/>
      <c r="T27" s="333"/>
      <c r="U27" s="333"/>
      <c r="V27" s="333"/>
      <c r="W27" s="333"/>
      <c r="X27" s="333"/>
      <c r="Y27" s="333"/>
      <c r="Z27" s="333"/>
      <c r="AA27" s="333"/>
      <c r="AB27" s="333"/>
      <c r="AC27" s="333"/>
      <c r="AD27" s="333"/>
      <c r="AE27" s="333"/>
      <c r="AF27" s="333"/>
      <c r="AG27" s="333"/>
      <c r="AH27" s="333"/>
      <c r="AI27" s="333"/>
      <c r="AJ27" s="333"/>
      <c r="AK27" s="333"/>
      <c r="AL27" s="333"/>
      <c r="AM27" s="333"/>
      <c r="AN27" s="333"/>
      <c r="AO27" s="333"/>
      <c r="AP27" s="333"/>
      <c r="AQ27" s="333"/>
      <c r="AR27" s="333"/>
      <c r="AS27" s="333"/>
      <c r="AT27" s="449"/>
      <c r="AU27" s="690"/>
      <c r="AV27" s="691"/>
      <c r="AW27" s="691"/>
      <c r="AX27" s="691"/>
      <c r="AY27" s="691"/>
      <c r="AZ27" s="691"/>
      <c r="BA27" s="691"/>
      <c r="BB27" s="691"/>
      <c r="BC27" s="691"/>
      <c r="BD27" s="691"/>
      <c r="BE27" s="691"/>
      <c r="BF27" s="691"/>
      <c r="BG27" s="691"/>
      <c r="BH27" s="691"/>
      <c r="BI27" s="691"/>
      <c r="BJ27" s="691"/>
      <c r="BK27" s="691"/>
      <c r="BL27" s="691"/>
      <c r="BM27" s="691"/>
      <c r="BN27" s="691"/>
      <c r="BO27" s="691"/>
      <c r="BP27" s="691"/>
      <c r="BQ27" s="691"/>
      <c r="BR27" s="702"/>
    </row>
    <row r="28" spans="1:71" ht="11">
      <c r="A28" s="456"/>
      <c r="B28" s="456"/>
      <c r="C28" s="456"/>
      <c r="D28" s="456"/>
      <c r="E28" s="456"/>
      <c r="F28" s="456"/>
      <c r="G28" s="456"/>
      <c r="H28" s="456"/>
      <c r="I28" s="456"/>
      <c r="J28" s="457"/>
      <c r="K28" s="457"/>
      <c r="L28" s="457"/>
      <c r="M28" s="457"/>
      <c r="N28" s="457"/>
      <c r="O28" s="457"/>
      <c r="P28" s="457"/>
      <c r="Q28" s="457"/>
      <c r="R28" s="457"/>
      <c r="S28" s="457"/>
      <c r="T28" s="457"/>
      <c r="U28" s="457"/>
      <c r="V28" s="457"/>
      <c r="W28" s="456"/>
      <c r="X28" s="457"/>
      <c r="Y28" s="457"/>
      <c r="Z28" s="457"/>
      <c r="AA28" s="457"/>
      <c r="AB28" s="457"/>
      <c r="AC28" s="457"/>
      <c r="AD28" s="457"/>
      <c r="AE28" s="457"/>
      <c r="AF28" s="457"/>
      <c r="AG28" s="457"/>
      <c r="AH28" s="457"/>
      <c r="AI28" s="457"/>
      <c r="AJ28" s="457"/>
      <c r="AK28" s="457"/>
      <c r="AL28" s="457"/>
      <c r="AM28" s="457"/>
      <c r="AN28" s="457"/>
      <c r="AO28" s="457"/>
      <c r="AP28" s="456"/>
      <c r="AQ28" s="456"/>
      <c r="AR28" s="457"/>
      <c r="AS28" s="457"/>
      <c r="AT28" s="457"/>
      <c r="AU28" s="692" t="s">
        <v>891</v>
      </c>
      <c r="AV28" s="362"/>
      <c r="AW28" s="362"/>
      <c r="AX28" s="362"/>
      <c r="AY28" s="362"/>
      <c r="AZ28" s="698" t="s">
        <v>491</v>
      </c>
      <c r="BA28" s="698"/>
      <c r="BB28" s="698"/>
      <c r="BC28" s="698"/>
      <c r="BD28" s="698"/>
      <c r="BE28" s="703">
        <v>1</v>
      </c>
      <c r="BF28" s="362"/>
      <c r="BG28" s="704"/>
      <c r="BH28" s="702"/>
      <c r="BI28" s="362"/>
      <c r="BJ28" s="362"/>
      <c r="BK28" s="362"/>
      <c r="BL28" s="362"/>
      <c r="BM28" s="362"/>
      <c r="BN28" s="362"/>
      <c r="BO28" s="362"/>
      <c r="BP28" s="362"/>
      <c r="BQ28" s="362"/>
      <c r="BR28" s="361"/>
    </row>
    <row r="29" spans="1:71" s="268" customFormat="1" ht="11">
      <c r="A29" s="287" t="s">
        <v>885</v>
      </c>
      <c r="B29" s="288"/>
      <c r="C29" s="288"/>
      <c r="D29" s="288"/>
      <c r="E29" s="288"/>
      <c r="F29" s="288"/>
      <c r="G29" s="288"/>
      <c r="H29" s="288"/>
      <c r="I29" s="288"/>
      <c r="J29" s="288"/>
      <c r="K29" s="288"/>
      <c r="L29" s="288"/>
      <c r="M29" s="288"/>
      <c r="N29" s="288"/>
      <c r="O29" s="288"/>
      <c r="P29" s="288"/>
      <c r="Q29" s="288"/>
      <c r="R29" s="506" t="s">
        <v>886</v>
      </c>
      <c r="S29" s="507"/>
      <c r="T29" s="507"/>
      <c r="U29" s="508"/>
      <c r="V29" s="289"/>
      <c r="W29" s="457"/>
      <c r="X29" s="345" t="s">
        <v>887</v>
      </c>
      <c r="Y29" s="506" t="s">
        <v>570</v>
      </c>
      <c r="Z29" s="507"/>
      <c r="AA29" s="507"/>
      <c r="AB29" s="508"/>
      <c r="AC29" s="507" t="s">
        <v>571</v>
      </c>
      <c r="AD29" s="507"/>
      <c r="AE29" s="507"/>
      <c r="AF29" s="508"/>
      <c r="AG29" s="509" t="s">
        <v>511</v>
      </c>
      <c r="AH29" s="510"/>
      <c r="AI29" s="510"/>
      <c r="AJ29" s="510"/>
      <c r="AK29" s="510"/>
      <c r="AL29" s="510"/>
      <c r="AM29" s="510"/>
      <c r="AN29" s="511"/>
      <c r="AO29" s="457"/>
      <c r="AP29" s="457"/>
      <c r="AQ29" s="457"/>
      <c r="AR29" s="457"/>
      <c r="AS29" s="457"/>
      <c r="AT29" s="457"/>
      <c r="AU29" s="692"/>
      <c r="AV29" s="362"/>
      <c r="AW29" s="362"/>
      <c r="AX29" s="362"/>
      <c r="AY29" s="362"/>
      <c r="AZ29" s="705" t="s">
        <v>492</v>
      </c>
      <c r="BA29" s="705"/>
      <c r="BB29" s="705"/>
      <c r="BC29" s="705"/>
      <c r="BD29" s="705"/>
      <c r="BE29" s="706">
        <v>2</v>
      </c>
      <c r="BF29" s="294"/>
      <c r="BG29" s="707"/>
      <c r="BH29" s="708"/>
      <c r="BI29" s="362"/>
      <c r="BJ29" s="362"/>
      <c r="BK29" s="362"/>
      <c r="BL29" s="362"/>
      <c r="BM29" s="362"/>
      <c r="BN29" s="362"/>
      <c r="BO29" s="362"/>
      <c r="BP29" s="362"/>
      <c r="BQ29" s="362"/>
      <c r="BR29" s="361"/>
      <c r="BS29" s="362"/>
    </row>
    <row r="30" spans="1:71" s="268" customFormat="1" ht="11">
      <c r="A30" s="289"/>
      <c r="B30" s="457"/>
      <c r="C30" s="457"/>
      <c r="D30" s="457"/>
      <c r="E30" s="457"/>
      <c r="F30" s="457"/>
      <c r="G30" s="457"/>
      <c r="H30" s="457"/>
      <c r="I30" s="457"/>
      <c r="J30" s="457"/>
      <c r="K30" s="457"/>
      <c r="L30" s="457"/>
      <c r="M30" s="457"/>
      <c r="N30" s="457"/>
      <c r="O30" s="457"/>
      <c r="P30" s="457"/>
      <c r="Q30" s="457"/>
      <c r="R30" s="287"/>
      <c r="S30" s="346"/>
      <c r="T30" s="288"/>
      <c r="U30" s="346"/>
      <c r="V30" s="289"/>
      <c r="W30" s="457"/>
      <c r="X30" s="345"/>
      <c r="Y30" s="504"/>
      <c r="Z30" s="505"/>
      <c r="AA30" s="504"/>
      <c r="AB30" s="505"/>
      <c r="AC30" s="504"/>
      <c r="AD30" s="505"/>
      <c r="AE30" s="504"/>
      <c r="AF30" s="505"/>
      <c r="AG30" s="504"/>
      <c r="AH30" s="505"/>
      <c r="AI30" s="504"/>
      <c r="AJ30" s="505"/>
      <c r="AK30" s="504"/>
      <c r="AL30" s="505"/>
      <c r="AM30" s="504"/>
      <c r="AN30" s="505"/>
      <c r="AO30" s="457"/>
      <c r="AP30" s="457"/>
      <c r="AQ30" s="457"/>
      <c r="AR30" s="457"/>
      <c r="AS30" s="457"/>
      <c r="AT30" s="457"/>
      <c r="AU30" s="692"/>
      <c r="AV30" s="362"/>
      <c r="AW30" s="362"/>
      <c r="AX30" s="362"/>
      <c r="AY30" s="362"/>
      <c r="AZ30" s="705" t="s">
        <v>493</v>
      </c>
      <c r="BA30" s="705"/>
      <c r="BB30" s="705"/>
      <c r="BC30" s="705"/>
      <c r="BD30" s="705"/>
      <c r="BE30" s="706">
        <v>3</v>
      </c>
      <c r="BF30" s="294"/>
      <c r="BG30" s="294"/>
      <c r="BH30" s="362"/>
      <c r="BI30" s="362"/>
      <c r="BJ30" s="362"/>
      <c r="BK30" s="362"/>
      <c r="BL30" s="362"/>
      <c r="BM30" s="362"/>
      <c r="BN30" s="362"/>
      <c r="BO30" s="362"/>
      <c r="BP30" s="362"/>
      <c r="BQ30" s="362"/>
      <c r="BR30" s="361"/>
      <c r="BS30" s="362"/>
    </row>
    <row r="31" spans="1:71" s="268" customFormat="1">
      <c r="A31" s="448"/>
      <c r="B31" s="333"/>
      <c r="C31" s="333"/>
      <c r="D31" s="333"/>
      <c r="E31" s="333"/>
      <c r="F31" s="333"/>
      <c r="G31" s="333"/>
      <c r="H31" s="333"/>
      <c r="I31" s="333"/>
      <c r="J31" s="333"/>
      <c r="K31" s="333"/>
      <c r="L31" s="333"/>
      <c r="M31" s="333"/>
      <c r="N31" s="333"/>
      <c r="O31" s="333"/>
      <c r="P31" s="333"/>
      <c r="Q31" s="333"/>
      <c r="R31" s="504"/>
      <c r="S31" s="505"/>
      <c r="T31" s="709"/>
      <c r="U31" s="505"/>
      <c r="V31" s="289"/>
      <c r="W31" s="457"/>
      <c r="X31" s="457"/>
      <c r="Y31" s="457"/>
      <c r="Z31" s="457"/>
      <c r="AA31" s="457"/>
      <c r="AB31" s="457"/>
      <c r="AC31" s="457"/>
      <c r="AD31" s="457"/>
      <c r="AE31" s="457"/>
      <c r="AF31" s="457"/>
      <c r="AG31" s="457"/>
      <c r="AH31" s="457"/>
      <c r="AI31" s="457"/>
      <c r="AJ31" s="457"/>
      <c r="AK31" s="457"/>
      <c r="AL31" s="457"/>
      <c r="AM31" s="457"/>
      <c r="AN31" s="457"/>
      <c r="AO31" s="457"/>
      <c r="AP31" s="457"/>
      <c r="AQ31" s="457"/>
      <c r="AR31" s="457"/>
      <c r="AS31" s="457"/>
      <c r="AT31" s="457"/>
      <c r="AU31" s="710"/>
      <c r="AV31" s="711"/>
      <c r="AW31" s="711"/>
      <c r="AX31" s="711"/>
      <c r="AY31" s="711"/>
      <c r="AZ31" s="711"/>
      <c r="BA31" s="711"/>
      <c r="BB31" s="711"/>
      <c r="BC31" s="711"/>
      <c r="BD31" s="711"/>
      <c r="BE31" s="711"/>
      <c r="BF31" s="711"/>
      <c r="BG31" s="711"/>
      <c r="BH31" s="711"/>
      <c r="BI31" s="711"/>
      <c r="BJ31" s="711"/>
      <c r="BK31" s="711"/>
      <c r="BL31" s="711"/>
      <c r="BM31" s="711"/>
      <c r="BN31" s="711"/>
      <c r="BO31" s="711"/>
      <c r="BP31" s="711"/>
      <c r="BQ31" s="711"/>
      <c r="BR31" s="708"/>
      <c r="BS31" s="362"/>
    </row>
    <row r="32" spans="1:71" s="268" customFormat="1" ht="10" customHeight="1">
      <c r="A32" s="457"/>
      <c r="B32" s="457"/>
      <c r="C32" s="457"/>
      <c r="D32" s="457"/>
      <c r="E32" s="457"/>
      <c r="F32" s="457"/>
      <c r="G32" s="457"/>
      <c r="H32" s="457"/>
      <c r="I32" s="457"/>
      <c r="J32" s="457"/>
      <c r="K32" s="457"/>
      <c r="L32" s="457"/>
      <c r="M32" s="457"/>
      <c r="N32" s="457"/>
      <c r="O32" s="457"/>
      <c r="P32" s="457"/>
      <c r="Q32" s="457"/>
      <c r="R32" s="457"/>
      <c r="S32" s="457"/>
      <c r="T32" s="457"/>
      <c r="U32" s="457"/>
      <c r="V32" s="457"/>
      <c r="W32" s="457"/>
      <c r="X32" s="345" t="s">
        <v>889</v>
      </c>
      <c r="Y32" s="506" t="s">
        <v>570</v>
      </c>
      <c r="Z32" s="507"/>
      <c r="AA32" s="507"/>
      <c r="AB32" s="508"/>
      <c r="AC32" s="507" t="s">
        <v>571</v>
      </c>
      <c r="AD32" s="507"/>
      <c r="AE32" s="507"/>
      <c r="AF32" s="508"/>
      <c r="AG32" s="509" t="s">
        <v>511</v>
      </c>
      <c r="AH32" s="510"/>
      <c r="AI32" s="510"/>
      <c r="AJ32" s="510"/>
      <c r="AK32" s="510"/>
      <c r="AL32" s="510"/>
      <c r="AM32" s="510"/>
      <c r="AN32" s="511"/>
      <c r="AO32" s="457"/>
      <c r="AP32" s="457"/>
      <c r="AQ32" s="457"/>
      <c r="AR32" s="457"/>
      <c r="AS32" s="457"/>
      <c r="AT32" s="457"/>
      <c r="AU32" s="690"/>
      <c r="AV32" s="691"/>
      <c r="AW32" s="691"/>
      <c r="AX32" s="691"/>
      <c r="AY32" s="691"/>
      <c r="AZ32" s="691"/>
      <c r="BA32" s="691"/>
      <c r="BB32" s="691"/>
      <c r="BC32" s="691"/>
      <c r="BD32" s="691"/>
      <c r="BE32" s="691"/>
      <c r="BF32" s="691"/>
      <c r="BG32" s="691"/>
      <c r="BH32" s="691"/>
      <c r="BI32" s="691"/>
      <c r="BJ32" s="691"/>
      <c r="BK32" s="691"/>
      <c r="BL32" s="691"/>
      <c r="BM32" s="691"/>
      <c r="BN32" s="691"/>
      <c r="BO32" s="691"/>
      <c r="BP32" s="691"/>
      <c r="BQ32" s="691"/>
      <c r="BR32" s="702"/>
      <c r="BS32" s="362"/>
    </row>
    <row r="33" spans="1:71" s="268" customFormat="1" ht="11">
      <c r="A33" s="457"/>
      <c r="B33" s="457"/>
      <c r="C33" s="457"/>
      <c r="D33" s="457"/>
      <c r="E33" s="457"/>
      <c r="F33" s="457"/>
      <c r="G33" s="457"/>
      <c r="H33" s="457"/>
      <c r="I33" s="457"/>
      <c r="J33" s="457"/>
      <c r="K33" s="457"/>
      <c r="L33" s="457"/>
      <c r="M33" s="457"/>
      <c r="N33" s="457"/>
      <c r="O33" s="457"/>
      <c r="P33" s="457"/>
      <c r="Q33" s="457"/>
      <c r="R33" s="457"/>
      <c r="S33" s="457"/>
      <c r="T33" s="457"/>
      <c r="U33" s="457"/>
      <c r="V33" s="457"/>
      <c r="W33" s="457"/>
      <c r="X33" s="345"/>
      <c r="Y33" s="504"/>
      <c r="Z33" s="505"/>
      <c r="AA33" s="504"/>
      <c r="AB33" s="505"/>
      <c r="AC33" s="504"/>
      <c r="AD33" s="505"/>
      <c r="AE33" s="504"/>
      <c r="AF33" s="505"/>
      <c r="AG33" s="504"/>
      <c r="AH33" s="505"/>
      <c r="AI33" s="504"/>
      <c r="AJ33" s="505"/>
      <c r="AK33" s="504"/>
      <c r="AL33" s="505"/>
      <c r="AM33" s="504"/>
      <c r="AN33" s="505"/>
      <c r="AO33" s="457"/>
      <c r="AP33" s="457"/>
      <c r="AQ33" s="457"/>
      <c r="AR33" s="457"/>
      <c r="AS33" s="457"/>
      <c r="AT33" s="457"/>
      <c r="AU33" s="712" t="s">
        <v>888</v>
      </c>
      <c r="AV33" s="713"/>
      <c r="AW33" s="713"/>
      <c r="AX33" s="713"/>
      <c r="AY33" s="713"/>
      <c r="AZ33" s="713"/>
      <c r="BA33" s="294"/>
      <c r="BB33" s="294"/>
      <c r="BC33" s="294"/>
      <c r="BD33" s="294"/>
      <c r="BE33" s="294"/>
      <c r="BF33" s="294"/>
      <c r="BG33" s="294"/>
      <c r="BH33" s="294"/>
      <c r="BI33" s="294"/>
      <c r="BJ33" s="294"/>
      <c r="BK33" s="362"/>
      <c r="BL33" s="362"/>
      <c r="BM33" s="362"/>
      <c r="BN33" s="362"/>
      <c r="BO33" s="362"/>
      <c r="BP33" s="362"/>
      <c r="BQ33" s="362"/>
      <c r="BR33" s="714"/>
      <c r="BS33" s="362"/>
    </row>
    <row r="34" spans="1:71" s="268" customFormat="1">
      <c r="A34" s="457"/>
      <c r="B34" s="457"/>
      <c r="C34" s="457"/>
      <c r="D34" s="457"/>
      <c r="E34" s="457"/>
      <c r="F34" s="457"/>
      <c r="G34" s="457"/>
      <c r="H34" s="457"/>
      <c r="I34" s="457"/>
      <c r="J34" s="457"/>
      <c r="K34" s="457"/>
      <c r="L34" s="457"/>
      <c r="M34" s="457"/>
      <c r="N34" s="457"/>
      <c r="O34" s="457"/>
      <c r="P34" s="457"/>
      <c r="Q34" s="457"/>
      <c r="R34" s="457"/>
      <c r="S34" s="457"/>
      <c r="T34" s="457"/>
      <c r="U34" s="457"/>
      <c r="V34" s="457"/>
      <c r="W34" s="457"/>
      <c r="X34" s="457"/>
      <c r="Y34" s="457"/>
      <c r="Z34" s="457"/>
      <c r="AA34" s="457"/>
      <c r="AB34" s="457"/>
      <c r="AC34" s="457"/>
      <c r="AD34" s="457"/>
      <c r="AE34" s="457"/>
      <c r="AF34" s="457"/>
      <c r="AG34" s="457"/>
      <c r="AH34" s="457"/>
      <c r="AI34" s="457"/>
      <c r="AJ34" s="457"/>
      <c r="AK34" s="457"/>
      <c r="AL34" s="457"/>
      <c r="AM34" s="457"/>
      <c r="AN34" s="457"/>
      <c r="AO34" s="457"/>
      <c r="AP34" s="457"/>
      <c r="AQ34" s="457"/>
      <c r="AR34" s="457"/>
      <c r="AS34" s="457"/>
      <c r="AT34" s="457"/>
      <c r="AU34" s="715" t="s">
        <v>964</v>
      </c>
      <c r="AV34" s="716"/>
      <c r="AW34" s="716"/>
      <c r="AX34" s="716"/>
      <c r="AY34" s="716"/>
      <c r="AZ34" s="716"/>
      <c r="BA34" s="703">
        <v>1</v>
      </c>
      <c r="BB34" s="716"/>
      <c r="BC34" s="717" t="s">
        <v>966</v>
      </c>
      <c r="BD34" s="698"/>
      <c r="BE34" s="698"/>
      <c r="BF34" s="698"/>
      <c r="BG34" s="698"/>
      <c r="BH34" s="698"/>
      <c r="BI34" s="703">
        <v>4</v>
      </c>
      <c r="BJ34" s="703"/>
      <c r="BK34" s="362"/>
      <c r="BL34" s="362"/>
      <c r="BM34" s="362"/>
      <c r="BN34" s="362"/>
      <c r="BO34" s="362"/>
      <c r="BP34" s="362"/>
      <c r="BQ34" s="362"/>
      <c r="BR34" s="714"/>
      <c r="BS34" s="362"/>
    </row>
    <row r="35" spans="1:71" s="268" customFormat="1">
      <c r="A35" s="457"/>
      <c r="B35" s="457"/>
      <c r="C35" s="457"/>
      <c r="D35" s="457"/>
      <c r="E35" s="457"/>
      <c r="F35" s="457"/>
      <c r="G35" s="457"/>
      <c r="H35" s="457"/>
      <c r="I35" s="457"/>
      <c r="J35" s="457"/>
      <c r="K35" s="457"/>
      <c r="L35" s="457"/>
      <c r="M35" s="457"/>
      <c r="N35" s="457"/>
      <c r="O35" s="457"/>
      <c r="P35" s="457"/>
      <c r="Q35" s="457"/>
      <c r="R35" s="457"/>
      <c r="S35" s="457"/>
      <c r="T35" s="457"/>
      <c r="U35" s="457"/>
      <c r="V35" s="457"/>
      <c r="W35" s="457"/>
      <c r="X35" s="345" t="s">
        <v>890</v>
      </c>
      <c r="Y35" s="506" t="s">
        <v>570</v>
      </c>
      <c r="Z35" s="507"/>
      <c r="AA35" s="507"/>
      <c r="AB35" s="508"/>
      <c r="AC35" s="507" t="s">
        <v>571</v>
      </c>
      <c r="AD35" s="507"/>
      <c r="AE35" s="507"/>
      <c r="AF35" s="508"/>
      <c r="AG35" s="509" t="s">
        <v>511</v>
      </c>
      <c r="AH35" s="510"/>
      <c r="AI35" s="510"/>
      <c r="AJ35" s="510"/>
      <c r="AK35" s="510"/>
      <c r="AL35" s="510"/>
      <c r="AM35" s="510"/>
      <c r="AN35" s="511"/>
      <c r="AO35" s="457"/>
      <c r="AP35" s="457"/>
      <c r="AQ35" s="457"/>
      <c r="AR35" s="457"/>
      <c r="AS35" s="457"/>
      <c r="AT35" s="457"/>
      <c r="AU35" s="718" t="s">
        <v>1099</v>
      </c>
      <c r="AV35" s="705"/>
      <c r="AW35" s="705"/>
      <c r="AX35" s="705"/>
      <c r="AY35" s="705"/>
      <c r="AZ35" s="705"/>
      <c r="BA35" s="706">
        <v>2</v>
      </c>
      <c r="BB35" s="719"/>
      <c r="BC35" s="720" t="s">
        <v>979</v>
      </c>
      <c r="BD35" s="705"/>
      <c r="BE35" s="705"/>
      <c r="BF35" s="705"/>
      <c r="BG35" s="705"/>
      <c r="BH35" s="705"/>
      <c r="BI35" s="706">
        <v>5</v>
      </c>
      <c r="BJ35" s="706"/>
      <c r="BK35" s="362"/>
      <c r="BL35" s="362"/>
      <c r="BM35" s="362"/>
      <c r="BN35" s="362"/>
      <c r="BO35" s="362"/>
      <c r="BP35" s="362"/>
      <c r="BQ35" s="362"/>
      <c r="BR35" s="714"/>
      <c r="BS35" s="362"/>
    </row>
    <row r="36" spans="1:71" s="268" customFormat="1">
      <c r="A36" s="457"/>
      <c r="B36" s="457"/>
      <c r="C36" s="457"/>
      <c r="D36" s="457"/>
      <c r="E36" s="457"/>
      <c r="F36" s="457"/>
      <c r="G36" s="457"/>
      <c r="H36" s="457"/>
      <c r="I36" s="457"/>
      <c r="J36" s="457"/>
      <c r="K36" s="457"/>
      <c r="L36" s="457"/>
      <c r="M36" s="457"/>
      <c r="N36" s="457"/>
      <c r="O36" s="457"/>
      <c r="P36" s="457"/>
      <c r="Q36" s="457"/>
      <c r="R36" s="457"/>
      <c r="S36" s="457"/>
      <c r="T36" s="457"/>
      <c r="U36" s="457"/>
      <c r="V36" s="457"/>
      <c r="W36" s="457"/>
      <c r="X36" s="457"/>
      <c r="Y36" s="504"/>
      <c r="Z36" s="505"/>
      <c r="AA36" s="504"/>
      <c r="AB36" s="505"/>
      <c r="AC36" s="504"/>
      <c r="AD36" s="505"/>
      <c r="AE36" s="504"/>
      <c r="AF36" s="505"/>
      <c r="AG36" s="504"/>
      <c r="AH36" s="505"/>
      <c r="AI36" s="504"/>
      <c r="AJ36" s="505"/>
      <c r="AK36" s="504"/>
      <c r="AL36" s="505"/>
      <c r="AM36" s="504"/>
      <c r="AN36" s="505"/>
      <c r="AO36" s="457"/>
      <c r="AP36" s="457"/>
      <c r="AQ36" s="457"/>
      <c r="AR36" s="457"/>
      <c r="AS36" s="457"/>
      <c r="AT36" s="457"/>
      <c r="AU36" s="718" t="s">
        <v>965</v>
      </c>
      <c r="AV36" s="705"/>
      <c r="AW36" s="705"/>
      <c r="AX36" s="705"/>
      <c r="AY36" s="705"/>
      <c r="AZ36" s="705"/>
      <c r="BA36" s="706">
        <v>3</v>
      </c>
      <c r="BB36" s="705"/>
      <c r="BC36" s="720" t="s">
        <v>967</v>
      </c>
      <c r="BD36" s="705"/>
      <c r="BE36" s="705"/>
      <c r="BF36" s="705"/>
      <c r="BG36" s="705"/>
      <c r="BH36" s="705"/>
      <c r="BI36" s="706">
        <v>6</v>
      </c>
      <c r="BJ36" s="706"/>
      <c r="BK36" s="362"/>
      <c r="BL36" s="362"/>
      <c r="BM36" s="362"/>
      <c r="BN36" s="362"/>
      <c r="BO36" s="362"/>
      <c r="BP36" s="362"/>
      <c r="BQ36" s="362"/>
      <c r="BR36" s="714"/>
      <c r="BS36" s="362"/>
    </row>
    <row r="37" spans="1:71" s="268" customFormat="1">
      <c r="A37" s="457"/>
      <c r="B37" s="457"/>
      <c r="C37" s="457"/>
      <c r="D37" s="457"/>
      <c r="E37" s="457"/>
      <c r="F37" s="457"/>
      <c r="G37" s="457"/>
      <c r="H37" s="457"/>
      <c r="I37" s="457"/>
      <c r="J37" s="457"/>
      <c r="K37" s="457"/>
      <c r="L37" s="457"/>
      <c r="M37" s="457"/>
      <c r="N37" s="457"/>
      <c r="O37" s="457"/>
      <c r="P37" s="457"/>
      <c r="Q37" s="457"/>
      <c r="R37" s="457"/>
      <c r="S37" s="457"/>
      <c r="T37" s="457"/>
      <c r="U37" s="457"/>
      <c r="V37" s="457"/>
      <c r="W37" s="457"/>
      <c r="X37" s="457"/>
      <c r="Y37" s="457"/>
      <c r="Z37" s="457"/>
      <c r="AA37" s="457"/>
      <c r="AB37" s="457"/>
      <c r="AC37" s="457"/>
      <c r="AD37" s="457"/>
      <c r="AE37" s="457"/>
      <c r="AF37" s="457"/>
      <c r="AG37" s="457"/>
      <c r="AH37" s="457"/>
      <c r="AI37" s="457"/>
      <c r="AJ37" s="457"/>
      <c r="AK37" s="457"/>
      <c r="AL37" s="457"/>
      <c r="AM37" s="457"/>
      <c r="AN37" s="457"/>
      <c r="AO37" s="457"/>
      <c r="AP37" s="457"/>
      <c r="AQ37" s="457"/>
      <c r="AR37" s="457"/>
      <c r="AS37" s="457"/>
      <c r="AT37" s="457"/>
      <c r="AU37" s="721"/>
      <c r="AV37" s="722"/>
      <c r="AW37" s="722"/>
      <c r="AX37" s="722"/>
      <c r="AY37" s="722"/>
      <c r="AZ37" s="722"/>
      <c r="BA37" s="722"/>
      <c r="BB37" s="722"/>
      <c r="BC37" s="722" t="s">
        <v>868</v>
      </c>
      <c r="BD37" s="722"/>
      <c r="BE37" s="722"/>
      <c r="BF37" s="722"/>
      <c r="BG37" s="722"/>
      <c r="BH37" s="722"/>
      <c r="BI37" s="723">
        <v>96</v>
      </c>
      <c r="BJ37" s="722"/>
      <c r="BK37" s="711"/>
      <c r="BL37" s="711"/>
      <c r="BM37" s="711"/>
      <c r="BN37" s="711"/>
      <c r="BO37" s="711"/>
      <c r="BP37" s="711"/>
      <c r="BQ37" s="711"/>
      <c r="BR37" s="708"/>
      <c r="BS37" s="362"/>
    </row>
    <row r="38" spans="1:71" s="268" customFormat="1">
      <c r="A38" s="457"/>
      <c r="B38" s="457"/>
      <c r="C38" s="457"/>
      <c r="D38" s="457"/>
      <c r="E38" s="457"/>
      <c r="F38" s="457"/>
      <c r="G38" s="457"/>
      <c r="H38" s="457"/>
      <c r="I38" s="457"/>
      <c r="J38" s="457"/>
      <c r="K38" s="457"/>
      <c r="L38" s="457"/>
      <c r="M38" s="457"/>
      <c r="N38" s="457"/>
      <c r="O38" s="457"/>
      <c r="P38" s="457"/>
      <c r="Q38" s="457"/>
      <c r="R38" s="457"/>
      <c r="S38" s="457"/>
      <c r="T38" s="457"/>
      <c r="U38" s="457"/>
      <c r="V38" s="457"/>
      <c r="W38" s="457"/>
      <c r="X38" s="457"/>
      <c r="Y38" s="457"/>
      <c r="Z38" s="457"/>
      <c r="AA38" s="457"/>
      <c r="AB38" s="457"/>
      <c r="AC38" s="457"/>
      <c r="AD38" s="457"/>
      <c r="AE38" s="457"/>
      <c r="AF38" s="457"/>
      <c r="AG38" s="457"/>
      <c r="AH38" s="457"/>
      <c r="AI38" s="457"/>
      <c r="AJ38" s="457"/>
      <c r="AK38" s="457"/>
      <c r="AL38" s="457"/>
      <c r="AM38" s="457"/>
      <c r="AN38" s="457"/>
      <c r="AO38" s="457"/>
      <c r="AP38" s="457"/>
      <c r="AQ38" s="457"/>
      <c r="AR38" s="457"/>
      <c r="AS38" s="457"/>
      <c r="AT38" s="457"/>
      <c r="AU38" s="691"/>
      <c r="AV38" s="691"/>
      <c r="AW38" s="691"/>
      <c r="AX38" s="691"/>
      <c r="AY38" s="691"/>
      <c r="AZ38" s="691"/>
      <c r="BA38" s="691"/>
      <c r="BB38" s="691"/>
      <c r="BC38" s="691"/>
      <c r="BD38" s="691"/>
      <c r="BE38" s="691"/>
      <c r="BF38" s="691"/>
      <c r="BG38" s="691"/>
      <c r="BH38" s="691"/>
      <c r="BI38" s="724"/>
      <c r="BJ38" s="691"/>
      <c r="BK38" s="691"/>
      <c r="BL38" s="691"/>
      <c r="BM38" s="691"/>
      <c r="BN38" s="691"/>
      <c r="BO38" s="691"/>
      <c r="BP38" s="691"/>
      <c r="BQ38" s="691"/>
      <c r="BR38" s="691"/>
      <c r="BS38" s="362"/>
    </row>
    <row r="39" spans="1:71" s="268" customFormat="1">
      <c r="A39" s="457"/>
      <c r="B39" s="457"/>
      <c r="C39" s="457"/>
      <c r="D39" s="457"/>
      <c r="E39" s="457"/>
      <c r="F39" s="457"/>
      <c r="G39" s="457"/>
      <c r="H39" s="457"/>
      <c r="I39" s="457"/>
      <c r="J39" s="457"/>
      <c r="K39" s="457"/>
      <c r="L39" s="457"/>
      <c r="M39" s="457"/>
      <c r="N39" s="457"/>
      <c r="O39" s="457"/>
      <c r="P39" s="457"/>
      <c r="Q39" s="457"/>
      <c r="R39" s="457"/>
      <c r="S39" s="457"/>
      <c r="T39" s="457"/>
      <c r="U39" s="457"/>
      <c r="V39" s="457"/>
      <c r="W39" s="457"/>
      <c r="X39" s="457"/>
      <c r="Y39" s="457"/>
      <c r="Z39" s="457"/>
      <c r="AA39" s="457"/>
      <c r="AB39" s="457"/>
      <c r="AC39" s="457"/>
      <c r="AD39" s="457"/>
      <c r="AE39" s="457"/>
      <c r="AF39" s="457"/>
      <c r="AG39" s="457"/>
      <c r="AH39" s="457"/>
      <c r="AI39" s="457"/>
      <c r="AJ39" s="457"/>
      <c r="AK39" s="457"/>
      <c r="AL39" s="457"/>
      <c r="AM39" s="457"/>
      <c r="AN39" s="457"/>
      <c r="AO39" s="457"/>
      <c r="AP39" s="457"/>
      <c r="AQ39" s="457"/>
      <c r="AR39" s="457"/>
      <c r="AS39" s="457"/>
      <c r="AT39" s="457"/>
      <c r="AU39" s="457"/>
      <c r="AV39" s="457"/>
      <c r="AW39" s="457"/>
      <c r="AX39" s="457"/>
      <c r="AY39" s="457"/>
      <c r="AZ39" s="457"/>
      <c r="BA39" s="457"/>
      <c r="BB39" s="457"/>
      <c r="BC39" s="457"/>
      <c r="BD39" s="457"/>
      <c r="BE39" s="457"/>
      <c r="BF39" s="457"/>
      <c r="BG39" s="457"/>
      <c r="BH39" s="457"/>
      <c r="BI39" s="457"/>
      <c r="BJ39" s="457"/>
      <c r="BK39" s="457"/>
      <c r="BL39" s="457"/>
      <c r="BM39" s="457"/>
      <c r="BN39" s="457"/>
      <c r="BO39" s="457"/>
      <c r="BP39" s="457"/>
      <c r="BQ39" s="457"/>
    </row>
    <row r="40" spans="1:71" s="268" customFormat="1">
      <c r="A40" s="457"/>
      <c r="B40" s="457"/>
      <c r="C40" s="457"/>
      <c r="D40" s="457"/>
      <c r="E40" s="457"/>
      <c r="F40" s="457"/>
      <c r="G40" s="457"/>
      <c r="H40" s="457"/>
      <c r="I40" s="457"/>
      <c r="J40" s="457"/>
      <c r="K40" s="457"/>
      <c r="L40" s="457"/>
      <c r="M40" s="457"/>
      <c r="N40" s="457"/>
      <c r="O40" s="457"/>
      <c r="P40" s="457"/>
      <c r="Q40" s="457"/>
      <c r="R40" s="457"/>
      <c r="S40" s="457"/>
      <c r="T40" s="457"/>
      <c r="U40" s="457"/>
      <c r="V40" s="457"/>
      <c r="W40" s="457"/>
      <c r="X40" s="457"/>
      <c r="Y40" s="457"/>
      <c r="Z40" s="457"/>
      <c r="AA40" s="457"/>
      <c r="AB40" s="457"/>
      <c r="AC40" s="457"/>
      <c r="AD40" s="457"/>
      <c r="AE40" s="457"/>
      <c r="AF40" s="457"/>
      <c r="AG40" s="457"/>
      <c r="AH40" s="457"/>
      <c r="AI40" s="457"/>
      <c r="AJ40" s="457"/>
      <c r="AK40" s="457"/>
      <c r="AL40" s="457"/>
      <c r="AM40" s="457"/>
      <c r="AN40" s="457"/>
      <c r="AO40" s="457"/>
      <c r="AP40" s="457"/>
      <c r="AQ40" s="457"/>
      <c r="AR40" s="457"/>
      <c r="AS40" s="457"/>
      <c r="AT40" s="457"/>
      <c r="AU40" s="457"/>
      <c r="AV40" s="457"/>
      <c r="AW40" s="457"/>
      <c r="AX40" s="457"/>
      <c r="AY40" s="457"/>
      <c r="AZ40" s="457"/>
      <c r="BA40" s="457"/>
      <c r="BB40" s="457"/>
      <c r="BC40" s="457"/>
      <c r="BD40" s="457"/>
      <c r="BE40" s="457"/>
      <c r="BF40" s="457"/>
      <c r="BG40" s="457"/>
      <c r="BH40" s="457"/>
      <c r="BI40" s="457"/>
      <c r="BJ40" s="457"/>
      <c r="BK40" s="457"/>
      <c r="BL40" s="457"/>
      <c r="BM40" s="457"/>
      <c r="BN40" s="457"/>
      <c r="BO40" s="457"/>
      <c r="BP40" s="457"/>
      <c r="BQ40" s="457"/>
    </row>
    <row r="41" spans="1:71" s="268" customFormat="1">
      <c r="A41" s="457"/>
      <c r="B41" s="457"/>
      <c r="C41" s="457"/>
      <c r="D41" s="457"/>
      <c r="E41" s="457"/>
      <c r="F41" s="457"/>
      <c r="G41" s="457"/>
      <c r="H41" s="457"/>
      <c r="I41" s="457"/>
      <c r="J41" s="457"/>
      <c r="K41" s="457"/>
      <c r="L41" s="457"/>
      <c r="M41" s="457"/>
      <c r="N41" s="457"/>
      <c r="O41" s="457"/>
      <c r="P41" s="457"/>
      <c r="Q41" s="457"/>
      <c r="R41" s="457"/>
      <c r="S41" s="457"/>
      <c r="T41" s="457"/>
      <c r="U41" s="457"/>
      <c r="V41" s="457"/>
      <c r="W41" s="457"/>
      <c r="X41" s="457"/>
      <c r="Y41" s="457"/>
      <c r="Z41" s="457"/>
      <c r="AA41" s="457"/>
      <c r="AB41" s="457"/>
      <c r="AC41" s="457"/>
      <c r="AD41" s="457"/>
      <c r="AE41" s="457"/>
      <c r="AF41" s="457"/>
      <c r="AG41" s="457"/>
      <c r="AH41" s="457"/>
      <c r="AI41" s="457"/>
      <c r="AJ41" s="457"/>
      <c r="AK41" s="457"/>
      <c r="AL41" s="457"/>
      <c r="AM41" s="457"/>
      <c r="AN41" s="457"/>
      <c r="AO41" s="457"/>
      <c r="AP41" s="457"/>
      <c r="AQ41" s="457"/>
      <c r="AR41" s="457"/>
      <c r="AS41" s="457"/>
      <c r="AT41" s="457"/>
      <c r="AU41" s="457"/>
      <c r="AV41" s="457"/>
      <c r="AW41" s="457"/>
      <c r="AX41" s="457"/>
      <c r="AY41" s="457"/>
      <c r="AZ41" s="457"/>
      <c r="BA41" s="457"/>
      <c r="BB41" s="457"/>
      <c r="BC41" s="457"/>
      <c r="BD41" s="457"/>
      <c r="BE41" s="457"/>
      <c r="BF41" s="457"/>
      <c r="BG41" s="457"/>
      <c r="BH41" s="457"/>
      <c r="BI41" s="457"/>
      <c r="BJ41" s="457"/>
      <c r="BK41" s="457"/>
      <c r="BL41" s="457"/>
      <c r="BM41" s="457"/>
      <c r="BN41" s="457"/>
      <c r="BO41" s="457"/>
      <c r="BP41" s="457"/>
      <c r="BQ41" s="457"/>
    </row>
    <row r="42" spans="1:71">
      <c r="A42" s="287" t="s">
        <v>892</v>
      </c>
      <c r="B42" s="288"/>
      <c r="C42" s="288"/>
      <c r="D42" s="288"/>
      <c r="E42" s="288"/>
      <c r="F42" s="288"/>
      <c r="G42" s="288"/>
      <c r="H42" s="288"/>
      <c r="I42" s="288"/>
      <c r="J42" s="288"/>
      <c r="K42" s="288"/>
      <c r="L42" s="346"/>
      <c r="M42" s="457"/>
      <c r="N42" s="506" t="s">
        <v>886</v>
      </c>
      <c r="O42" s="507"/>
      <c r="P42" s="507"/>
      <c r="Q42" s="508"/>
      <c r="R42" s="456"/>
      <c r="S42" s="456"/>
      <c r="T42" s="506" t="s">
        <v>570</v>
      </c>
      <c r="U42" s="507"/>
      <c r="V42" s="507"/>
      <c r="W42" s="508"/>
      <c r="X42" s="507" t="s">
        <v>571</v>
      </c>
      <c r="Y42" s="507"/>
      <c r="Z42" s="507"/>
      <c r="AA42" s="508"/>
      <c r="AB42" s="509" t="s">
        <v>511</v>
      </c>
      <c r="AC42" s="510"/>
      <c r="AD42" s="510"/>
      <c r="AE42" s="510"/>
      <c r="AF42" s="510"/>
      <c r="AG42" s="510"/>
      <c r="AH42" s="510"/>
      <c r="AI42" s="511"/>
      <c r="AJ42" s="362"/>
      <c r="AK42" s="362"/>
      <c r="AL42" s="362"/>
      <c r="AM42" s="362"/>
      <c r="AN42" s="362"/>
      <c r="AO42" s="362"/>
      <c r="AP42" s="362"/>
      <c r="AQ42" s="362"/>
      <c r="AR42" s="362"/>
      <c r="AS42" s="362"/>
      <c r="AT42" s="362"/>
      <c r="AU42" s="362"/>
      <c r="AV42" s="725"/>
      <c r="AW42" s="725"/>
      <c r="AX42" s="725"/>
      <c r="AY42" s="725"/>
      <c r="AZ42" s="362"/>
      <c r="BA42" s="362"/>
      <c r="BB42" s="725"/>
      <c r="BC42" s="725"/>
      <c r="BD42" s="725"/>
      <c r="BE42" s="725"/>
      <c r="BF42" s="725"/>
      <c r="BG42" s="725"/>
      <c r="BH42" s="725"/>
      <c r="BI42" s="725"/>
      <c r="BJ42" s="725"/>
      <c r="BK42" s="725"/>
      <c r="BL42" s="725"/>
      <c r="BM42" s="725"/>
      <c r="BN42" s="725"/>
      <c r="BO42" s="725"/>
      <c r="BP42" s="725"/>
      <c r="BQ42" s="725"/>
    </row>
    <row r="43" spans="1:71" s="268" customFormat="1">
      <c r="A43" s="448"/>
      <c r="B43" s="333"/>
      <c r="C43" s="333"/>
      <c r="D43" s="333"/>
      <c r="E43" s="333"/>
      <c r="F43" s="333"/>
      <c r="G43" s="333"/>
      <c r="H43" s="333"/>
      <c r="I43" s="333"/>
      <c r="J43" s="333"/>
      <c r="K43" s="333"/>
      <c r="L43" s="449"/>
      <c r="M43" s="457"/>
      <c r="N43" s="504"/>
      <c r="O43" s="505"/>
      <c r="P43" s="504"/>
      <c r="Q43" s="505"/>
      <c r="R43" s="457"/>
      <c r="S43" s="457"/>
      <c r="T43" s="504"/>
      <c r="U43" s="505"/>
      <c r="V43" s="504"/>
      <c r="W43" s="505"/>
      <c r="X43" s="504"/>
      <c r="Y43" s="505"/>
      <c r="Z43" s="504"/>
      <c r="AA43" s="505"/>
      <c r="AB43" s="504"/>
      <c r="AC43" s="505"/>
      <c r="AD43" s="504"/>
      <c r="AE43" s="505"/>
      <c r="AF43" s="504"/>
      <c r="AG43" s="505"/>
      <c r="AH43" s="504"/>
      <c r="AI43" s="505"/>
      <c r="AJ43" s="362"/>
      <c r="AK43" s="362"/>
      <c r="AL43" s="362"/>
      <c r="AM43" s="362"/>
      <c r="AN43" s="362"/>
      <c r="AO43" s="362"/>
      <c r="AP43" s="362"/>
      <c r="AQ43" s="362"/>
      <c r="AR43" s="362"/>
      <c r="AS43" s="362"/>
      <c r="AT43" s="362"/>
      <c r="AU43" s="362"/>
      <c r="AV43" s="726"/>
      <c r="AW43" s="726"/>
      <c r="AX43" s="726"/>
      <c r="AY43" s="726"/>
      <c r="AZ43" s="362"/>
      <c r="BA43" s="362"/>
      <c r="BB43" s="726"/>
      <c r="BC43" s="726"/>
      <c r="BD43" s="726"/>
      <c r="BE43" s="726"/>
      <c r="BF43" s="726"/>
      <c r="BG43" s="726"/>
      <c r="BH43" s="726"/>
      <c r="BI43" s="726"/>
      <c r="BJ43" s="726"/>
      <c r="BK43" s="726"/>
      <c r="BL43" s="726"/>
      <c r="BM43" s="726"/>
      <c r="BN43" s="726"/>
      <c r="BO43" s="726"/>
      <c r="BP43" s="726"/>
      <c r="BQ43" s="726"/>
    </row>
    <row r="44" spans="1:71" s="268" customFormat="1">
      <c r="A44" s="457"/>
      <c r="B44" s="457"/>
      <c r="C44" s="457"/>
      <c r="D44" s="457"/>
      <c r="E44" s="457"/>
      <c r="F44" s="457"/>
      <c r="G44" s="457"/>
      <c r="H44" s="457"/>
      <c r="I44" s="457"/>
      <c r="J44" s="457"/>
      <c r="K44" s="457"/>
      <c r="L44" s="457"/>
      <c r="M44" s="457"/>
      <c r="N44" s="457"/>
      <c r="O44" s="457"/>
      <c r="P44" s="457"/>
      <c r="Q44" s="457"/>
      <c r="R44" s="457"/>
      <c r="S44" s="457"/>
      <c r="T44" s="457"/>
      <c r="U44" s="457"/>
      <c r="V44" s="457"/>
      <c r="W44" s="457"/>
      <c r="X44" s="457"/>
      <c r="Y44" s="457"/>
      <c r="Z44" s="457"/>
      <c r="AA44" s="457"/>
      <c r="AB44" s="457"/>
      <c r="AC44" s="457"/>
      <c r="AD44" s="457"/>
      <c r="AE44" s="457"/>
      <c r="AF44" s="457"/>
      <c r="AG44" s="457"/>
      <c r="AH44" s="457"/>
      <c r="AI44" s="457"/>
      <c r="AJ44" s="362"/>
      <c r="AK44" s="362"/>
      <c r="AL44" s="362"/>
      <c r="AM44" s="362"/>
      <c r="AN44" s="362"/>
      <c r="AO44" s="362"/>
      <c r="AP44" s="362"/>
      <c r="AQ44" s="362"/>
      <c r="AR44" s="362"/>
      <c r="AS44" s="362"/>
      <c r="AT44" s="362"/>
      <c r="AU44" s="362"/>
      <c r="AV44" s="362"/>
      <c r="AW44" s="362"/>
      <c r="AX44" s="362"/>
      <c r="AY44" s="362"/>
      <c r="AZ44" s="362"/>
      <c r="BA44" s="362"/>
      <c r="BB44" s="362"/>
      <c r="BC44" s="362"/>
      <c r="BD44" s="362"/>
      <c r="BE44" s="362"/>
      <c r="BF44" s="362"/>
      <c r="BG44" s="362"/>
      <c r="BH44" s="362"/>
      <c r="BI44" s="362"/>
      <c r="BJ44" s="362"/>
      <c r="BK44" s="362"/>
      <c r="BL44" s="362"/>
      <c r="BM44" s="362"/>
      <c r="BN44" s="362"/>
      <c r="BO44" s="362"/>
      <c r="BP44" s="362"/>
      <c r="BQ44" s="362"/>
    </row>
    <row r="45" spans="1:71" ht="19">
      <c r="A45" s="727"/>
      <c r="B45" s="727"/>
      <c r="C45" s="727"/>
      <c r="D45" s="727"/>
      <c r="E45" s="727"/>
      <c r="F45" s="727"/>
      <c r="G45" s="727"/>
      <c r="H45" s="727"/>
      <c r="I45" s="727"/>
      <c r="J45" s="727"/>
      <c r="K45" s="727"/>
      <c r="L45" s="727"/>
      <c r="M45" s="727"/>
      <c r="N45" s="727"/>
      <c r="O45" s="727"/>
      <c r="P45" s="727"/>
      <c r="Q45" s="727"/>
      <c r="R45" s="727"/>
      <c r="S45" s="727"/>
      <c r="T45" s="727"/>
      <c r="U45" s="689"/>
      <c r="V45" s="689"/>
      <c r="W45" s="689"/>
      <c r="X45" s="689"/>
      <c r="Y45" s="689"/>
      <c r="Z45" s="456"/>
      <c r="AA45" s="456"/>
      <c r="AB45" s="456"/>
      <c r="AC45" s="456"/>
      <c r="AD45" s="456"/>
      <c r="AE45" s="456"/>
      <c r="AF45" s="456"/>
      <c r="AG45" s="456"/>
      <c r="AH45" s="456"/>
      <c r="AI45" s="456"/>
      <c r="AJ45" s="362"/>
      <c r="AK45" s="362"/>
      <c r="AL45" s="362"/>
      <c r="AM45" s="362"/>
      <c r="AN45" s="362"/>
      <c r="AO45" s="362"/>
      <c r="AP45" s="362"/>
      <c r="AQ45" s="362"/>
      <c r="AR45" s="362"/>
      <c r="AS45" s="362"/>
      <c r="AT45" s="362"/>
      <c r="AU45" s="362"/>
      <c r="AV45" s="728"/>
      <c r="AW45" s="362"/>
      <c r="AX45" s="362"/>
      <c r="AY45" s="362"/>
      <c r="AZ45" s="362"/>
      <c r="BA45" s="362"/>
      <c r="BB45" s="362"/>
      <c r="BC45" s="362"/>
      <c r="BD45" s="362"/>
      <c r="BE45" s="362"/>
      <c r="BF45" s="362"/>
      <c r="BG45" s="362"/>
      <c r="BH45" s="362"/>
      <c r="BI45" s="362"/>
      <c r="BJ45" s="362"/>
      <c r="BK45" s="362"/>
      <c r="BL45" s="362"/>
      <c r="BM45" s="362"/>
      <c r="BN45" s="362"/>
      <c r="BO45" s="362"/>
      <c r="BP45" s="362"/>
      <c r="BQ45" s="362"/>
    </row>
    <row r="46" spans="1:71">
      <c r="A46" s="689"/>
      <c r="B46" s="689"/>
      <c r="C46" s="689"/>
      <c r="D46" s="689"/>
      <c r="E46" s="689"/>
      <c r="F46" s="689"/>
      <c r="G46" s="689"/>
      <c r="H46" s="689"/>
      <c r="I46" s="689"/>
      <c r="J46" s="689"/>
      <c r="K46" s="689"/>
      <c r="L46" s="689"/>
      <c r="M46" s="689"/>
      <c r="N46" s="689"/>
      <c r="O46" s="689"/>
      <c r="P46" s="689"/>
      <c r="Q46" s="689"/>
      <c r="R46" s="689"/>
      <c r="S46" s="689"/>
      <c r="T46" s="689"/>
      <c r="U46" s="689"/>
      <c r="V46" s="689"/>
      <c r="W46" s="689"/>
      <c r="X46" s="689"/>
      <c r="Y46" s="689"/>
      <c r="Z46" s="456"/>
      <c r="AA46" s="456"/>
      <c r="AB46" s="456"/>
      <c r="AC46" s="456"/>
      <c r="AD46" s="456"/>
      <c r="AE46" s="456"/>
      <c r="AF46" s="456"/>
      <c r="AG46" s="456"/>
      <c r="AH46" s="456"/>
      <c r="AI46" s="456"/>
      <c r="AJ46" s="456"/>
      <c r="AK46" s="456"/>
      <c r="AL46" s="456"/>
      <c r="AM46" s="456"/>
      <c r="AN46" s="456"/>
      <c r="AO46" s="456"/>
      <c r="AP46" s="456"/>
      <c r="AQ46" s="456"/>
      <c r="AR46" s="456"/>
      <c r="AS46" s="456"/>
      <c r="AT46" s="456"/>
      <c r="AU46" s="456"/>
      <c r="AV46" s="456"/>
      <c r="AW46" s="456"/>
      <c r="AX46" s="456"/>
      <c r="AY46" s="456"/>
      <c r="AZ46" s="456"/>
      <c r="BA46" s="456"/>
      <c r="BB46" s="456"/>
      <c r="BC46" s="456"/>
      <c r="BD46" s="456"/>
      <c r="BE46" s="456"/>
      <c r="BF46" s="456"/>
      <c r="BG46" s="456"/>
      <c r="BH46" s="456"/>
      <c r="BI46" s="456"/>
      <c r="BJ46" s="456"/>
      <c r="BK46" s="456"/>
      <c r="BL46" s="456"/>
      <c r="BM46" s="456"/>
      <c r="BN46" s="456"/>
      <c r="BO46" s="456"/>
      <c r="BP46" s="456"/>
      <c r="BQ46" s="456"/>
    </row>
    <row r="47" spans="1:71">
      <c r="A47" s="729"/>
      <c r="B47" s="729"/>
      <c r="C47" s="729"/>
      <c r="D47" s="729"/>
      <c r="E47" s="729"/>
      <c r="F47" s="729"/>
      <c r="G47" s="729"/>
      <c r="H47" s="729"/>
      <c r="I47" s="729"/>
      <c r="J47" s="729"/>
      <c r="K47" s="729"/>
      <c r="L47" s="729"/>
      <c r="M47" s="729"/>
      <c r="N47" s="729"/>
      <c r="O47" s="729"/>
      <c r="P47" s="729"/>
      <c r="Q47" s="729"/>
      <c r="R47" s="729"/>
      <c r="S47" s="729"/>
      <c r="T47" s="729"/>
      <c r="U47" s="729"/>
      <c r="V47" s="729"/>
      <c r="W47" s="729"/>
      <c r="X47" s="729"/>
      <c r="Y47" s="729"/>
    </row>
    <row r="76" spans="96:97">
      <c r="CR76" s="293"/>
      <c r="CS76" s="293"/>
    </row>
    <row r="77" spans="96:97">
      <c r="CR77" s="293"/>
      <c r="CS77" s="293"/>
    </row>
    <row r="78" spans="96:97">
      <c r="CR78" s="268"/>
      <c r="CS78" s="268"/>
    </row>
    <row r="79" spans="96:97">
      <c r="CR79" s="293"/>
      <c r="CS79" s="293"/>
    </row>
    <row r="80" spans="96:97">
      <c r="CR80" s="293"/>
      <c r="CS80" s="293"/>
    </row>
    <row r="81" spans="95:97">
      <c r="CR81" s="268"/>
      <c r="CS81" s="268"/>
    </row>
    <row r="82" spans="95:97">
      <c r="CR82" s="293"/>
      <c r="CS82" s="293"/>
    </row>
    <row r="83" spans="95:97">
      <c r="CQ83" s="293"/>
      <c r="CR83" s="293"/>
      <c r="CS83" s="293"/>
    </row>
  </sheetData>
  <mergeCells count="109">
    <mergeCell ref="AH43:AI43"/>
    <mergeCell ref="AV43:AW43"/>
    <mergeCell ref="BN43:BO43"/>
    <mergeCell ref="BP43:BQ43"/>
    <mergeCell ref="BF15:BM15"/>
    <mergeCell ref="AU20:AZ22"/>
    <mergeCell ref="N42:Q42"/>
    <mergeCell ref="T42:W42"/>
    <mergeCell ref="X42:AA42"/>
    <mergeCell ref="AB42:AI42"/>
    <mergeCell ref="AV42:AY42"/>
    <mergeCell ref="BF42:BI42"/>
    <mergeCell ref="BJ42:BQ42"/>
    <mergeCell ref="A1:BB1"/>
    <mergeCell ref="BE1:BN1"/>
    <mergeCell ref="A2:BB2"/>
    <mergeCell ref="BE2:BJ2"/>
    <mergeCell ref="BK2:BN2"/>
    <mergeCell ref="A3:BB3"/>
    <mergeCell ref="C17:K18"/>
    <mergeCell ref="L17:M18"/>
    <mergeCell ref="N17:O18"/>
    <mergeCell ref="P17:Q18"/>
    <mergeCell ref="R17:R18"/>
    <mergeCell ref="S17:T18"/>
    <mergeCell ref="C12:AE12"/>
    <mergeCell ref="C14:K15"/>
    <mergeCell ref="L14:M15"/>
    <mergeCell ref="N14:O15"/>
    <mergeCell ref="P14:Q15"/>
    <mergeCell ref="R14:R15"/>
    <mergeCell ref="S14:T15"/>
    <mergeCell ref="U14:V15"/>
    <mergeCell ref="W14:X15"/>
    <mergeCell ref="Y14:Z15"/>
    <mergeCell ref="U17:V18"/>
    <mergeCell ref="W17:X18"/>
    <mergeCell ref="R31:S31"/>
    <mergeCell ref="T31:U31"/>
    <mergeCell ref="R29:U29"/>
    <mergeCell ref="Y29:AB29"/>
    <mergeCell ref="AC29:AF29"/>
    <mergeCell ref="AG29:AN29"/>
    <mergeCell ref="Y30:Z30"/>
    <mergeCell ref="AA30:AB30"/>
    <mergeCell ref="AC30:AD30"/>
    <mergeCell ref="AE30:AF30"/>
    <mergeCell ref="AG30:AH30"/>
    <mergeCell ref="AX15:BE15"/>
    <mergeCell ref="Y32:AB32"/>
    <mergeCell ref="AC32:AF32"/>
    <mergeCell ref="AG32:AN32"/>
    <mergeCell ref="Y17:Z18"/>
    <mergeCell ref="AA17:AB18"/>
    <mergeCell ref="AC17:AD18"/>
    <mergeCell ref="AA14:AB15"/>
    <mergeCell ref="AC14:AD15"/>
    <mergeCell ref="Y36:Z36"/>
    <mergeCell ref="AA36:AB36"/>
    <mergeCell ref="AC36:AD36"/>
    <mergeCell ref="AE36:AF36"/>
    <mergeCell ref="AG36:AH36"/>
    <mergeCell ref="AI36:AJ36"/>
    <mergeCell ref="AK36:AL36"/>
    <mergeCell ref="AM36:AN36"/>
    <mergeCell ref="T43:U43"/>
    <mergeCell ref="V43:W43"/>
    <mergeCell ref="X43:Y43"/>
    <mergeCell ref="Z43:AA43"/>
    <mergeCell ref="AB43:AC43"/>
    <mergeCell ref="N43:O43"/>
    <mergeCell ref="P43:Q43"/>
    <mergeCell ref="BB43:BC43"/>
    <mergeCell ref="BD43:BE43"/>
    <mergeCell ref="BF43:BG43"/>
    <mergeCell ref="BH43:BI43"/>
    <mergeCell ref="BJ43:BK43"/>
    <mergeCell ref="BL43:BM43"/>
    <mergeCell ref="A5:BB6"/>
    <mergeCell ref="D8:O8"/>
    <mergeCell ref="P8:U8"/>
    <mergeCell ref="W8:AH8"/>
    <mergeCell ref="AI8:AN8"/>
    <mergeCell ref="AP8:AZ8"/>
    <mergeCell ref="BA8:BF8"/>
    <mergeCell ref="AD43:AE43"/>
    <mergeCell ref="AF43:AG43"/>
    <mergeCell ref="AX43:AY43"/>
    <mergeCell ref="BB42:BE42"/>
    <mergeCell ref="BE3:BF4"/>
    <mergeCell ref="BG3:BH4"/>
    <mergeCell ref="BI3:BJ4"/>
    <mergeCell ref="BK3:BL4"/>
    <mergeCell ref="BM3:BN4"/>
    <mergeCell ref="A4:BB4"/>
    <mergeCell ref="AK33:AL33"/>
    <mergeCell ref="AM33:AN33"/>
    <mergeCell ref="Y35:AB35"/>
    <mergeCell ref="AC35:AF35"/>
    <mergeCell ref="AG35:AN35"/>
    <mergeCell ref="Y33:Z33"/>
    <mergeCell ref="AA33:AB33"/>
    <mergeCell ref="AC33:AD33"/>
    <mergeCell ref="AE33:AF33"/>
    <mergeCell ref="AG33:AH33"/>
    <mergeCell ref="AI33:AJ33"/>
    <mergeCell ref="AI30:AJ30"/>
    <mergeCell ref="AK30:AL30"/>
    <mergeCell ref="AM30:AN30"/>
  </mergeCells>
  <phoneticPr fontId="10" type="noConversion"/>
  <pageMargins left="0.45" right="0.45" top="0.75" bottom="0.75" header="0.3" footer="0.3"/>
  <pageSetup scale="77" orientation="landscape" horizontalDpi="200" verticalDpi="200"/>
  <drawing r:id="rId1"/>
  <extLst>
    <ext xmlns:mx="http://schemas.microsoft.com/office/mac/excel/2008/main" uri="{64002731-A6B0-56B0-2670-7721B7C09600}">
      <mx:PLV Mode="0" OnePage="0" WScale="87"/>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38"/>
  <sheetViews>
    <sheetView showGridLines="0" view="pageLayout" zoomScale="140" zoomScaleNormal="140" zoomScaleSheetLayoutView="150" zoomScalePageLayoutView="140" workbookViewId="0">
      <selection activeCell="B84" sqref="B84:B87"/>
    </sheetView>
  </sheetViews>
  <sheetFormatPr baseColWidth="10" defaultColWidth="8.83203125" defaultRowHeight="12" x14ac:dyDescent="0"/>
  <cols>
    <col min="1" max="1" width="5.6640625" style="797" customWidth="1"/>
    <col min="2" max="2" width="37.1640625" style="60" customWidth="1"/>
    <col min="3" max="3" width="3.1640625" style="60" customWidth="1"/>
    <col min="4" max="4" width="27.6640625" style="60" customWidth="1"/>
    <col min="5" max="5" width="2.5" style="61" customWidth="1"/>
    <col min="6" max="6" width="2" style="50" customWidth="1"/>
    <col min="7" max="7" width="4.33203125" style="62" customWidth="1"/>
    <col min="8" max="12" width="8.83203125" style="48"/>
    <col min="13" max="16384" width="8.83203125" style="9"/>
  </cols>
  <sheetData>
    <row r="1" spans="1:12" s="7" customFormat="1" ht="23.25" customHeight="1">
      <c r="A1" s="788">
        <f>-1</f>
        <v>-1</v>
      </c>
      <c r="B1" s="730" t="s">
        <v>568</v>
      </c>
      <c r="C1" s="730"/>
      <c r="D1" s="730"/>
      <c r="E1" s="730"/>
      <c r="F1" s="730"/>
      <c r="G1" s="731"/>
      <c r="H1" s="348"/>
      <c r="I1" s="348"/>
      <c r="J1" s="348"/>
      <c r="K1" s="348"/>
      <c r="L1" s="348"/>
    </row>
    <row r="2" spans="1:12" s="7" customFormat="1" ht="17">
      <c r="A2" s="794" t="s">
        <v>314</v>
      </c>
      <c r="B2" s="795" t="s">
        <v>488</v>
      </c>
      <c r="C2" s="789"/>
      <c r="D2" s="789"/>
      <c r="E2" s="789"/>
      <c r="F2" s="789"/>
      <c r="G2" s="790"/>
      <c r="H2" s="348"/>
      <c r="I2" s="348"/>
      <c r="J2" s="348"/>
      <c r="K2" s="348"/>
      <c r="L2" s="348"/>
    </row>
    <row r="3" spans="1:12" s="7" customFormat="1" ht="18" customHeight="1">
      <c r="A3" s="791" t="s">
        <v>312</v>
      </c>
      <c r="B3" s="792"/>
      <c r="C3" s="792"/>
      <c r="D3" s="792"/>
      <c r="E3" s="792"/>
      <c r="F3" s="792"/>
      <c r="G3" s="793"/>
      <c r="H3" s="348"/>
      <c r="I3" s="348"/>
      <c r="J3" s="348"/>
      <c r="K3" s="348"/>
      <c r="L3" s="348"/>
    </row>
    <row r="4" spans="1:12" s="7" customFormat="1" ht="15" customHeight="1">
      <c r="A4" s="798">
        <f>A1-0.01</f>
        <v>-1.01</v>
      </c>
      <c r="B4" s="892" t="s">
        <v>154</v>
      </c>
      <c r="C4" s="840" t="s">
        <v>482</v>
      </c>
      <c r="D4" s="841"/>
      <c r="E4" s="842">
        <v>1</v>
      </c>
      <c r="F4" s="843"/>
      <c r="G4" s="844"/>
      <c r="H4" s="348"/>
      <c r="I4" s="348"/>
      <c r="J4" s="348"/>
      <c r="K4" s="348"/>
      <c r="L4" s="348"/>
    </row>
    <row r="5" spans="1:12" s="7" customFormat="1" ht="15" customHeight="1">
      <c r="A5" s="799"/>
      <c r="B5" s="893"/>
      <c r="C5" s="894" t="s">
        <v>483</v>
      </c>
      <c r="D5" s="749"/>
      <c r="E5" s="895">
        <v>2</v>
      </c>
      <c r="F5" s="896"/>
      <c r="G5" s="897"/>
      <c r="H5" s="348"/>
      <c r="I5" s="348"/>
      <c r="J5" s="348"/>
      <c r="K5" s="348"/>
      <c r="L5" s="348"/>
    </row>
    <row r="6" spans="1:12" s="7" customFormat="1" ht="15" customHeight="1">
      <c r="A6" s="798">
        <f>A4-0.01</f>
        <v>-1.02</v>
      </c>
      <c r="B6" s="892" t="s">
        <v>600</v>
      </c>
      <c r="C6" s="840" t="s">
        <v>482</v>
      </c>
      <c r="D6" s="841"/>
      <c r="E6" s="842">
        <v>1</v>
      </c>
      <c r="F6" s="843"/>
      <c r="G6" s="844"/>
      <c r="H6" s="348"/>
      <c r="I6" s="348"/>
      <c r="J6" s="348"/>
      <c r="K6" s="348"/>
      <c r="L6" s="348"/>
    </row>
    <row r="7" spans="1:12" s="7" customFormat="1" ht="15" customHeight="1">
      <c r="A7" s="922"/>
      <c r="B7" s="898"/>
      <c r="C7" s="894" t="s">
        <v>483</v>
      </c>
      <c r="D7" s="749"/>
      <c r="E7" s="895">
        <v>2</v>
      </c>
      <c r="F7" s="896"/>
      <c r="G7" s="897"/>
      <c r="H7" s="348"/>
      <c r="I7" s="348"/>
      <c r="J7" s="348"/>
      <c r="K7" s="348"/>
      <c r="L7" s="348"/>
    </row>
    <row r="8" spans="1:12" ht="15" customHeight="1">
      <c r="A8" s="919">
        <f>A6-0.01</f>
        <v>-1.03</v>
      </c>
      <c r="B8" s="899" t="s">
        <v>129</v>
      </c>
      <c r="C8" s="900" t="s">
        <v>124</v>
      </c>
      <c r="D8" s="901"/>
      <c r="E8" s="902">
        <v>1</v>
      </c>
      <c r="F8" s="843"/>
      <c r="G8" s="844"/>
    </row>
    <row r="9" spans="1:12" ht="15" customHeight="1">
      <c r="A9" s="801"/>
      <c r="B9" s="870"/>
      <c r="C9" s="845" t="s">
        <v>598</v>
      </c>
      <c r="D9" s="732"/>
      <c r="E9" s="733">
        <v>2</v>
      </c>
      <c r="F9" s="734"/>
      <c r="G9" s="814"/>
    </row>
    <row r="10" spans="1:12" ht="15" customHeight="1">
      <c r="A10" s="801"/>
      <c r="B10" s="870"/>
      <c r="C10" s="846" t="s">
        <v>601</v>
      </c>
      <c r="D10" s="735"/>
      <c r="E10" s="733">
        <v>3</v>
      </c>
      <c r="F10" s="734"/>
      <c r="G10" s="814"/>
    </row>
    <row r="11" spans="1:12" ht="15" customHeight="1">
      <c r="A11" s="801"/>
      <c r="B11" s="870"/>
      <c r="C11" s="847" t="s">
        <v>980</v>
      </c>
      <c r="D11" s="736"/>
      <c r="E11" s="733">
        <v>4</v>
      </c>
      <c r="F11" s="734"/>
      <c r="G11" s="814"/>
    </row>
    <row r="12" spans="1:12" ht="15" customHeight="1">
      <c r="A12" s="801"/>
      <c r="B12" s="870"/>
      <c r="C12" s="847" t="s">
        <v>981</v>
      </c>
      <c r="D12" s="736"/>
      <c r="E12" s="733">
        <v>5</v>
      </c>
      <c r="F12" s="734"/>
      <c r="G12" s="814"/>
    </row>
    <row r="13" spans="1:12" ht="15" customHeight="1">
      <c r="A13" s="801"/>
      <c r="B13" s="870"/>
      <c r="C13" s="845" t="s">
        <v>272</v>
      </c>
      <c r="D13" s="732"/>
      <c r="E13" s="733">
        <v>6</v>
      </c>
      <c r="F13" s="734"/>
      <c r="G13" s="814"/>
    </row>
    <row r="14" spans="1:12" ht="15" customHeight="1">
      <c r="A14" s="801"/>
      <c r="B14" s="870"/>
      <c r="C14" s="845" t="s">
        <v>1045</v>
      </c>
      <c r="D14" s="732"/>
      <c r="E14" s="733">
        <v>7</v>
      </c>
      <c r="F14" s="734"/>
      <c r="G14" s="814"/>
    </row>
    <row r="15" spans="1:12" ht="15" customHeight="1">
      <c r="A15" s="801"/>
      <c r="B15" s="870"/>
      <c r="C15" s="845" t="s">
        <v>125</v>
      </c>
      <c r="D15" s="732"/>
      <c r="E15" s="733">
        <v>8</v>
      </c>
      <c r="F15" s="734"/>
      <c r="G15" s="814"/>
    </row>
    <row r="16" spans="1:12" ht="15" customHeight="1">
      <c r="A16" s="801"/>
      <c r="B16" s="870"/>
      <c r="C16" s="845" t="s">
        <v>126</v>
      </c>
      <c r="D16" s="732"/>
      <c r="E16" s="733">
        <v>9</v>
      </c>
      <c r="F16" s="734"/>
      <c r="G16" s="814"/>
    </row>
    <row r="17" spans="1:7" ht="15" customHeight="1">
      <c r="A17" s="801"/>
      <c r="B17" s="870"/>
      <c r="C17" s="848" t="s">
        <v>127</v>
      </c>
      <c r="D17" s="737"/>
      <c r="E17" s="733">
        <v>10</v>
      </c>
      <c r="F17" s="734"/>
      <c r="G17" s="814"/>
    </row>
    <row r="18" spans="1:7" ht="15" customHeight="1">
      <c r="A18" s="801"/>
      <c r="B18" s="870"/>
      <c r="C18" s="845" t="s">
        <v>266</v>
      </c>
      <c r="D18" s="732"/>
      <c r="E18" s="733">
        <v>11</v>
      </c>
      <c r="F18" s="734"/>
      <c r="G18" s="814"/>
    </row>
    <row r="19" spans="1:7">
      <c r="A19" s="920"/>
      <c r="B19" s="894"/>
      <c r="C19" s="903" t="s">
        <v>863</v>
      </c>
      <c r="D19" s="904"/>
      <c r="E19" s="905">
        <v>96</v>
      </c>
      <c r="F19" s="896"/>
      <c r="G19" s="906"/>
    </row>
    <row r="20" spans="1:7" ht="15" customHeight="1">
      <c r="A20" s="919">
        <f>A8-0.01</f>
        <v>-1.04</v>
      </c>
      <c r="B20" s="899" t="s">
        <v>982</v>
      </c>
      <c r="C20" s="840" t="s">
        <v>130</v>
      </c>
      <c r="D20" s="841"/>
      <c r="E20" s="907">
        <v>1</v>
      </c>
      <c r="F20" s="908"/>
      <c r="G20" s="909"/>
    </row>
    <row r="21" spans="1:7" ht="15" customHeight="1">
      <c r="A21" s="801"/>
      <c r="B21" s="870"/>
      <c r="C21" s="849" t="s">
        <v>1052</v>
      </c>
      <c r="D21" s="738"/>
      <c r="E21" s="739">
        <v>2</v>
      </c>
      <c r="F21" s="740"/>
      <c r="G21" s="813"/>
    </row>
    <row r="22" spans="1:7" ht="15" customHeight="1">
      <c r="A22" s="801"/>
      <c r="B22" s="870"/>
      <c r="C22" s="850" t="s">
        <v>1053</v>
      </c>
      <c r="D22" s="741"/>
      <c r="E22" s="733">
        <v>3</v>
      </c>
      <c r="F22" s="734"/>
      <c r="G22" s="814"/>
    </row>
    <row r="23" spans="1:7" ht="15" customHeight="1">
      <c r="A23" s="920"/>
      <c r="B23" s="894"/>
      <c r="C23" s="894"/>
      <c r="D23" s="749"/>
      <c r="E23" s="910"/>
      <c r="F23" s="911"/>
      <c r="G23" s="912"/>
    </row>
    <row r="24" spans="1:7" ht="26.25" customHeight="1">
      <c r="A24" s="921">
        <f>A20-0.01</f>
        <v>-1.05</v>
      </c>
      <c r="B24" s="913" t="s">
        <v>602</v>
      </c>
      <c r="C24" s="914"/>
      <c r="D24" s="915"/>
      <c r="E24" s="915"/>
      <c r="F24" s="915"/>
      <c r="G24" s="916"/>
    </row>
    <row r="25" spans="1:7" ht="15.75" customHeight="1">
      <c r="A25" s="919">
        <f>A24-0.01</f>
        <v>-1.06</v>
      </c>
      <c r="B25" s="899" t="s">
        <v>1142</v>
      </c>
      <c r="C25" s="851" t="s">
        <v>372</v>
      </c>
      <c r="D25" s="745" t="s">
        <v>374</v>
      </c>
      <c r="E25" s="746"/>
      <c r="F25" s="747"/>
      <c r="G25" s="818"/>
    </row>
    <row r="26" spans="1:7" ht="13.5" customHeight="1">
      <c r="A26" s="801"/>
      <c r="B26" s="870"/>
      <c r="C26" s="851" t="s">
        <v>373</v>
      </c>
      <c r="D26" s="742" t="s">
        <v>375</v>
      </c>
      <c r="E26" s="743"/>
      <c r="F26" s="744"/>
      <c r="G26" s="815"/>
    </row>
    <row r="27" spans="1:7" ht="40.5" customHeight="1">
      <c r="A27" s="920"/>
      <c r="B27" s="894"/>
      <c r="C27" s="917"/>
      <c r="D27" s="749" t="s">
        <v>848</v>
      </c>
      <c r="E27" s="749"/>
      <c r="F27" s="749"/>
      <c r="G27" s="820"/>
    </row>
    <row r="28" spans="1:7" ht="18" customHeight="1">
      <c r="A28" s="919">
        <f>A25-0.01</f>
        <v>-1.07</v>
      </c>
      <c r="B28" s="872" t="s">
        <v>71</v>
      </c>
      <c r="C28" s="840" t="s">
        <v>606</v>
      </c>
      <c r="D28" s="841"/>
      <c r="E28" s="902">
        <v>1</v>
      </c>
      <c r="F28" s="843" t="s">
        <v>437</v>
      </c>
      <c r="G28" s="816">
        <f>A39</f>
        <v>-1.1000000000000001</v>
      </c>
    </row>
    <row r="29" spans="1:7" ht="18" customHeight="1">
      <c r="A29" s="801"/>
      <c r="B29" s="862"/>
      <c r="C29" s="850" t="s">
        <v>605</v>
      </c>
      <c r="D29" s="741"/>
      <c r="E29" s="743">
        <v>2</v>
      </c>
      <c r="F29" s="744" t="s">
        <v>437</v>
      </c>
      <c r="G29" s="817">
        <f>A39</f>
        <v>-1.1000000000000001</v>
      </c>
    </row>
    <row r="30" spans="1:7" ht="18" customHeight="1">
      <c r="A30" s="920"/>
      <c r="B30" s="873"/>
      <c r="C30" s="894" t="s">
        <v>483</v>
      </c>
      <c r="D30" s="749"/>
      <c r="E30" s="905">
        <v>3</v>
      </c>
      <c r="F30" s="896"/>
      <c r="G30" s="897"/>
    </row>
    <row r="31" spans="1:7" ht="18" customHeight="1">
      <c r="A31" s="919">
        <f>A28-0.01</f>
        <v>-1.08</v>
      </c>
      <c r="B31" s="851" t="s">
        <v>604</v>
      </c>
      <c r="C31" s="925" t="s">
        <v>372</v>
      </c>
      <c r="D31" s="926" t="s">
        <v>131</v>
      </c>
      <c r="E31" s="902"/>
      <c r="F31" s="843"/>
      <c r="G31" s="844"/>
    </row>
    <row r="32" spans="1:7" ht="18" customHeight="1">
      <c r="A32" s="801"/>
      <c r="B32" s="870" t="s">
        <v>615</v>
      </c>
      <c r="C32" s="858" t="s">
        <v>373</v>
      </c>
      <c r="D32" s="976" t="s">
        <v>381</v>
      </c>
      <c r="E32" s="733"/>
      <c r="F32" s="734"/>
      <c r="G32" s="814"/>
    </row>
    <row r="33" spans="1:7" ht="18" customHeight="1">
      <c r="A33" s="801"/>
      <c r="B33" s="870"/>
      <c r="C33" s="858" t="s">
        <v>376</v>
      </c>
      <c r="D33" s="976" t="s">
        <v>382</v>
      </c>
      <c r="E33" s="733"/>
      <c r="F33" s="734"/>
      <c r="G33" s="814"/>
    </row>
    <row r="34" spans="1:7" ht="18" customHeight="1">
      <c r="A34" s="920"/>
      <c r="B34" s="894"/>
      <c r="C34" s="977" t="s">
        <v>377</v>
      </c>
      <c r="D34" s="978" t="s">
        <v>132</v>
      </c>
      <c r="E34" s="905"/>
      <c r="F34" s="896"/>
      <c r="G34" s="897"/>
    </row>
    <row r="35" spans="1:7" ht="18" customHeight="1">
      <c r="A35" s="919">
        <f>A31-0.01</f>
        <v>-1.0900000000000001</v>
      </c>
      <c r="B35" s="742" t="s">
        <v>603</v>
      </c>
      <c r="C35" s="925" t="s">
        <v>372</v>
      </c>
      <c r="D35" s="926" t="s">
        <v>131</v>
      </c>
      <c r="E35" s="902"/>
      <c r="F35" s="843"/>
      <c r="G35" s="844"/>
    </row>
    <row r="36" spans="1:7" ht="18" customHeight="1">
      <c r="A36" s="801"/>
      <c r="B36" s="770" t="s">
        <v>614</v>
      </c>
      <c r="C36" s="858" t="s">
        <v>373</v>
      </c>
      <c r="D36" s="976" t="s">
        <v>381</v>
      </c>
      <c r="E36" s="733"/>
      <c r="F36" s="734"/>
      <c r="G36" s="814"/>
    </row>
    <row r="37" spans="1:7" ht="18" customHeight="1">
      <c r="A37" s="801"/>
      <c r="B37" s="770"/>
      <c r="C37" s="858" t="s">
        <v>376</v>
      </c>
      <c r="D37" s="976" t="s">
        <v>382</v>
      </c>
      <c r="E37" s="733"/>
      <c r="F37" s="734"/>
      <c r="G37" s="814"/>
    </row>
    <row r="38" spans="1:7" ht="18" customHeight="1">
      <c r="A38" s="920"/>
      <c r="B38" s="749"/>
      <c r="C38" s="977" t="s">
        <v>377</v>
      </c>
      <c r="D38" s="978" t="s">
        <v>132</v>
      </c>
      <c r="E38" s="905"/>
      <c r="F38" s="896"/>
      <c r="G38" s="897"/>
    </row>
    <row r="39" spans="1:7" ht="18" customHeight="1">
      <c r="A39" s="919">
        <f>A35-0.01</f>
        <v>-1.1000000000000001</v>
      </c>
      <c r="B39" s="924" t="s">
        <v>134</v>
      </c>
      <c r="C39" s="925" t="s">
        <v>372</v>
      </c>
      <c r="D39" s="926" t="s">
        <v>609</v>
      </c>
      <c r="E39" s="902"/>
      <c r="F39" s="843"/>
      <c r="G39" s="844"/>
    </row>
    <row r="40" spans="1:7" ht="18" customHeight="1">
      <c r="A40" s="801"/>
      <c r="B40" s="770"/>
      <c r="C40" s="856" t="s">
        <v>373</v>
      </c>
      <c r="D40" s="741" t="s">
        <v>610</v>
      </c>
      <c r="E40" s="741"/>
      <c r="F40" s="741"/>
      <c r="G40" s="819"/>
    </row>
    <row r="41" spans="1:7" ht="18" customHeight="1">
      <c r="A41" s="801"/>
      <c r="B41" s="770"/>
      <c r="C41" s="857" t="s">
        <v>376</v>
      </c>
      <c r="D41" s="748" t="s">
        <v>611</v>
      </c>
      <c r="E41" s="739"/>
      <c r="F41" s="740"/>
      <c r="G41" s="813"/>
    </row>
    <row r="42" spans="1:7" ht="18" customHeight="1">
      <c r="A42" s="800"/>
      <c r="B42" s="770" t="s">
        <v>608</v>
      </c>
      <c r="C42" s="856" t="s">
        <v>377</v>
      </c>
      <c r="D42" s="741" t="s">
        <v>612</v>
      </c>
      <c r="E42" s="741"/>
      <c r="F42" s="741"/>
      <c r="G42" s="819"/>
    </row>
    <row r="43" spans="1:7" ht="18" customHeight="1">
      <c r="A43" s="800"/>
      <c r="B43" s="770"/>
      <c r="C43" s="857" t="s">
        <v>378</v>
      </c>
      <c r="D43" s="748" t="s">
        <v>613</v>
      </c>
      <c r="E43" s="739"/>
      <c r="F43" s="740"/>
      <c r="G43" s="813"/>
    </row>
    <row r="44" spans="1:7" ht="18" customHeight="1">
      <c r="A44" s="800"/>
      <c r="B44" s="770"/>
      <c r="C44" s="858" t="s">
        <v>379</v>
      </c>
      <c r="D44" s="741" t="s">
        <v>381</v>
      </c>
      <c r="E44" s="741"/>
      <c r="F44" s="741"/>
      <c r="G44" s="819"/>
    </row>
    <row r="45" spans="1:7" ht="18" customHeight="1">
      <c r="A45" s="927"/>
      <c r="B45" s="749"/>
      <c r="C45" s="918" t="s">
        <v>380</v>
      </c>
      <c r="D45" s="749" t="s">
        <v>382</v>
      </c>
      <c r="E45" s="749"/>
      <c r="F45" s="749"/>
      <c r="G45" s="820"/>
    </row>
    <row r="46" spans="1:7" ht="18" customHeight="1">
      <c r="A46" s="919">
        <f>A39-0.01</f>
        <v>-1.1100000000000001</v>
      </c>
      <c r="B46" s="809" t="s">
        <v>133</v>
      </c>
      <c r="C46" s="925" t="s">
        <v>372</v>
      </c>
      <c r="D46" s="926" t="s">
        <v>609</v>
      </c>
      <c r="E46" s="902"/>
      <c r="F46" s="843"/>
      <c r="G46" s="844"/>
    </row>
    <row r="47" spans="1:7" ht="18" customHeight="1">
      <c r="A47" s="801"/>
      <c r="B47" s="756"/>
      <c r="C47" s="856" t="s">
        <v>373</v>
      </c>
      <c r="D47" s="741" t="s">
        <v>610</v>
      </c>
      <c r="E47" s="741"/>
      <c r="F47" s="741"/>
      <c r="G47" s="819"/>
    </row>
    <row r="48" spans="1:7" ht="18" customHeight="1">
      <c r="A48" s="801"/>
      <c r="B48" s="756"/>
      <c r="C48" s="857" t="s">
        <v>376</v>
      </c>
      <c r="D48" s="748" t="s">
        <v>611</v>
      </c>
      <c r="E48" s="739"/>
      <c r="F48" s="740"/>
      <c r="G48" s="813"/>
    </row>
    <row r="49" spans="1:7" ht="18" customHeight="1">
      <c r="A49" s="800"/>
      <c r="B49" s="756" t="s">
        <v>608</v>
      </c>
      <c r="C49" s="856" t="s">
        <v>377</v>
      </c>
      <c r="D49" s="741" t="s">
        <v>612</v>
      </c>
      <c r="E49" s="741"/>
      <c r="F49" s="741"/>
      <c r="G49" s="819"/>
    </row>
    <row r="50" spans="1:7" ht="18" customHeight="1">
      <c r="A50" s="800"/>
      <c r="B50" s="756"/>
      <c r="C50" s="857" t="s">
        <v>378</v>
      </c>
      <c r="D50" s="748" t="s">
        <v>613</v>
      </c>
      <c r="E50" s="739"/>
      <c r="F50" s="740"/>
      <c r="G50" s="813"/>
    </row>
    <row r="51" spans="1:7" ht="18" customHeight="1">
      <c r="A51" s="800"/>
      <c r="B51" s="756"/>
      <c r="C51" s="858" t="s">
        <v>379</v>
      </c>
      <c r="D51" s="741" t="s">
        <v>381</v>
      </c>
      <c r="E51" s="741"/>
      <c r="F51" s="741"/>
      <c r="G51" s="819"/>
    </row>
    <row r="52" spans="1:7" ht="18" customHeight="1">
      <c r="A52" s="927"/>
      <c r="B52" s="811"/>
      <c r="C52" s="918" t="s">
        <v>380</v>
      </c>
      <c r="D52" s="749" t="s">
        <v>382</v>
      </c>
      <c r="E52" s="749"/>
      <c r="F52" s="749"/>
      <c r="G52" s="820"/>
    </row>
    <row r="53" spans="1:7" s="48" customFormat="1" ht="17" customHeight="1">
      <c r="A53" s="800">
        <f>A46-0.01</f>
        <v>-1.1200000000000001</v>
      </c>
      <c r="B53" s="756" t="s">
        <v>1143</v>
      </c>
      <c r="C53" s="918" t="s">
        <v>372</v>
      </c>
      <c r="D53" s="749" t="s">
        <v>1100</v>
      </c>
      <c r="E53" s="749"/>
      <c r="F53" s="749"/>
      <c r="G53" s="820"/>
    </row>
    <row r="54" spans="1:7" ht="17" customHeight="1">
      <c r="A54" s="802"/>
      <c r="B54" s="756"/>
      <c r="C54" s="855" t="s">
        <v>373</v>
      </c>
      <c r="D54" s="749" t="s">
        <v>387</v>
      </c>
      <c r="E54" s="749"/>
      <c r="F54" s="749"/>
      <c r="G54" s="820"/>
    </row>
    <row r="55" spans="1:7" ht="17" customHeight="1">
      <c r="A55" s="802"/>
      <c r="B55" s="756"/>
      <c r="C55" s="859" t="s">
        <v>376</v>
      </c>
      <c r="D55" s="775" t="s">
        <v>388</v>
      </c>
      <c r="E55" s="775"/>
      <c r="F55" s="775"/>
      <c r="G55" s="821"/>
    </row>
    <row r="56" spans="1:7" ht="17" customHeight="1">
      <c r="A56" s="802"/>
      <c r="B56" s="756" t="s">
        <v>1144</v>
      </c>
      <c r="C56" s="851" t="s">
        <v>377</v>
      </c>
      <c r="D56" s="775" t="s">
        <v>136</v>
      </c>
      <c r="E56" s="775"/>
      <c r="F56" s="775"/>
      <c r="G56" s="821"/>
    </row>
    <row r="57" spans="1:7" ht="17" customHeight="1">
      <c r="A57" s="802"/>
      <c r="B57" s="756"/>
      <c r="C57" s="852" t="s">
        <v>378</v>
      </c>
      <c r="D57" s="775" t="s">
        <v>389</v>
      </c>
      <c r="E57" s="775"/>
      <c r="F57" s="775"/>
      <c r="G57" s="821"/>
    </row>
    <row r="58" spans="1:7" ht="17" customHeight="1">
      <c r="A58" s="802"/>
      <c r="B58" s="756"/>
      <c r="C58" s="853" t="s">
        <v>379</v>
      </c>
      <c r="D58" s="775" t="s">
        <v>112</v>
      </c>
      <c r="E58" s="775"/>
      <c r="F58" s="775"/>
      <c r="G58" s="821"/>
    </row>
    <row r="59" spans="1:7" ht="17" customHeight="1">
      <c r="A59" s="802"/>
      <c r="B59" s="756"/>
      <c r="C59" s="851" t="s">
        <v>380</v>
      </c>
      <c r="D59" s="775" t="s">
        <v>390</v>
      </c>
      <c r="E59" s="775"/>
      <c r="F59" s="775"/>
      <c r="G59" s="821"/>
    </row>
    <row r="60" spans="1:7" s="48" customFormat="1" ht="17" customHeight="1">
      <c r="A60" s="802"/>
      <c r="B60" s="756"/>
      <c r="C60" s="851" t="s">
        <v>383</v>
      </c>
      <c r="D60" s="924" t="s">
        <v>864</v>
      </c>
      <c r="E60" s="924"/>
      <c r="F60" s="924"/>
      <c r="G60" s="928"/>
    </row>
    <row r="61" spans="1:7" s="48" customFormat="1" ht="16" customHeight="1">
      <c r="A61" s="919">
        <f>A53-0.01</f>
        <v>-1.1300000000000001</v>
      </c>
      <c r="B61" s="809" t="s">
        <v>1007</v>
      </c>
      <c r="C61" s="852" t="s">
        <v>372</v>
      </c>
      <c r="D61" s="775" t="s">
        <v>1100</v>
      </c>
      <c r="E61" s="775"/>
      <c r="F61" s="775"/>
      <c r="G61" s="821"/>
    </row>
    <row r="62" spans="1:7" ht="16" customHeight="1">
      <c r="A62" s="803"/>
      <c r="B62" s="756"/>
      <c r="C62" s="855" t="s">
        <v>373</v>
      </c>
      <c r="D62" s="749" t="s">
        <v>387</v>
      </c>
      <c r="E62" s="749"/>
      <c r="F62" s="749"/>
      <c r="G62" s="820"/>
    </row>
    <row r="63" spans="1:7" ht="16" customHeight="1">
      <c r="A63" s="803"/>
      <c r="B63" s="756"/>
      <c r="C63" s="859" t="s">
        <v>376</v>
      </c>
      <c r="D63" s="775" t="s">
        <v>388</v>
      </c>
      <c r="E63" s="775"/>
      <c r="F63" s="775"/>
      <c r="G63" s="821"/>
    </row>
    <row r="64" spans="1:7" ht="16" customHeight="1">
      <c r="A64" s="803"/>
      <c r="B64" s="756"/>
      <c r="C64" s="851" t="s">
        <v>377</v>
      </c>
      <c r="D64" s="775" t="s">
        <v>136</v>
      </c>
      <c r="E64" s="775"/>
      <c r="F64" s="775"/>
      <c r="G64" s="821"/>
    </row>
    <row r="65" spans="1:12" ht="16" customHeight="1">
      <c r="A65" s="803"/>
      <c r="B65" s="756" t="s">
        <v>1145</v>
      </c>
      <c r="C65" s="852" t="s">
        <v>378</v>
      </c>
      <c r="D65" s="775" t="s">
        <v>389</v>
      </c>
      <c r="E65" s="775"/>
      <c r="F65" s="775"/>
      <c r="G65" s="821"/>
    </row>
    <row r="66" spans="1:12" ht="16" customHeight="1">
      <c r="A66" s="803"/>
      <c r="B66" s="756"/>
      <c r="C66" s="853" t="s">
        <v>379</v>
      </c>
      <c r="D66" s="775" t="s">
        <v>112</v>
      </c>
      <c r="E66" s="775"/>
      <c r="F66" s="775"/>
      <c r="G66" s="821"/>
    </row>
    <row r="67" spans="1:12" ht="16" customHeight="1">
      <c r="A67" s="803"/>
      <c r="B67" s="756"/>
      <c r="C67" s="851" t="s">
        <v>380</v>
      </c>
      <c r="D67" s="775" t="s">
        <v>390</v>
      </c>
      <c r="E67" s="775"/>
      <c r="F67" s="775"/>
      <c r="G67" s="821"/>
    </row>
    <row r="68" spans="1:12" ht="16" customHeight="1">
      <c r="A68" s="923"/>
      <c r="B68" s="811"/>
      <c r="C68" s="852" t="s">
        <v>383</v>
      </c>
      <c r="D68" s="775" t="s">
        <v>864</v>
      </c>
      <c r="E68" s="775"/>
      <c r="F68" s="775"/>
      <c r="G68" s="821"/>
    </row>
    <row r="69" spans="1:12" ht="73.5" customHeight="1">
      <c r="A69" s="921">
        <f>A61-0.01</f>
        <v>-1.1400000000000001</v>
      </c>
      <c r="B69" s="745" t="str">
        <f>"Can you please tell me the total amount received in 2013 in DALASI  INTERVIEWER: CONFIRM THE TOTAL AMOUNT STATED MATCHES THE SUM OF AMOUNTS STATED IN (" &amp; -A61 &amp; "). IF NOT, PROBE ON (" &amp; -A61 &amp; ") AND ADJUST UNTIL YOU OBTAIN MATCHING AMOUNTS. IF ZERO, RECORD '0000'."</f>
        <v>Can you please tell me the total amount received in 2013 in DALASI  INTERVIEWER: CONFIRM THE TOTAL AMOUNT STATED MATCHES THE SUM OF AMOUNTS STATED IN (1.13). IF NOT, PROBE ON (1.13) AND ADJUST UNTIL YOU OBTAIN MATCHING AMOUNTS. IF ZERO, RECORD '0000'.</v>
      </c>
      <c r="C69" s="940" t="s">
        <v>968</v>
      </c>
      <c r="D69" s="941"/>
      <c r="E69" s="941"/>
      <c r="F69" s="941"/>
      <c r="G69" s="942"/>
    </row>
    <row r="70" spans="1:12" ht="15" customHeight="1">
      <c r="A70" s="919">
        <f>A69-0.01</f>
        <v>-1.1500000000000001</v>
      </c>
      <c r="B70" s="809" t="s">
        <v>184</v>
      </c>
      <c r="C70" s="840" t="s">
        <v>206</v>
      </c>
      <c r="D70" s="841"/>
      <c r="E70" s="929">
        <v>1</v>
      </c>
      <c r="F70" s="930"/>
      <c r="G70" s="844"/>
    </row>
    <row r="71" spans="1:12" ht="15" customHeight="1">
      <c r="A71" s="801"/>
      <c r="B71" s="756"/>
      <c r="C71" s="850" t="s">
        <v>207</v>
      </c>
      <c r="D71" s="741"/>
      <c r="E71" s="750">
        <v>2</v>
      </c>
      <c r="F71" s="751"/>
      <c r="G71" s="814"/>
    </row>
    <row r="72" spans="1:12" ht="15" customHeight="1">
      <c r="A72" s="801"/>
      <c r="B72" s="756"/>
      <c r="C72" s="850" t="s">
        <v>208</v>
      </c>
      <c r="D72" s="741"/>
      <c r="E72" s="752">
        <v>3</v>
      </c>
      <c r="F72" s="751"/>
      <c r="G72" s="814"/>
    </row>
    <row r="73" spans="1:12" ht="27" customHeight="1">
      <c r="A73" s="920"/>
      <c r="B73" s="811"/>
      <c r="C73" s="903" t="s">
        <v>865</v>
      </c>
      <c r="D73" s="904"/>
      <c r="E73" s="931">
        <v>96</v>
      </c>
      <c r="F73" s="932"/>
      <c r="G73" s="897"/>
    </row>
    <row r="74" spans="1:12" ht="30.75" customHeight="1">
      <c r="A74" s="808">
        <f>A70-0.01</f>
        <v>-1.1600000000000001</v>
      </c>
      <c r="B74" s="809" t="s">
        <v>1101</v>
      </c>
      <c r="C74" s="884" t="s">
        <v>482</v>
      </c>
      <c r="D74" s="885"/>
      <c r="E74" s="933">
        <v>1</v>
      </c>
      <c r="F74" s="887"/>
      <c r="G74" s="934"/>
    </row>
    <row r="75" spans="1:12" ht="30.75" customHeight="1">
      <c r="A75" s="935"/>
      <c r="B75" s="811"/>
      <c r="C75" s="873" t="s">
        <v>483</v>
      </c>
      <c r="D75" s="811"/>
      <c r="E75" s="936">
        <v>2</v>
      </c>
      <c r="F75" s="937" t="s">
        <v>437</v>
      </c>
      <c r="G75" s="938">
        <f>A84</f>
        <v>-1.1900000000000002</v>
      </c>
    </row>
    <row r="76" spans="1:12" s="5" customFormat="1" ht="22">
      <c r="A76" s="939">
        <f>A74-0.01</f>
        <v>-1.1700000000000002</v>
      </c>
      <c r="B76" s="777" t="s">
        <v>1008</v>
      </c>
      <c r="C76" s="940" t="s">
        <v>968</v>
      </c>
      <c r="D76" s="941"/>
      <c r="E76" s="941"/>
      <c r="F76" s="941"/>
      <c r="G76" s="942"/>
      <c r="H76" s="48"/>
      <c r="I76" s="48"/>
      <c r="J76" s="48"/>
      <c r="K76" s="48"/>
      <c r="L76" s="48"/>
    </row>
    <row r="77" spans="1:12" s="48" customFormat="1" ht="12" customHeight="1">
      <c r="A77" s="919">
        <f>A76-0.01</f>
        <v>-1.1800000000000002</v>
      </c>
      <c r="B77" s="924" t="s">
        <v>1018</v>
      </c>
      <c r="C77" s="943" t="s">
        <v>1019</v>
      </c>
      <c r="D77" s="929"/>
      <c r="E77" s="929">
        <v>1</v>
      </c>
      <c r="F77" s="944"/>
      <c r="G77" s="945"/>
    </row>
    <row r="78" spans="1:12" s="48" customFormat="1" ht="12" customHeight="1">
      <c r="A78" s="801"/>
      <c r="B78" s="770"/>
      <c r="C78" s="860" t="s">
        <v>1023</v>
      </c>
      <c r="D78" s="752"/>
      <c r="E78" s="752">
        <v>2</v>
      </c>
      <c r="F78" s="755"/>
      <c r="G78" s="823"/>
    </row>
    <row r="79" spans="1:12" s="48" customFormat="1" ht="12" customHeight="1">
      <c r="A79" s="801"/>
      <c r="B79" s="770"/>
      <c r="C79" s="860" t="s">
        <v>1020</v>
      </c>
      <c r="D79" s="752"/>
      <c r="E79" s="752">
        <v>3</v>
      </c>
      <c r="F79" s="755"/>
      <c r="G79" s="823"/>
    </row>
    <row r="80" spans="1:12" s="48" customFormat="1" ht="12" customHeight="1">
      <c r="A80" s="801"/>
      <c r="B80" s="770"/>
      <c r="C80" s="861" t="s">
        <v>1021</v>
      </c>
      <c r="D80" s="750"/>
      <c r="E80" s="750">
        <v>4</v>
      </c>
      <c r="F80" s="755"/>
      <c r="G80" s="823"/>
    </row>
    <row r="81" spans="1:12" s="48" customFormat="1" ht="12" customHeight="1">
      <c r="A81" s="801"/>
      <c r="B81" s="770"/>
      <c r="C81" s="860" t="s">
        <v>1022</v>
      </c>
      <c r="D81" s="752"/>
      <c r="E81" s="752">
        <v>5</v>
      </c>
      <c r="F81" s="755"/>
      <c r="G81" s="823"/>
    </row>
    <row r="82" spans="1:12" s="48" customFormat="1" ht="12" customHeight="1">
      <c r="A82" s="801"/>
      <c r="B82" s="770"/>
      <c r="C82" s="860" t="s">
        <v>1057</v>
      </c>
      <c r="D82" s="752"/>
      <c r="E82" s="752">
        <v>6</v>
      </c>
      <c r="F82" s="755"/>
      <c r="G82" s="823"/>
    </row>
    <row r="83" spans="1:12" s="48" customFormat="1" ht="13" customHeight="1">
      <c r="A83" s="920"/>
      <c r="B83" s="749"/>
      <c r="C83" s="946" t="s">
        <v>865</v>
      </c>
      <c r="D83" s="947"/>
      <c r="E83" s="947">
        <v>96</v>
      </c>
      <c r="F83" s="948"/>
      <c r="G83" s="949"/>
    </row>
    <row r="84" spans="1:12" s="5" customFormat="1" ht="15" customHeight="1">
      <c r="A84" s="808">
        <f>A76-0.02</f>
        <v>-1.1900000000000002</v>
      </c>
      <c r="B84" s="809" t="s">
        <v>961</v>
      </c>
      <c r="C84" s="872" t="s">
        <v>617</v>
      </c>
      <c r="D84" s="809"/>
      <c r="E84" s="950">
        <v>1</v>
      </c>
      <c r="F84" s="951"/>
      <c r="G84" s="888"/>
      <c r="H84" s="48"/>
      <c r="I84" s="48"/>
      <c r="J84" s="48"/>
      <c r="K84" s="48"/>
      <c r="L84" s="48"/>
    </row>
    <row r="85" spans="1:12" s="5" customFormat="1" ht="15" customHeight="1">
      <c r="A85" s="804"/>
      <c r="B85" s="756"/>
      <c r="C85" s="863" t="s">
        <v>616</v>
      </c>
      <c r="D85" s="758"/>
      <c r="E85" s="759">
        <v>2</v>
      </c>
      <c r="F85" s="760"/>
      <c r="G85" s="824"/>
      <c r="H85" s="48"/>
      <c r="I85" s="48"/>
      <c r="J85" s="48"/>
      <c r="K85" s="48"/>
      <c r="L85" s="48"/>
    </row>
    <row r="86" spans="1:12" s="5" customFormat="1" ht="15" customHeight="1">
      <c r="A86" s="804"/>
      <c r="B86" s="756"/>
      <c r="C86" s="863" t="s">
        <v>208</v>
      </c>
      <c r="D86" s="758"/>
      <c r="E86" s="759">
        <v>3</v>
      </c>
      <c r="F86" s="760"/>
      <c r="G86" s="824"/>
      <c r="H86" s="48"/>
      <c r="I86" s="48"/>
      <c r="J86" s="48"/>
      <c r="K86" s="48"/>
      <c r="L86" s="48"/>
    </row>
    <row r="87" spans="1:12" s="5" customFormat="1" ht="15" customHeight="1">
      <c r="A87" s="935"/>
      <c r="B87" s="811"/>
      <c r="C87" s="952" t="s">
        <v>866</v>
      </c>
      <c r="D87" s="953"/>
      <c r="E87" s="954">
        <v>96</v>
      </c>
      <c r="F87" s="955"/>
      <c r="G87" s="956"/>
      <c r="H87" s="48"/>
      <c r="I87" s="48"/>
      <c r="J87" s="48"/>
      <c r="K87" s="48"/>
      <c r="L87" s="48"/>
    </row>
    <row r="88" spans="1:12" s="5" customFormat="1" ht="15" customHeight="1">
      <c r="A88" s="919">
        <f>A84-0.01</f>
        <v>-1.2000000000000002</v>
      </c>
      <c r="B88" s="809" t="s">
        <v>527</v>
      </c>
      <c r="C88" s="957" t="s">
        <v>1102</v>
      </c>
      <c r="D88" s="958"/>
      <c r="E88" s="959">
        <v>1</v>
      </c>
      <c r="F88" s="887"/>
      <c r="G88" s="934"/>
      <c r="H88" s="48"/>
      <c r="I88" s="48"/>
      <c r="J88" s="48"/>
      <c r="K88" s="48"/>
      <c r="L88" s="48"/>
    </row>
    <row r="89" spans="1:12" s="5" customFormat="1" ht="15" customHeight="1">
      <c r="A89" s="803"/>
      <c r="B89" s="756"/>
      <c r="C89" s="864" t="s">
        <v>525</v>
      </c>
      <c r="D89" s="761"/>
      <c r="E89" s="762">
        <v>2</v>
      </c>
      <c r="F89" s="763"/>
      <c r="G89" s="825"/>
      <c r="H89" s="48"/>
      <c r="I89" s="48"/>
      <c r="J89" s="48"/>
      <c r="K89" s="48"/>
      <c r="L89" s="48"/>
    </row>
    <row r="90" spans="1:12" s="5" customFormat="1" ht="15" customHeight="1">
      <c r="A90" s="803"/>
      <c r="B90" s="756"/>
      <c r="C90" s="865" t="s">
        <v>526</v>
      </c>
      <c r="D90" s="764"/>
      <c r="E90" s="762">
        <v>3</v>
      </c>
      <c r="F90" s="763"/>
      <c r="G90" s="826"/>
      <c r="H90" s="48"/>
      <c r="I90" s="48"/>
      <c r="J90" s="48"/>
      <c r="K90" s="48"/>
      <c r="L90" s="48"/>
    </row>
    <row r="91" spans="1:12" s="5" customFormat="1" ht="15" customHeight="1">
      <c r="A91" s="803"/>
      <c r="B91" s="756"/>
      <c r="C91" s="846" t="s">
        <v>80</v>
      </c>
      <c r="D91" s="735"/>
      <c r="E91" s="765">
        <v>4</v>
      </c>
      <c r="F91" s="744" t="s">
        <v>437</v>
      </c>
      <c r="G91" s="827">
        <f>A96</f>
        <v>-1.2300000000000002</v>
      </c>
      <c r="H91" s="48"/>
      <c r="I91" s="48"/>
      <c r="J91" s="48"/>
      <c r="K91" s="48"/>
      <c r="L91" s="48"/>
    </row>
    <row r="92" spans="1:12" s="5" customFormat="1" ht="15" customHeight="1">
      <c r="A92" s="923"/>
      <c r="B92" s="811"/>
      <c r="C92" s="960" t="s">
        <v>867</v>
      </c>
      <c r="D92" s="961"/>
      <c r="E92" s="905">
        <v>96</v>
      </c>
      <c r="F92" s="962"/>
      <c r="G92" s="963"/>
      <c r="H92" s="48"/>
      <c r="I92" s="48"/>
      <c r="J92" s="48"/>
      <c r="K92" s="48"/>
      <c r="L92" s="48"/>
    </row>
    <row r="93" spans="1:12" s="5" customFormat="1" ht="15" customHeight="1">
      <c r="A93" s="808">
        <f>A88-0.01</f>
        <v>-1.2100000000000002</v>
      </c>
      <c r="B93" s="964" t="s">
        <v>371</v>
      </c>
      <c r="C93" s="884" t="s">
        <v>482</v>
      </c>
      <c r="D93" s="885"/>
      <c r="E93" s="933">
        <v>1</v>
      </c>
      <c r="F93" s="887"/>
      <c r="G93" s="934"/>
      <c r="H93" s="48"/>
      <c r="I93" s="48"/>
      <c r="J93" s="48"/>
      <c r="K93" s="48"/>
      <c r="L93" s="48"/>
    </row>
    <row r="94" spans="1:12" s="5" customFormat="1" ht="15" customHeight="1">
      <c r="A94" s="935"/>
      <c r="B94" s="965"/>
      <c r="C94" s="873" t="s">
        <v>483</v>
      </c>
      <c r="D94" s="811"/>
      <c r="E94" s="936">
        <v>2</v>
      </c>
      <c r="F94" s="937" t="s">
        <v>437</v>
      </c>
      <c r="G94" s="938">
        <f>A96</f>
        <v>-1.2300000000000002</v>
      </c>
      <c r="H94" s="48"/>
      <c r="I94" s="48"/>
      <c r="J94" s="48"/>
      <c r="K94" s="48"/>
      <c r="L94" s="48"/>
    </row>
    <row r="95" spans="1:12" ht="25.5" customHeight="1">
      <c r="A95" s="939">
        <f>A93-0.01</f>
        <v>-1.2200000000000002</v>
      </c>
      <c r="B95" s="777" t="s">
        <v>81</v>
      </c>
      <c r="C95" s="966" t="s">
        <v>48</v>
      </c>
      <c r="D95" s="774"/>
      <c r="E95" s="967"/>
      <c r="F95" s="968"/>
      <c r="G95" s="969"/>
    </row>
    <row r="96" spans="1:12">
      <c r="A96" s="808">
        <f>A95-0.01</f>
        <v>-1.2300000000000002</v>
      </c>
      <c r="B96" s="809" t="s">
        <v>528</v>
      </c>
      <c r="C96" s="970" t="s">
        <v>517</v>
      </c>
      <c r="D96" s="971"/>
      <c r="E96" s="950">
        <v>1</v>
      </c>
      <c r="F96" s="887"/>
      <c r="G96" s="934"/>
    </row>
    <row r="97" spans="1:7">
      <c r="A97" s="806"/>
      <c r="B97" s="756"/>
      <c r="C97" s="866" t="s">
        <v>518</v>
      </c>
      <c r="D97" s="766"/>
      <c r="E97" s="759">
        <v>2</v>
      </c>
      <c r="F97" s="763"/>
      <c r="G97" s="825"/>
    </row>
    <row r="98" spans="1:7" ht="15" customHeight="1">
      <c r="A98" s="806"/>
      <c r="B98" s="756"/>
      <c r="C98" s="867" t="s">
        <v>519</v>
      </c>
      <c r="D98" s="767"/>
      <c r="E98" s="759">
        <v>3</v>
      </c>
      <c r="F98" s="763"/>
      <c r="G98" s="825"/>
    </row>
    <row r="99" spans="1:7" ht="12" customHeight="1">
      <c r="A99" s="806"/>
      <c r="B99" s="756"/>
      <c r="C99" s="866" t="s">
        <v>520</v>
      </c>
      <c r="D99" s="766"/>
      <c r="E99" s="759">
        <v>4</v>
      </c>
      <c r="F99" s="763"/>
      <c r="G99" s="825"/>
    </row>
    <row r="100" spans="1:7" ht="12" customHeight="1">
      <c r="A100" s="806"/>
      <c r="B100" s="756"/>
      <c r="C100" s="866" t="s">
        <v>521</v>
      </c>
      <c r="D100" s="766"/>
      <c r="E100" s="759">
        <v>5</v>
      </c>
      <c r="F100" s="763"/>
      <c r="G100" s="825"/>
    </row>
    <row r="101" spans="1:7" ht="12" customHeight="1">
      <c r="A101" s="806"/>
      <c r="B101" s="756"/>
      <c r="C101" s="868" t="s">
        <v>522</v>
      </c>
      <c r="D101" s="768"/>
      <c r="E101" s="752">
        <v>6</v>
      </c>
      <c r="F101" s="734"/>
      <c r="G101" s="825"/>
    </row>
    <row r="102" spans="1:7" ht="12" customHeight="1">
      <c r="A102" s="806"/>
      <c r="B102" s="756"/>
      <c r="C102" s="869" t="s">
        <v>523</v>
      </c>
      <c r="D102" s="769"/>
      <c r="E102" s="752">
        <v>7</v>
      </c>
      <c r="F102" s="734"/>
      <c r="G102" s="825"/>
    </row>
    <row r="103" spans="1:7" s="48" customFormat="1" ht="12" customHeight="1">
      <c r="A103" s="806"/>
      <c r="B103" s="756"/>
      <c r="C103" s="869" t="s">
        <v>135</v>
      </c>
      <c r="D103" s="769"/>
      <c r="E103" s="752">
        <v>8</v>
      </c>
      <c r="F103" s="734" t="s">
        <v>437</v>
      </c>
      <c r="G103" s="828">
        <f>A111</f>
        <v>-1.2700000000000002</v>
      </c>
    </row>
    <row r="104" spans="1:7" s="48" customFormat="1" ht="12" customHeight="1">
      <c r="A104" s="806"/>
      <c r="B104" s="756"/>
      <c r="C104" s="870" t="s">
        <v>524</v>
      </c>
      <c r="D104" s="770"/>
      <c r="E104" s="752">
        <v>9</v>
      </c>
      <c r="F104" s="734" t="s">
        <v>437</v>
      </c>
      <c r="G104" s="828">
        <f>A108</f>
        <v>-1.2500000000000002</v>
      </c>
    </row>
    <row r="105" spans="1:7" ht="14.25" customHeight="1">
      <c r="A105" s="806"/>
      <c r="B105" s="756"/>
      <c r="C105" s="869" t="s">
        <v>863</v>
      </c>
      <c r="D105" s="769"/>
      <c r="E105" s="752">
        <v>10</v>
      </c>
      <c r="F105" s="734"/>
      <c r="G105" s="828"/>
    </row>
    <row r="106" spans="1:7" s="48" customFormat="1" ht="15" customHeight="1">
      <c r="A106" s="972">
        <f>A96-0.01</f>
        <v>-1.2400000000000002</v>
      </c>
      <c r="B106" s="809" t="s">
        <v>209</v>
      </c>
      <c r="C106" s="884" t="s">
        <v>210</v>
      </c>
      <c r="D106" s="885"/>
      <c r="E106" s="950">
        <v>1</v>
      </c>
      <c r="F106" s="887"/>
      <c r="G106" s="934"/>
    </row>
    <row r="107" spans="1:7" s="48" customFormat="1" ht="15" customHeight="1">
      <c r="A107" s="973"/>
      <c r="B107" s="811"/>
      <c r="C107" s="873" t="s">
        <v>211</v>
      </c>
      <c r="D107" s="811"/>
      <c r="E107" s="974">
        <v>2</v>
      </c>
      <c r="F107" s="937"/>
      <c r="G107" s="975"/>
    </row>
    <row r="108" spans="1:7" ht="15" customHeight="1">
      <c r="A108" s="972">
        <f>A106-0.01</f>
        <v>-1.2500000000000002</v>
      </c>
      <c r="B108" s="809" t="s">
        <v>212</v>
      </c>
      <c r="C108" s="884" t="s">
        <v>482</v>
      </c>
      <c r="D108" s="885"/>
      <c r="E108" s="933">
        <v>1</v>
      </c>
      <c r="F108" s="951"/>
      <c r="G108" s="888"/>
    </row>
    <row r="109" spans="1:7" ht="15" customHeight="1">
      <c r="A109" s="805"/>
      <c r="B109" s="756"/>
      <c r="C109" s="862" t="s">
        <v>483</v>
      </c>
      <c r="D109" s="756"/>
      <c r="E109" s="753">
        <v>2</v>
      </c>
      <c r="F109" s="754" t="s">
        <v>437</v>
      </c>
      <c r="G109" s="822">
        <f>A111</f>
        <v>-1.2700000000000002</v>
      </c>
    </row>
    <row r="110" spans="1:7" ht="22">
      <c r="A110" s="939">
        <f>A108-0.01</f>
        <v>-1.2600000000000002</v>
      </c>
      <c r="B110" s="777" t="s">
        <v>213</v>
      </c>
      <c r="C110" s="966" t="s">
        <v>48</v>
      </c>
      <c r="D110" s="774"/>
      <c r="E110" s="967"/>
      <c r="F110" s="968"/>
      <c r="G110" s="969"/>
    </row>
    <row r="111" spans="1:7" ht="20.25" customHeight="1">
      <c r="A111" s="808">
        <f>A110-0.01</f>
        <v>-1.2700000000000002</v>
      </c>
      <c r="B111" s="809" t="s">
        <v>1146</v>
      </c>
      <c r="C111" s="872"/>
      <c r="D111" s="809"/>
      <c r="E111" s="809"/>
      <c r="F111" s="809"/>
      <c r="G111" s="810"/>
    </row>
    <row r="112" spans="1:7" ht="21.75" customHeight="1">
      <c r="A112" s="807"/>
      <c r="B112" s="811"/>
      <c r="C112" s="873"/>
      <c r="D112" s="811"/>
      <c r="E112" s="811"/>
      <c r="F112" s="811"/>
      <c r="G112" s="812"/>
    </row>
    <row r="113" spans="1:7" ht="15" customHeight="1">
      <c r="A113" s="1004">
        <f>A111-0.01</f>
        <v>-1.2800000000000002</v>
      </c>
      <c r="B113" s="809" t="s">
        <v>174</v>
      </c>
      <c r="C113" s="979" t="s">
        <v>214</v>
      </c>
      <c r="D113" s="980"/>
      <c r="E113" s="950">
        <v>1</v>
      </c>
      <c r="F113" s="981" t="s">
        <v>437</v>
      </c>
      <c r="G113" s="982">
        <f>A120</f>
        <v>-1.3100000000000003</v>
      </c>
    </row>
    <row r="114" spans="1:7" ht="15" customHeight="1">
      <c r="A114" s="1005"/>
      <c r="B114" s="756"/>
      <c r="C114" s="874" t="s">
        <v>215</v>
      </c>
      <c r="D114" s="772"/>
      <c r="E114" s="759">
        <v>2</v>
      </c>
      <c r="F114" s="763" t="s">
        <v>437</v>
      </c>
      <c r="G114" s="829">
        <f>A120</f>
        <v>-1.3100000000000003</v>
      </c>
    </row>
    <row r="115" spans="1:7" ht="15" customHeight="1">
      <c r="A115" s="1006"/>
      <c r="B115" s="756"/>
      <c r="C115" s="875" t="s">
        <v>175</v>
      </c>
      <c r="D115" s="773"/>
      <c r="E115" s="757">
        <v>3</v>
      </c>
      <c r="F115" s="763" t="s">
        <v>437</v>
      </c>
      <c r="G115" s="830">
        <f>A120</f>
        <v>-1.3100000000000003</v>
      </c>
    </row>
    <row r="116" spans="1:7" ht="15" customHeight="1">
      <c r="A116" s="1007"/>
      <c r="B116" s="811"/>
      <c r="C116" s="983" t="s">
        <v>483</v>
      </c>
      <c r="D116" s="984"/>
      <c r="E116" s="954">
        <v>4</v>
      </c>
      <c r="F116" s="937"/>
      <c r="G116" s="938"/>
    </row>
    <row r="117" spans="1:7" s="48" customFormat="1" ht="27.75" customHeight="1">
      <c r="A117" s="1004">
        <f>A113-0.01</f>
        <v>-1.2900000000000003</v>
      </c>
      <c r="B117" s="809" t="str">
        <f>"INTERVIEWER: ONLY IF ANSWER TO "&amp; TEXT(A113,"0.00_);(0.00)") &amp;" WAS NO: Are there any phone services available in the community apart from the staffs' personal phone that the health facility staff can use if needed?"</f>
        <v>INTERVIEWER: ONLY IF ANSWER TO (1.28) WAS NO: Are there any phone services available in the community apart from the staffs' personal phone that the health facility staff can use if needed?</v>
      </c>
      <c r="C117" s="979" t="s">
        <v>482</v>
      </c>
      <c r="D117" s="980"/>
      <c r="E117" s="933">
        <v>1</v>
      </c>
      <c r="F117" s="985"/>
      <c r="G117" s="982"/>
    </row>
    <row r="118" spans="1:7" s="48" customFormat="1" ht="27" customHeight="1">
      <c r="A118" s="1007"/>
      <c r="B118" s="811"/>
      <c r="C118" s="983" t="s">
        <v>483</v>
      </c>
      <c r="D118" s="984"/>
      <c r="E118" s="986">
        <v>2</v>
      </c>
      <c r="F118" s="987" t="s">
        <v>437</v>
      </c>
      <c r="G118" s="881">
        <f>A123</f>
        <v>-1.3300000000000003</v>
      </c>
    </row>
    <row r="119" spans="1:7" s="48" customFormat="1" ht="29.25" customHeight="1">
      <c r="A119" s="939">
        <f>A117-0.01</f>
        <v>-1.3000000000000003</v>
      </c>
      <c r="B119" s="777" t="s">
        <v>217</v>
      </c>
      <c r="C119" s="966" t="s">
        <v>49</v>
      </c>
      <c r="D119" s="774"/>
      <c r="E119" s="777"/>
      <c r="F119" s="988"/>
      <c r="G119" s="989"/>
    </row>
    <row r="120" spans="1:7" ht="15" customHeight="1">
      <c r="A120" s="972">
        <f>A119-0.01</f>
        <v>-1.3100000000000003</v>
      </c>
      <c r="B120" s="809" t="s">
        <v>218</v>
      </c>
      <c r="C120" s="884" t="s">
        <v>482</v>
      </c>
      <c r="D120" s="885"/>
      <c r="E120" s="933">
        <v>1</v>
      </c>
      <c r="F120" s="887"/>
      <c r="G120" s="934"/>
    </row>
    <row r="121" spans="1:7" ht="15" customHeight="1">
      <c r="A121" s="973"/>
      <c r="B121" s="811"/>
      <c r="C121" s="873" t="s">
        <v>483</v>
      </c>
      <c r="D121" s="811"/>
      <c r="E121" s="936">
        <v>2</v>
      </c>
      <c r="F121" s="937" t="s">
        <v>437</v>
      </c>
      <c r="G121" s="938">
        <f>A123</f>
        <v>-1.3300000000000003</v>
      </c>
    </row>
    <row r="122" spans="1:7" ht="27" customHeight="1">
      <c r="A122" s="939">
        <f>A120-0.01</f>
        <v>-1.3200000000000003</v>
      </c>
      <c r="B122" s="777" t="s">
        <v>50</v>
      </c>
      <c r="C122" s="966" t="s">
        <v>48</v>
      </c>
      <c r="D122" s="774"/>
      <c r="E122" s="967"/>
      <c r="F122" s="968"/>
      <c r="G122" s="990"/>
    </row>
    <row r="123" spans="1:7" s="48" customFormat="1" ht="15" customHeight="1">
      <c r="A123" s="1004">
        <f>A122-0.01</f>
        <v>-1.3300000000000003</v>
      </c>
      <c r="B123" s="809" t="s">
        <v>216</v>
      </c>
      <c r="C123" s="979" t="s">
        <v>482</v>
      </c>
      <c r="D123" s="980"/>
      <c r="E123" s="933">
        <v>1</v>
      </c>
      <c r="F123" s="985"/>
      <c r="G123" s="982"/>
    </row>
    <row r="124" spans="1:7" s="48" customFormat="1" ht="15" customHeight="1">
      <c r="A124" s="1007"/>
      <c r="B124" s="811"/>
      <c r="C124" s="983" t="s">
        <v>483</v>
      </c>
      <c r="D124" s="984"/>
      <c r="E124" s="986">
        <v>2</v>
      </c>
      <c r="F124" s="987"/>
      <c r="G124" s="881"/>
    </row>
    <row r="125" spans="1:7" ht="18" customHeight="1">
      <c r="A125" s="808">
        <f>A123-0.01</f>
        <v>-1.3400000000000003</v>
      </c>
      <c r="B125" s="809" t="s">
        <v>51</v>
      </c>
      <c r="C125" s="884" t="s">
        <v>482</v>
      </c>
      <c r="D125" s="885"/>
      <c r="E125" s="991">
        <v>1</v>
      </c>
      <c r="F125" s="887"/>
      <c r="G125" s="992"/>
    </row>
    <row r="126" spans="1:7">
      <c r="A126" s="807"/>
      <c r="B126" s="811"/>
      <c r="C126" s="873" t="s">
        <v>483</v>
      </c>
      <c r="D126" s="811"/>
      <c r="E126" s="879">
        <v>2</v>
      </c>
      <c r="F126" s="880" t="s">
        <v>437</v>
      </c>
      <c r="G126" s="881">
        <f>A137</f>
        <v>-1.3700000000000003</v>
      </c>
    </row>
    <row r="127" spans="1:7" ht="17.25" customHeight="1">
      <c r="A127" s="919">
        <f>A125-0.01</f>
        <v>-1.3500000000000003</v>
      </c>
      <c r="B127" s="981" t="s">
        <v>363</v>
      </c>
      <c r="C127" s="878" t="s">
        <v>372</v>
      </c>
      <c r="D127" s="774" t="s">
        <v>394</v>
      </c>
      <c r="E127" s="774"/>
      <c r="F127" s="774"/>
      <c r="G127" s="831"/>
    </row>
    <row r="128" spans="1:7" ht="17.25" customHeight="1">
      <c r="A128" s="803"/>
      <c r="B128" s="756" t="s">
        <v>618</v>
      </c>
      <c r="C128" s="876" t="s">
        <v>373</v>
      </c>
      <c r="D128" s="774" t="s">
        <v>395</v>
      </c>
      <c r="E128" s="774"/>
      <c r="F128" s="774"/>
      <c r="G128" s="831"/>
    </row>
    <row r="129" spans="1:12" ht="17.25" customHeight="1">
      <c r="A129" s="803"/>
      <c r="B129" s="756"/>
      <c r="C129" s="877" t="s">
        <v>376</v>
      </c>
      <c r="D129" s="774" t="s">
        <v>396</v>
      </c>
      <c r="E129" s="774"/>
      <c r="F129" s="774"/>
      <c r="G129" s="831"/>
    </row>
    <row r="130" spans="1:12" s="48" customFormat="1" ht="17.25" customHeight="1">
      <c r="A130" s="803"/>
      <c r="B130" s="754" t="s">
        <v>1092</v>
      </c>
      <c r="C130" s="878" t="s">
        <v>377</v>
      </c>
      <c r="D130" s="774" t="s">
        <v>397</v>
      </c>
      <c r="E130" s="774"/>
      <c r="F130" s="774"/>
      <c r="G130" s="831"/>
    </row>
    <row r="131" spans="1:12" s="48" customFormat="1" ht="17.25" customHeight="1">
      <c r="A131" s="803"/>
      <c r="B131" s="744" t="s">
        <v>1089</v>
      </c>
      <c r="C131" s="878" t="s">
        <v>378</v>
      </c>
      <c r="D131" s="774" t="s">
        <v>398</v>
      </c>
      <c r="E131" s="774"/>
      <c r="F131" s="774"/>
      <c r="G131" s="831"/>
    </row>
    <row r="132" spans="1:12" s="48" customFormat="1" ht="17.25" customHeight="1">
      <c r="A132" s="803"/>
      <c r="B132" s="744" t="s">
        <v>1090</v>
      </c>
      <c r="C132" s="851" t="s">
        <v>379</v>
      </c>
      <c r="D132" s="775" t="s">
        <v>1024</v>
      </c>
      <c r="E132" s="775"/>
      <c r="F132" s="775"/>
      <c r="G132" s="821"/>
    </row>
    <row r="133" spans="1:12" s="48" customFormat="1" ht="17.25" customHeight="1">
      <c r="A133" s="803"/>
      <c r="B133" s="776" t="s">
        <v>1091</v>
      </c>
      <c r="C133" s="878" t="s">
        <v>380</v>
      </c>
      <c r="D133" s="774" t="s">
        <v>849</v>
      </c>
      <c r="E133" s="774"/>
      <c r="F133" s="774"/>
      <c r="G133" s="831"/>
    </row>
    <row r="134" spans="1:12" s="48" customFormat="1" ht="17.25" customHeight="1">
      <c r="A134" s="803"/>
      <c r="B134" s="776" t="s">
        <v>1093</v>
      </c>
      <c r="C134" s="878" t="s">
        <v>383</v>
      </c>
      <c r="D134" s="777" t="s">
        <v>850</v>
      </c>
      <c r="E134" s="777"/>
      <c r="F134" s="777"/>
      <c r="G134" s="832"/>
    </row>
    <row r="135" spans="1:12" ht="17.25" customHeight="1">
      <c r="A135" s="923"/>
      <c r="B135" s="937"/>
      <c r="C135" s="913" t="s">
        <v>384</v>
      </c>
      <c r="D135" s="774" t="s">
        <v>863</v>
      </c>
      <c r="E135" s="774"/>
      <c r="F135" s="774"/>
      <c r="G135" s="831"/>
    </row>
    <row r="136" spans="1:12" ht="22">
      <c r="A136" s="939">
        <f>A127-0.01</f>
        <v>-1.3600000000000003</v>
      </c>
      <c r="B136" s="777" t="s">
        <v>1147</v>
      </c>
      <c r="C136" s="966" t="s">
        <v>79</v>
      </c>
      <c r="D136" s="774"/>
      <c r="E136" s="993"/>
      <c r="F136" s="968"/>
      <c r="G136" s="994"/>
    </row>
    <row r="137" spans="1:12" ht="21" customHeight="1">
      <c r="A137" s="808">
        <f>A136-0.01</f>
        <v>-1.3700000000000003</v>
      </c>
      <c r="B137" s="809" t="s">
        <v>942</v>
      </c>
      <c r="C137" s="884" t="s">
        <v>482</v>
      </c>
      <c r="D137" s="885"/>
      <c r="E137" s="991">
        <v>1</v>
      </c>
      <c r="F137" s="887"/>
      <c r="G137" s="888"/>
    </row>
    <row r="138" spans="1:12" ht="21" customHeight="1">
      <c r="A138" s="807"/>
      <c r="B138" s="811"/>
      <c r="C138" s="873" t="s">
        <v>483</v>
      </c>
      <c r="D138" s="811"/>
      <c r="E138" s="879">
        <v>2</v>
      </c>
      <c r="F138" s="880" t="s">
        <v>437</v>
      </c>
      <c r="G138" s="881">
        <f>A152</f>
        <v>-1.4100000000000004</v>
      </c>
    </row>
    <row r="139" spans="1:12" s="39" customFormat="1" ht="15" customHeight="1">
      <c r="A139" s="1004">
        <f>A137-0.01</f>
        <v>-1.3800000000000003</v>
      </c>
      <c r="B139" s="809" t="s">
        <v>137</v>
      </c>
      <c r="C139" s="913" t="s">
        <v>372</v>
      </c>
      <c r="D139" s="995" t="s">
        <v>191</v>
      </c>
      <c r="E139" s="995"/>
      <c r="F139" s="995"/>
      <c r="G139" s="996"/>
      <c r="H139" s="84"/>
      <c r="I139" s="84"/>
      <c r="J139" s="84"/>
      <c r="K139" s="84"/>
      <c r="L139" s="84"/>
    </row>
    <row r="140" spans="1:12" s="39" customFormat="1" ht="12" customHeight="1">
      <c r="A140" s="1005"/>
      <c r="B140" s="756"/>
      <c r="C140" s="854" t="s">
        <v>373</v>
      </c>
      <c r="D140" s="778" t="s">
        <v>192</v>
      </c>
      <c r="E140" s="778"/>
      <c r="F140" s="778"/>
      <c r="G140" s="833"/>
      <c r="H140" s="349"/>
      <c r="I140" s="349"/>
      <c r="J140" s="349"/>
      <c r="K140" s="349"/>
      <c r="L140" s="349"/>
    </row>
    <row r="141" spans="1:12" ht="15" customHeight="1">
      <c r="A141" s="1005"/>
      <c r="B141" s="756" t="s">
        <v>1148</v>
      </c>
      <c r="C141" s="854" t="s">
        <v>376</v>
      </c>
      <c r="D141" s="778" t="s">
        <v>619</v>
      </c>
      <c r="E141" s="778"/>
      <c r="F141" s="778"/>
      <c r="G141" s="833"/>
    </row>
    <row r="142" spans="1:12" ht="15" customHeight="1">
      <c r="A142" s="1005"/>
      <c r="B142" s="756"/>
      <c r="C142" s="852" t="s">
        <v>377</v>
      </c>
      <c r="D142" s="778" t="s">
        <v>193</v>
      </c>
      <c r="E142" s="778"/>
      <c r="F142" s="778"/>
      <c r="G142" s="833"/>
    </row>
    <row r="143" spans="1:12" ht="15" customHeight="1">
      <c r="A143" s="1005"/>
      <c r="B143" s="756"/>
      <c r="C143" s="852" t="s">
        <v>378</v>
      </c>
      <c r="D143" s="778" t="s">
        <v>194</v>
      </c>
      <c r="E143" s="778"/>
      <c r="F143" s="778"/>
      <c r="G143" s="833"/>
    </row>
    <row r="144" spans="1:12" ht="15" customHeight="1">
      <c r="A144" s="1005"/>
      <c r="B144" s="756" t="s">
        <v>941</v>
      </c>
      <c r="C144" s="852" t="s">
        <v>379</v>
      </c>
      <c r="D144" s="778" t="s">
        <v>983</v>
      </c>
      <c r="E144" s="778"/>
      <c r="F144" s="778"/>
      <c r="G144" s="833"/>
    </row>
    <row r="145" spans="1:12" ht="15" customHeight="1">
      <c r="A145" s="1005"/>
      <c r="B145" s="756"/>
      <c r="C145" s="852" t="s">
        <v>380</v>
      </c>
      <c r="D145" s="778" t="s">
        <v>195</v>
      </c>
      <c r="E145" s="778"/>
      <c r="F145" s="778"/>
      <c r="G145" s="833"/>
    </row>
    <row r="146" spans="1:12" ht="15" customHeight="1">
      <c r="A146" s="1005"/>
      <c r="B146" s="756"/>
      <c r="C146" s="852" t="s">
        <v>383</v>
      </c>
      <c r="D146" s="778" t="s">
        <v>196</v>
      </c>
      <c r="E146" s="778"/>
      <c r="F146" s="778"/>
      <c r="G146" s="833"/>
    </row>
    <row r="147" spans="1:12" ht="15" customHeight="1">
      <c r="A147" s="1005"/>
      <c r="B147" s="754"/>
      <c r="C147" s="853" t="s">
        <v>384</v>
      </c>
      <c r="D147" s="778" t="s">
        <v>197</v>
      </c>
      <c r="E147" s="778"/>
      <c r="F147" s="778"/>
      <c r="G147" s="833"/>
    </row>
    <row r="148" spans="1:12" ht="15" customHeight="1">
      <c r="A148" s="1007"/>
      <c r="B148" s="937"/>
      <c r="C148" s="852" t="s">
        <v>385</v>
      </c>
      <c r="D148" s="774" t="s">
        <v>863</v>
      </c>
      <c r="E148" s="774"/>
      <c r="F148" s="774"/>
      <c r="G148" s="831"/>
    </row>
    <row r="149" spans="1:12" ht="15.75" customHeight="1">
      <c r="A149" s="972">
        <f>A139-0.01</f>
        <v>-1.3900000000000003</v>
      </c>
      <c r="B149" s="809" t="s">
        <v>176</v>
      </c>
      <c r="C149" s="884" t="s">
        <v>482</v>
      </c>
      <c r="D149" s="885"/>
      <c r="E149" s="933">
        <v>1</v>
      </c>
      <c r="F149" s="951"/>
      <c r="G149" s="997"/>
    </row>
    <row r="150" spans="1:12" ht="15" customHeight="1">
      <c r="A150" s="973"/>
      <c r="B150" s="811"/>
      <c r="C150" s="873" t="s">
        <v>483</v>
      </c>
      <c r="D150" s="811"/>
      <c r="E150" s="936">
        <v>2</v>
      </c>
      <c r="F150" s="937" t="s">
        <v>437</v>
      </c>
      <c r="G150" s="938">
        <f>A152</f>
        <v>-1.4100000000000004</v>
      </c>
    </row>
    <row r="151" spans="1:12" s="39" customFormat="1" ht="27" customHeight="1">
      <c r="A151" s="939">
        <f>A149-0.01</f>
        <v>-1.4000000000000004</v>
      </c>
      <c r="B151" s="777" t="s">
        <v>138</v>
      </c>
      <c r="C151" s="966" t="s">
        <v>139</v>
      </c>
      <c r="D151" s="774"/>
      <c r="E151" s="967"/>
      <c r="F151" s="968"/>
      <c r="G151" s="990"/>
      <c r="H151" s="84"/>
      <c r="I151" s="84"/>
      <c r="J151" s="84"/>
      <c r="K151" s="84"/>
      <c r="L151" s="84"/>
    </row>
    <row r="152" spans="1:12" s="39" customFormat="1" ht="15" customHeight="1">
      <c r="A152" s="808">
        <f>A151-0.01</f>
        <v>-1.4100000000000004</v>
      </c>
      <c r="B152" s="809" t="s">
        <v>140</v>
      </c>
      <c r="C152" s="884" t="s">
        <v>482</v>
      </c>
      <c r="D152" s="885"/>
      <c r="E152" s="991">
        <v>1</v>
      </c>
      <c r="F152" s="887"/>
      <c r="G152" s="992"/>
      <c r="H152" s="84"/>
      <c r="I152" s="84"/>
      <c r="J152" s="84"/>
      <c r="K152" s="84"/>
      <c r="L152" s="84"/>
    </row>
    <row r="153" spans="1:12" ht="15.75" customHeight="1">
      <c r="A153" s="807"/>
      <c r="B153" s="811"/>
      <c r="C153" s="873" t="s">
        <v>483</v>
      </c>
      <c r="D153" s="811"/>
      <c r="E153" s="879">
        <v>2</v>
      </c>
      <c r="F153" s="880"/>
      <c r="G153" s="881"/>
    </row>
    <row r="154" spans="1:12" s="48" customFormat="1" ht="26.25" customHeight="1">
      <c r="A154" s="1001" t="s">
        <v>313</v>
      </c>
      <c r="B154" s="1002" t="s">
        <v>431</v>
      </c>
      <c r="C154" s="1002"/>
      <c r="D154" s="1002"/>
      <c r="E154" s="1002"/>
      <c r="F154" s="1002"/>
      <c r="G154" s="1003"/>
    </row>
    <row r="155" spans="1:12" s="48" customFormat="1" ht="15" customHeight="1">
      <c r="A155" s="998" t="s">
        <v>312</v>
      </c>
      <c r="B155" s="999"/>
      <c r="C155" s="999"/>
      <c r="D155" s="999"/>
      <c r="E155" s="999"/>
      <c r="F155" s="999"/>
      <c r="G155" s="1000"/>
    </row>
    <row r="156" spans="1:12" s="48" customFormat="1" ht="15" customHeight="1">
      <c r="A156" s="808">
        <f>A152-0.01</f>
        <v>-1.4200000000000004</v>
      </c>
      <c r="B156" s="809" t="s">
        <v>52</v>
      </c>
      <c r="C156" s="884" t="s">
        <v>246</v>
      </c>
      <c r="D156" s="885"/>
      <c r="E156" s="886">
        <v>1</v>
      </c>
      <c r="F156" s="887"/>
      <c r="G156" s="888"/>
    </row>
    <row r="157" spans="1:12" s="39" customFormat="1" ht="15" customHeight="1">
      <c r="A157" s="804"/>
      <c r="B157" s="756"/>
      <c r="C157" s="863" t="s">
        <v>247</v>
      </c>
      <c r="D157" s="758"/>
      <c r="E157" s="780">
        <v>2</v>
      </c>
      <c r="F157" s="763"/>
      <c r="G157" s="834"/>
      <c r="H157" s="84"/>
      <c r="I157" s="84"/>
      <c r="J157" s="84"/>
      <c r="K157" s="84"/>
      <c r="L157" s="84"/>
    </row>
    <row r="158" spans="1:12" s="39" customFormat="1" ht="15" customHeight="1">
      <c r="A158" s="935"/>
      <c r="B158" s="811"/>
      <c r="C158" s="873" t="s">
        <v>483</v>
      </c>
      <c r="D158" s="811"/>
      <c r="E158" s="891">
        <v>3</v>
      </c>
      <c r="F158" s="880" t="s">
        <v>437</v>
      </c>
      <c r="G158" s="881">
        <f>A168</f>
        <v>-1.4600000000000004</v>
      </c>
      <c r="H158" s="84"/>
      <c r="I158" s="84"/>
      <c r="J158" s="84"/>
      <c r="K158" s="84"/>
      <c r="L158" s="84"/>
    </row>
    <row r="159" spans="1:12" ht="15" customHeight="1">
      <c r="A159" s="808">
        <f>A156-0.01</f>
        <v>-1.4300000000000004</v>
      </c>
      <c r="B159" s="809" t="s">
        <v>53</v>
      </c>
      <c r="C159" s="884" t="s">
        <v>482</v>
      </c>
      <c r="D159" s="885"/>
      <c r="E159" s="886">
        <v>1</v>
      </c>
      <c r="F159" s="887"/>
      <c r="G159" s="888"/>
    </row>
    <row r="160" spans="1:12" ht="15" customHeight="1">
      <c r="A160" s="804"/>
      <c r="B160" s="756"/>
      <c r="C160" s="863" t="s">
        <v>247</v>
      </c>
      <c r="D160" s="758"/>
      <c r="E160" s="780">
        <v>2</v>
      </c>
      <c r="F160" s="763"/>
      <c r="G160" s="834"/>
    </row>
    <row r="161" spans="1:7" ht="15" customHeight="1">
      <c r="A161" s="935"/>
      <c r="B161" s="811"/>
      <c r="C161" s="873" t="s">
        <v>483</v>
      </c>
      <c r="D161" s="811"/>
      <c r="E161" s="891">
        <v>3</v>
      </c>
      <c r="F161" s="838"/>
      <c r="G161" s="956"/>
    </row>
    <row r="162" spans="1:7" ht="15" customHeight="1">
      <c r="A162" s="808">
        <f>A159-0.01</f>
        <v>-1.4400000000000004</v>
      </c>
      <c r="B162" s="809" t="s">
        <v>54</v>
      </c>
      <c r="C162" s="884" t="s">
        <v>482</v>
      </c>
      <c r="D162" s="885"/>
      <c r="E162" s="886">
        <v>1</v>
      </c>
      <c r="F162" s="887"/>
      <c r="G162" s="888"/>
    </row>
    <row r="163" spans="1:7" ht="15" customHeight="1">
      <c r="A163" s="804"/>
      <c r="B163" s="756"/>
      <c r="C163" s="863" t="s">
        <v>247</v>
      </c>
      <c r="D163" s="758"/>
      <c r="E163" s="780">
        <v>2</v>
      </c>
      <c r="F163" s="763"/>
      <c r="G163" s="834"/>
    </row>
    <row r="164" spans="1:7" ht="15" customHeight="1">
      <c r="A164" s="935"/>
      <c r="B164" s="811"/>
      <c r="C164" s="873" t="s">
        <v>483</v>
      </c>
      <c r="D164" s="811"/>
      <c r="E164" s="891">
        <v>3</v>
      </c>
      <c r="F164" s="838"/>
      <c r="G164" s="956"/>
    </row>
    <row r="165" spans="1:7" ht="15" customHeight="1">
      <c r="A165" s="808">
        <f>A162-0.01</f>
        <v>-1.4500000000000004</v>
      </c>
      <c r="B165" s="809" t="s">
        <v>55</v>
      </c>
      <c r="C165" s="884" t="s">
        <v>482</v>
      </c>
      <c r="D165" s="885"/>
      <c r="E165" s="886">
        <v>1</v>
      </c>
      <c r="F165" s="887"/>
      <c r="G165" s="888"/>
    </row>
    <row r="166" spans="1:7" ht="15" customHeight="1">
      <c r="A166" s="804"/>
      <c r="B166" s="756"/>
      <c r="C166" s="863" t="s">
        <v>247</v>
      </c>
      <c r="D166" s="758"/>
      <c r="E166" s="780">
        <v>2</v>
      </c>
      <c r="F166" s="763"/>
      <c r="G166" s="834"/>
    </row>
    <row r="167" spans="1:7" ht="15" customHeight="1">
      <c r="A167" s="935"/>
      <c r="B167" s="811"/>
      <c r="C167" s="873" t="s">
        <v>483</v>
      </c>
      <c r="D167" s="811"/>
      <c r="E167" s="891">
        <v>3</v>
      </c>
      <c r="F167" s="838"/>
      <c r="G167" s="956"/>
    </row>
    <row r="168" spans="1:7" ht="15" customHeight="1">
      <c r="A168" s="808">
        <f>A165-0.01</f>
        <v>-1.4600000000000004</v>
      </c>
      <c r="B168" s="809" t="s">
        <v>399</v>
      </c>
      <c r="C168" s="876" t="s">
        <v>372</v>
      </c>
      <c r="D168" s="774" t="s">
        <v>360</v>
      </c>
      <c r="E168" s="774"/>
      <c r="F168" s="774"/>
      <c r="G168" s="831"/>
    </row>
    <row r="169" spans="1:7" ht="15" customHeight="1">
      <c r="A169" s="804"/>
      <c r="B169" s="756"/>
      <c r="C169" s="876" t="s">
        <v>373</v>
      </c>
      <c r="D169" s="774" t="s">
        <v>361</v>
      </c>
      <c r="E169" s="781"/>
      <c r="F169" s="781"/>
      <c r="G169" s="835"/>
    </row>
    <row r="170" spans="1:7" ht="17" customHeight="1">
      <c r="A170" s="804"/>
      <c r="B170" s="756" t="s">
        <v>906</v>
      </c>
      <c r="C170" s="876" t="s">
        <v>376</v>
      </c>
      <c r="D170" s="774" t="s">
        <v>56</v>
      </c>
      <c r="E170" s="781"/>
      <c r="F170" s="781"/>
      <c r="G170" s="835"/>
    </row>
    <row r="171" spans="1:7" ht="15" customHeight="1">
      <c r="A171" s="804"/>
      <c r="B171" s="756"/>
      <c r="C171" s="876" t="s">
        <v>377</v>
      </c>
      <c r="D171" s="774" t="s">
        <v>113</v>
      </c>
      <c r="E171" s="781"/>
      <c r="F171" s="781"/>
      <c r="G171" s="835"/>
    </row>
    <row r="172" spans="1:7" ht="15" customHeight="1">
      <c r="A172" s="935"/>
      <c r="B172" s="811"/>
      <c r="C172" s="1020" t="s">
        <v>378</v>
      </c>
      <c r="D172" s="774" t="s">
        <v>863</v>
      </c>
      <c r="E172" s="781"/>
      <c r="F172" s="781"/>
      <c r="G172" s="835"/>
    </row>
    <row r="173" spans="1:7" ht="15" customHeight="1">
      <c r="A173" s="808">
        <f>A168-0.01</f>
        <v>-1.4700000000000004</v>
      </c>
      <c r="B173" s="809" t="s">
        <v>943</v>
      </c>
      <c r="C173" s="884" t="s">
        <v>482</v>
      </c>
      <c r="D173" s="885"/>
      <c r="E173" s="1018">
        <v>1</v>
      </c>
      <c r="F173" s="887"/>
      <c r="G173" s="888"/>
    </row>
    <row r="174" spans="1:7" ht="15" customHeight="1">
      <c r="A174" s="935"/>
      <c r="B174" s="811"/>
      <c r="C174" s="873" t="s">
        <v>483</v>
      </c>
      <c r="D174" s="811"/>
      <c r="E174" s="1019">
        <v>2</v>
      </c>
      <c r="F174" s="838" t="s">
        <v>437</v>
      </c>
      <c r="G174" s="881">
        <f>A176</f>
        <v>-1.4900000000000004</v>
      </c>
    </row>
    <row r="175" spans="1:7" ht="25.5" customHeight="1">
      <c r="A175" s="939">
        <f>A173-0.01</f>
        <v>-1.4800000000000004</v>
      </c>
      <c r="B175" s="777" t="s">
        <v>952</v>
      </c>
      <c r="C175" s="1015" t="s">
        <v>141</v>
      </c>
      <c r="D175" s="1016"/>
      <c r="E175" s="1017"/>
      <c r="F175" s="968"/>
      <c r="G175" s="994"/>
    </row>
    <row r="176" spans="1:7" ht="14" customHeight="1">
      <c r="A176" s="808">
        <f>A175-0.01</f>
        <v>-1.4900000000000004</v>
      </c>
      <c r="B176" s="809" t="s">
        <v>408</v>
      </c>
      <c r="C176" s="884" t="s">
        <v>246</v>
      </c>
      <c r="D176" s="885"/>
      <c r="E176" s="886">
        <v>1</v>
      </c>
      <c r="F176" s="887"/>
      <c r="G176" s="888"/>
    </row>
    <row r="177" spans="1:7" ht="14" customHeight="1">
      <c r="A177" s="804"/>
      <c r="B177" s="756"/>
      <c r="C177" s="871" t="s">
        <v>247</v>
      </c>
      <c r="D177" s="771"/>
      <c r="E177" s="782">
        <v>2</v>
      </c>
      <c r="F177" s="754"/>
      <c r="G177" s="834"/>
    </row>
    <row r="178" spans="1:7" ht="14" customHeight="1">
      <c r="A178" s="935"/>
      <c r="B178" s="811"/>
      <c r="C178" s="873" t="s">
        <v>483</v>
      </c>
      <c r="D178" s="811"/>
      <c r="E178" s="837">
        <v>3</v>
      </c>
      <c r="F178" s="838"/>
      <c r="G178" s="881"/>
    </row>
    <row r="179" spans="1:7" ht="22">
      <c r="A179" s="808">
        <f>A176-0.01</f>
        <v>-1.5000000000000004</v>
      </c>
      <c r="B179" s="964" t="s">
        <v>1149</v>
      </c>
      <c r="C179" s="979" t="s">
        <v>851</v>
      </c>
      <c r="D179" s="980"/>
      <c r="E179" s="886">
        <v>1</v>
      </c>
      <c r="F179" s="887"/>
      <c r="G179" s="1013"/>
    </row>
    <row r="180" spans="1:7">
      <c r="A180" s="804"/>
      <c r="B180" s="882"/>
      <c r="C180" s="874" t="s">
        <v>57</v>
      </c>
      <c r="D180" s="772"/>
      <c r="E180" s="780">
        <v>2</v>
      </c>
      <c r="F180" s="763"/>
      <c r="G180" s="826"/>
    </row>
    <row r="181" spans="1:7" ht="25.5" customHeight="1">
      <c r="A181" s="804"/>
      <c r="B181" s="882"/>
      <c r="C181" s="864" t="s">
        <v>58</v>
      </c>
      <c r="D181" s="761"/>
      <c r="E181" s="780">
        <v>3</v>
      </c>
      <c r="F181" s="763"/>
      <c r="G181" s="826"/>
    </row>
    <row r="182" spans="1:7">
      <c r="A182" s="804"/>
      <c r="B182" s="883" t="s">
        <v>620</v>
      </c>
      <c r="C182" s="874" t="s">
        <v>59</v>
      </c>
      <c r="D182" s="772"/>
      <c r="E182" s="780">
        <v>4</v>
      </c>
      <c r="F182" s="763"/>
      <c r="G182" s="826"/>
    </row>
    <row r="183" spans="1:7" ht="15" customHeight="1">
      <c r="A183" s="804"/>
      <c r="B183" s="883"/>
      <c r="C183" s="864" t="s">
        <v>142</v>
      </c>
      <c r="D183" s="761"/>
      <c r="E183" s="780">
        <v>5</v>
      </c>
      <c r="F183" s="763"/>
      <c r="G183" s="826"/>
    </row>
    <row r="184" spans="1:7" ht="15" customHeight="1">
      <c r="A184" s="804"/>
      <c r="B184" s="883"/>
      <c r="C184" s="874" t="s">
        <v>60</v>
      </c>
      <c r="D184" s="772"/>
      <c r="E184" s="780">
        <v>6</v>
      </c>
      <c r="F184" s="763"/>
      <c r="G184" s="828"/>
    </row>
    <row r="185" spans="1:7" ht="15" customHeight="1">
      <c r="A185" s="804"/>
      <c r="B185" s="883"/>
      <c r="C185" s="874" t="s">
        <v>61</v>
      </c>
      <c r="D185" s="772"/>
      <c r="E185" s="780">
        <v>7</v>
      </c>
      <c r="F185" s="763" t="s">
        <v>437</v>
      </c>
      <c r="G185" s="828">
        <f>A195</f>
        <v>-1.5200000000000005</v>
      </c>
    </row>
    <row r="186" spans="1:7" ht="15" customHeight="1">
      <c r="A186" s="935"/>
      <c r="B186" s="1014"/>
      <c r="C186" s="890" t="s">
        <v>868</v>
      </c>
      <c r="D186" s="836"/>
      <c r="E186" s="891">
        <v>96</v>
      </c>
      <c r="F186" s="838"/>
      <c r="G186" s="839"/>
    </row>
    <row r="187" spans="1:7" ht="15" customHeight="1">
      <c r="A187" s="808">
        <f>A179-0.01</f>
        <v>-1.5100000000000005</v>
      </c>
      <c r="B187" s="809" t="s">
        <v>1150</v>
      </c>
      <c r="C187" s="1008" t="s">
        <v>575</v>
      </c>
      <c r="D187" s="1009"/>
      <c r="E187" s="886">
        <v>1</v>
      </c>
      <c r="F187" s="887"/>
      <c r="G187" s="1013"/>
    </row>
    <row r="188" spans="1:7" ht="15" customHeight="1">
      <c r="A188" s="804"/>
      <c r="B188" s="756"/>
      <c r="C188" s="889" t="s">
        <v>576</v>
      </c>
      <c r="D188" s="783"/>
      <c r="E188" s="780">
        <v>2</v>
      </c>
      <c r="F188" s="763"/>
      <c r="G188" s="826"/>
    </row>
    <row r="189" spans="1:7" ht="15" customHeight="1">
      <c r="A189" s="804"/>
      <c r="B189" s="756"/>
      <c r="C189" s="889" t="s">
        <v>577</v>
      </c>
      <c r="D189" s="783"/>
      <c r="E189" s="780">
        <v>3</v>
      </c>
      <c r="F189" s="763"/>
      <c r="G189" s="826"/>
    </row>
    <row r="190" spans="1:7" ht="15" customHeight="1">
      <c r="A190" s="804"/>
      <c r="B190" s="756" t="s">
        <v>621</v>
      </c>
      <c r="C190" s="847" t="s">
        <v>578</v>
      </c>
      <c r="D190" s="736"/>
      <c r="E190" s="780">
        <v>4</v>
      </c>
      <c r="F190" s="763"/>
      <c r="G190" s="826"/>
    </row>
    <row r="191" spans="1:7" ht="15" customHeight="1">
      <c r="A191" s="804"/>
      <c r="B191" s="756"/>
      <c r="C191" s="847" t="s">
        <v>579</v>
      </c>
      <c r="D191" s="736"/>
      <c r="E191" s="780">
        <v>5</v>
      </c>
      <c r="F191" s="763"/>
      <c r="G191" s="826"/>
    </row>
    <row r="192" spans="1:7" ht="15" customHeight="1">
      <c r="A192" s="804"/>
      <c r="B192" s="756"/>
      <c r="C192" s="875" t="s">
        <v>580</v>
      </c>
      <c r="D192" s="773"/>
      <c r="E192" s="780">
        <v>6</v>
      </c>
      <c r="F192" s="763"/>
      <c r="G192" s="826"/>
    </row>
    <row r="193" spans="1:7" ht="15" customHeight="1">
      <c r="A193" s="804"/>
      <c r="B193" s="756"/>
      <c r="C193" s="847" t="s">
        <v>581</v>
      </c>
      <c r="D193" s="736"/>
      <c r="E193" s="780">
        <v>7</v>
      </c>
      <c r="F193" s="763"/>
      <c r="G193" s="826"/>
    </row>
    <row r="194" spans="1:7" ht="15" customHeight="1">
      <c r="A194" s="935"/>
      <c r="B194" s="811"/>
      <c r="C194" s="890" t="s">
        <v>866</v>
      </c>
      <c r="D194" s="836"/>
      <c r="E194" s="837">
        <v>96</v>
      </c>
      <c r="F194" s="838"/>
      <c r="G194" s="839"/>
    </row>
    <row r="195" spans="1:7" ht="15" customHeight="1">
      <c r="A195" s="808">
        <f>A187-0.01</f>
        <v>-1.5200000000000005</v>
      </c>
      <c r="B195" s="809" t="s">
        <v>457</v>
      </c>
      <c r="C195" s="884" t="s">
        <v>143</v>
      </c>
      <c r="D195" s="885"/>
      <c r="E195" s="886">
        <v>1</v>
      </c>
      <c r="F195" s="887"/>
      <c r="G195" s="888"/>
    </row>
    <row r="196" spans="1:7" ht="15" customHeight="1">
      <c r="A196" s="935"/>
      <c r="B196" s="811"/>
      <c r="C196" s="873" t="s">
        <v>144</v>
      </c>
      <c r="D196" s="811"/>
      <c r="E196" s="837">
        <v>2</v>
      </c>
      <c r="F196" s="838"/>
      <c r="G196" s="956"/>
    </row>
    <row r="197" spans="1:7" ht="15" customHeight="1">
      <c r="A197" s="808">
        <f>A195-0.01</f>
        <v>-1.5300000000000005</v>
      </c>
      <c r="B197" s="809" t="s">
        <v>114</v>
      </c>
      <c r="C197" s="884" t="s">
        <v>482</v>
      </c>
      <c r="D197" s="885"/>
      <c r="E197" s="933">
        <v>1</v>
      </c>
      <c r="F197" s="951"/>
      <c r="G197" s="997"/>
    </row>
    <row r="198" spans="1:7" ht="15" customHeight="1">
      <c r="A198" s="935"/>
      <c r="B198" s="811"/>
      <c r="C198" s="952" t="s">
        <v>483</v>
      </c>
      <c r="D198" s="953"/>
      <c r="E198" s="986">
        <v>2</v>
      </c>
      <c r="F198" s="838" t="s">
        <v>437</v>
      </c>
      <c r="G198" s="1012">
        <f>'2Admin'!A3</f>
        <v>-2.0099999999999998</v>
      </c>
    </row>
    <row r="199" spans="1:7" ht="15" customHeight="1">
      <c r="A199" s="808">
        <f>A197-0.01</f>
        <v>-1.5400000000000005</v>
      </c>
      <c r="B199" s="981" t="s">
        <v>623</v>
      </c>
      <c r="C199" s="1008" t="s">
        <v>624</v>
      </c>
      <c r="D199" s="1009"/>
      <c r="E199" s="886">
        <v>1</v>
      </c>
      <c r="F199" s="886"/>
      <c r="G199" s="997"/>
    </row>
    <row r="200" spans="1:7" ht="15" customHeight="1">
      <c r="A200" s="804"/>
      <c r="B200" s="754"/>
      <c r="C200" s="847" t="s">
        <v>625</v>
      </c>
      <c r="D200" s="736"/>
      <c r="E200" s="780">
        <v>2</v>
      </c>
      <c r="F200" s="780"/>
      <c r="G200" s="1010"/>
    </row>
    <row r="201" spans="1:7" ht="15" customHeight="1">
      <c r="A201" s="804"/>
      <c r="B201" s="756" t="s">
        <v>622</v>
      </c>
      <c r="C201" s="875" t="s">
        <v>115</v>
      </c>
      <c r="D201" s="773"/>
      <c r="E201" s="779">
        <v>3</v>
      </c>
      <c r="F201" s="779"/>
      <c r="G201" s="1010"/>
    </row>
    <row r="202" spans="1:7" ht="15" customHeight="1">
      <c r="A202" s="804"/>
      <c r="B202" s="756"/>
      <c r="C202" s="847" t="s">
        <v>116</v>
      </c>
      <c r="D202" s="736"/>
      <c r="E202" s="780">
        <v>4</v>
      </c>
      <c r="F202" s="780"/>
      <c r="G202" s="1010"/>
    </row>
    <row r="203" spans="1:7" ht="15" customHeight="1">
      <c r="A203" s="935"/>
      <c r="B203" s="811"/>
      <c r="C203" s="890" t="s">
        <v>866</v>
      </c>
      <c r="D203" s="836"/>
      <c r="E203" s="837">
        <v>5</v>
      </c>
      <c r="F203" s="837"/>
      <c r="G203" s="1011"/>
    </row>
    <row r="204" spans="1:7">
      <c r="A204" s="796"/>
      <c r="B204" s="784"/>
      <c r="C204" s="784"/>
      <c r="D204" s="784"/>
      <c r="E204" s="785"/>
      <c r="F204" s="786"/>
      <c r="G204" s="787"/>
    </row>
    <row r="205" spans="1:7">
      <c r="A205" s="796"/>
      <c r="B205" s="784"/>
      <c r="C205" s="784"/>
      <c r="D205" s="784"/>
      <c r="E205" s="785"/>
      <c r="F205" s="786"/>
      <c r="G205" s="787"/>
    </row>
    <row r="206" spans="1:7">
      <c r="A206" s="796"/>
      <c r="B206" s="784"/>
      <c r="C206" s="784"/>
      <c r="D206" s="784"/>
      <c r="E206" s="785"/>
      <c r="F206" s="786"/>
      <c r="G206" s="787"/>
    </row>
    <row r="207" spans="1:7">
      <c r="A207" s="796"/>
      <c r="B207" s="784"/>
      <c r="C207" s="784"/>
      <c r="D207" s="784"/>
      <c r="E207" s="785"/>
      <c r="F207" s="786"/>
      <c r="G207" s="787"/>
    </row>
    <row r="208" spans="1:7">
      <c r="A208" s="796"/>
      <c r="B208" s="784"/>
      <c r="C208" s="784"/>
      <c r="D208" s="784"/>
      <c r="E208" s="785"/>
      <c r="F208" s="786"/>
      <c r="G208" s="787"/>
    </row>
    <row r="209" spans="1:7">
      <c r="A209" s="796"/>
      <c r="B209" s="784"/>
      <c r="C209" s="784"/>
      <c r="D209" s="784"/>
      <c r="E209" s="785"/>
      <c r="F209" s="786"/>
      <c r="G209" s="787"/>
    </row>
    <row r="210" spans="1:7">
      <c r="A210" s="796"/>
      <c r="B210" s="784"/>
      <c r="C210" s="784"/>
      <c r="D210" s="784"/>
      <c r="E210" s="785"/>
      <c r="F210" s="786"/>
      <c r="G210" s="787"/>
    </row>
    <row r="211" spans="1:7">
      <c r="A211" s="796"/>
      <c r="B211" s="784"/>
      <c r="C211" s="784"/>
      <c r="D211" s="784"/>
      <c r="E211" s="785"/>
      <c r="F211" s="786"/>
      <c r="G211" s="787"/>
    </row>
    <row r="212" spans="1:7">
      <c r="A212" s="796"/>
      <c r="B212" s="784"/>
      <c r="C212" s="784"/>
      <c r="D212" s="784"/>
      <c r="E212" s="785"/>
      <c r="F212" s="786"/>
      <c r="G212" s="787"/>
    </row>
    <row r="213" spans="1:7">
      <c r="A213" s="796"/>
      <c r="B213" s="784"/>
      <c r="C213" s="784"/>
      <c r="D213" s="784"/>
      <c r="E213" s="785"/>
      <c r="F213" s="786"/>
      <c r="G213" s="787"/>
    </row>
    <row r="214" spans="1:7">
      <c r="A214" s="796"/>
      <c r="B214" s="784"/>
      <c r="C214" s="784"/>
      <c r="D214" s="784"/>
      <c r="E214" s="785"/>
      <c r="F214" s="786"/>
      <c r="G214" s="787"/>
    </row>
    <row r="215" spans="1:7">
      <c r="A215" s="796"/>
      <c r="B215" s="784"/>
      <c r="C215" s="784"/>
      <c r="D215" s="784"/>
      <c r="E215" s="785"/>
      <c r="F215" s="786"/>
      <c r="G215" s="787"/>
    </row>
    <row r="216" spans="1:7">
      <c r="A216" s="796"/>
      <c r="B216" s="784"/>
      <c r="C216" s="784"/>
      <c r="D216" s="784"/>
      <c r="E216" s="785"/>
      <c r="F216" s="786"/>
      <c r="G216" s="787"/>
    </row>
    <row r="217" spans="1:7">
      <c r="A217" s="796"/>
      <c r="B217" s="784"/>
      <c r="C217" s="784"/>
      <c r="D217" s="784"/>
      <c r="E217" s="785"/>
      <c r="F217" s="786"/>
      <c r="G217" s="787"/>
    </row>
    <row r="218" spans="1:7">
      <c r="A218" s="796"/>
      <c r="B218" s="784"/>
      <c r="C218" s="784"/>
      <c r="D218" s="784"/>
      <c r="E218" s="785"/>
      <c r="F218" s="786"/>
      <c r="G218" s="787"/>
    </row>
    <row r="219" spans="1:7">
      <c r="A219" s="796"/>
      <c r="B219" s="784"/>
      <c r="C219" s="784"/>
      <c r="D219" s="784"/>
      <c r="E219" s="785"/>
      <c r="F219" s="786"/>
      <c r="G219" s="787"/>
    </row>
    <row r="220" spans="1:7">
      <c r="A220" s="796"/>
      <c r="B220" s="784"/>
      <c r="C220" s="784"/>
      <c r="D220" s="784"/>
      <c r="E220" s="785"/>
      <c r="F220" s="786"/>
      <c r="G220" s="787"/>
    </row>
    <row r="221" spans="1:7">
      <c r="A221" s="796"/>
      <c r="B221" s="784"/>
      <c r="C221" s="784"/>
      <c r="D221" s="784"/>
      <c r="E221" s="785"/>
      <c r="F221" s="786"/>
      <c r="G221" s="787"/>
    </row>
    <row r="222" spans="1:7">
      <c r="A222" s="796"/>
      <c r="B222" s="784"/>
      <c r="C222" s="784"/>
      <c r="D222" s="784"/>
      <c r="E222" s="785"/>
      <c r="F222" s="786"/>
      <c r="G222" s="787"/>
    </row>
    <row r="223" spans="1:7">
      <c r="A223" s="796"/>
      <c r="B223" s="784"/>
      <c r="C223" s="784"/>
      <c r="D223" s="784"/>
      <c r="E223" s="785"/>
      <c r="F223" s="786"/>
      <c r="G223" s="787"/>
    </row>
    <row r="224" spans="1:7">
      <c r="A224" s="796"/>
      <c r="B224" s="784"/>
      <c r="C224" s="784"/>
      <c r="D224" s="784"/>
      <c r="E224" s="785"/>
      <c r="F224" s="786"/>
      <c r="G224" s="787"/>
    </row>
    <row r="225" spans="1:7">
      <c r="A225" s="796"/>
      <c r="B225" s="784"/>
      <c r="C225" s="784"/>
      <c r="D225" s="784"/>
      <c r="E225" s="785"/>
      <c r="F225" s="786"/>
      <c r="G225" s="787"/>
    </row>
    <row r="226" spans="1:7">
      <c r="A226" s="796"/>
      <c r="B226" s="784"/>
      <c r="C226" s="784"/>
      <c r="D226" s="784"/>
      <c r="E226" s="785"/>
      <c r="F226" s="786"/>
      <c r="G226" s="787"/>
    </row>
    <row r="227" spans="1:7">
      <c r="A227" s="796"/>
      <c r="B227" s="784"/>
      <c r="C227" s="784"/>
      <c r="D227" s="784"/>
      <c r="E227" s="785"/>
      <c r="F227" s="786"/>
      <c r="G227" s="787"/>
    </row>
    <row r="228" spans="1:7">
      <c r="A228" s="796"/>
      <c r="B228" s="784"/>
      <c r="C228" s="784"/>
      <c r="D228" s="784"/>
      <c r="E228" s="785"/>
      <c r="F228" s="786"/>
      <c r="G228" s="787"/>
    </row>
    <row r="229" spans="1:7">
      <c r="A229" s="796"/>
      <c r="B229" s="784"/>
      <c r="C229" s="784"/>
      <c r="D229" s="784"/>
      <c r="E229" s="785"/>
      <c r="F229" s="786"/>
      <c r="G229" s="787"/>
    </row>
    <row r="230" spans="1:7">
      <c r="A230" s="796"/>
      <c r="B230" s="784"/>
      <c r="C230" s="784"/>
      <c r="D230" s="784"/>
      <c r="E230" s="785"/>
      <c r="F230" s="786"/>
      <c r="G230" s="787"/>
    </row>
    <row r="231" spans="1:7">
      <c r="A231" s="796"/>
      <c r="B231" s="784"/>
      <c r="C231" s="784"/>
      <c r="D231" s="784"/>
      <c r="E231" s="785"/>
      <c r="F231" s="786"/>
      <c r="G231" s="787"/>
    </row>
    <row r="232" spans="1:7">
      <c r="A232" s="796"/>
      <c r="B232" s="784"/>
      <c r="C232" s="784"/>
      <c r="D232" s="784"/>
      <c r="E232" s="785"/>
      <c r="F232" s="786"/>
      <c r="G232" s="787"/>
    </row>
    <row r="233" spans="1:7">
      <c r="A233" s="796"/>
      <c r="B233" s="784"/>
      <c r="C233" s="784"/>
      <c r="D233" s="784"/>
      <c r="E233" s="785"/>
      <c r="F233" s="786"/>
      <c r="G233" s="787"/>
    </row>
    <row r="234" spans="1:7">
      <c r="A234" s="796"/>
      <c r="B234" s="784"/>
      <c r="C234" s="784"/>
      <c r="D234" s="784"/>
      <c r="E234" s="785"/>
      <c r="F234" s="786"/>
      <c r="G234" s="787"/>
    </row>
    <row r="235" spans="1:7">
      <c r="A235" s="796"/>
      <c r="B235" s="784"/>
      <c r="C235" s="784"/>
      <c r="D235" s="784"/>
      <c r="E235" s="785"/>
      <c r="F235" s="786"/>
      <c r="G235" s="787"/>
    </row>
    <row r="236" spans="1:7">
      <c r="A236" s="796"/>
      <c r="B236" s="784"/>
      <c r="C236" s="784"/>
      <c r="D236" s="784"/>
      <c r="E236" s="785"/>
      <c r="F236" s="786"/>
      <c r="G236" s="787"/>
    </row>
    <row r="237" spans="1:7">
      <c r="A237" s="796"/>
      <c r="B237" s="784"/>
      <c r="C237" s="784"/>
      <c r="D237" s="784"/>
      <c r="E237" s="785"/>
      <c r="F237" s="786"/>
      <c r="G237" s="787"/>
    </row>
    <row r="238" spans="1:7">
      <c r="A238" s="796"/>
      <c r="B238" s="784"/>
      <c r="C238" s="784"/>
      <c r="D238" s="784"/>
      <c r="E238" s="785"/>
      <c r="F238" s="786"/>
      <c r="G238" s="787"/>
    </row>
  </sheetData>
  <customSheetViews>
    <customSheetView guid="{62A28031-BB72-409E-8219-7B624D8945FD}" showPageBreaks="1" printArea="1" view="pageBreakPreview" topLeftCell="A61">
      <selection activeCell="B122" sqref="B122"/>
      <rowBreaks count="4" manualBreakCount="4">
        <brk id="45" max="9" man="1"/>
        <brk id="46" max="9" man="1"/>
        <brk id="96" max="9" man="1"/>
        <brk id="142" max="9" man="1"/>
      </rowBreaks>
      <headerFooter alignWithMargins="0">
        <oddFooter>&amp;R&amp;P</oddFooter>
      </headerFooter>
    </customSheetView>
  </customSheetViews>
  <mergeCells count="256">
    <mergeCell ref="B108:B109"/>
    <mergeCell ref="B115:B116"/>
    <mergeCell ref="D169:G169"/>
    <mergeCell ref="C162:D162"/>
    <mergeCell ref="D133:G133"/>
    <mergeCell ref="C111:G112"/>
    <mergeCell ref="A70:A73"/>
    <mergeCell ref="B70:B73"/>
    <mergeCell ref="A74:A75"/>
    <mergeCell ref="A84:A87"/>
    <mergeCell ref="C98:D98"/>
    <mergeCell ref="D131:G131"/>
    <mergeCell ref="D130:G130"/>
    <mergeCell ref="D129:G129"/>
    <mergeCell ref="D128:G128"/>
    <mergeCell ref="A127:A135"/>
    <mergeCell ref="C163:D163"/>
    <mergeCell ref="C166:D166"/>
    <mergeCell ref="C157:D157"/>
    <mergeCell ref="A139:A148"/>
    <mergeCell ref="A152:A153"/>
    <mergeCell ref="B162:B164"/>
    <mergeCell ref="C160:D160"/>
    <mergeCell ref="B154:G154"/>
    <mergeCell ref="B111:B112"/>
    <mergeCell ref="A111:A112"/>
    <mergeCell ref="A113:A114"/>
    <mergeCell ref="A117:A118"/>
    <mergeCell ref="B117:B118"/>
    <mergeCell ref="C117:D117"/>
    <mergeCell ref="C120:D120"/>
    <mergeCell ref="A115:A116"/>
    <mergeCell ref="C116:D116"/>
    <mergeCell ref="C114:D114"/>
    <mergeCell ref="C197:D197"/>
    <mergeCell ref="C198:D198"/>
    <mergeCell ref="C199:D199"/>
    <mergeCell ref="C200:D200"/>
    <mergeCell ref="C201:D201"/>
    <mergeCell ref="C202:D202"/>
    <mergeCell ref="C203:D203"/>
    <mergeCell ref="C175:D175"/>
    <mergeCell ref="B182:B186"/>
    <mergeCell ref="B187:B189"/>
    <mergeCell ref="B190:B194"/>
    <mergeCell ref="C176:D176"/>
    <mergeCell ref="C178:D178"/>
    <mergeCell ref="C188:D188"/>
    <mergeCell ref="C189:D189"/>
    <mergeCell ref="C190:D190"/>
    <mergeCell ref="C194:D194"/>
    <mergeCell ref="C195:D195"/>
    <mergeCell ref="C196:D196"/>
    <mergeCell ref="C191:D191"/>
    <mergeCell ref="C192:D192"/>
    <mergeCell ref="C193:D193"/>
    <mergeCell ref="A199:A203"/>
    <mergeCell ref="C7:D7"/>
    <mergeCell ref="C13:D13"/>
    <mergeCell ref="C14:D14"/>
    <mergeCell ref="C15:D15"/>
    <mergeCell ref="C16:D16"/>
    <mergeCell ref="C18:D18"/>
    <mergeCell ref="C74:D74"/>
    <mergeCell ref="C75:D75"/>
    <mergeCell ref="C153:D153"/>
    <mergeCell ref="D148:G148"/>
    <mergeCell ref="C149:D149"/>
    <mergeCell ref="C151:D151"/>
    <mergeCell ref="C121:D121"/>
    <mergeCell ref="A8:A19"/>
    <mergeCell ref="B170:B172"/>
    <mergeCell ref="D170:G170"/>
    <mergeCell ref="D171:G171"/>
    <mergeCell ref="D172:G172"/>
    <mergeCell ref="C152:D152"/>
    <mergeCell ref="B141:B143"/>
    <mergeCell ref="C136:D136"/>
    <mergeCell ref="B201:B203"/>
    <mergeCell ref="C113:D113"/>
    <mergeCell ref="C72:D72"/>
    <mergeCell ref="C99:D99"/>
    <mergeCell ref="D127:G127"/>
    <mergeCell ref="C100:D100"/>
    <mergeCell ref="C106:D106"/>
    <mergeCell ref="C73:D73"/>
    <mergeCell ref="C104:D104"/>
    <mergeCell ref="C105:D105"/>
    <mergeCell ref="C91:D91"/>
    <mergeCell ref="C92:D92"/>
    <mergeCell ref="C88:D88"/>
    <mergeCell ref="C89:D89"/>
    <mergeCell ref="C90:D90"/>
    <mergeCell ref="C93:D93"/>
    <mergeCell ref="C76:G76"/>
    <mergeCell ref="C86:D86"/>
    <mergeCell ref="C87:D87"/>
    <mergeCell ref="C107:D107"/>
    <mergeCell ref="C110:D110"/>
    <mergeCell ref="A96:A105"/>
    <mergeCell ref="B56:B60"/>
    <mergeCell ref="D59:G59"/>
    <mergeCell ref="C69:G69"/>
    <mergeCell ref="C85:D85"/>
    <mergeCell ref="D51:G51"/>
    <mergeCell ref="D60:G60"/>
    <mergeCell ref="D54:G54"/>
    <mergeCell ref="D58:G58"/>
    <mergeCell ref="D56:G56"/>
    <mergeCell ref="D57:G57"/>
    <mergeCell ref="C70:D70"/>
    <mergeCell ref="C71:D71"/>
    <mergeCell ref="D52:G52"/>
    <mergeCell ref="D55:G55"/>
    <mergeCell ref="C97:D97"/>
    <mergeCell ref="C94:D94"/>
    <mergeCell ref="C95:D95"/>
    <mergeCell ref="C96:D96"/>
    <mergeCell ref="A39:A41"/>
    <mergeCell ref="A46:A48"/>
    <mergeCell ref="C29:D29"/>
    <mergeCell ref="B32:B34"/>
    <mergeCell ref="B36:B38"/>
    <mergeCell ref="D44:G44"/>
    <mergeCell ref="B42:B45"/>
    <mergeCell ref="B39:B41"/>
    <mergeCell ref="D40:G40"/>
    <mergeCell ref="D42:G42"/>
    <mergeCell ref="D45:G45"/>
    <mergeCell ref="B46:B48"/>
    <mergeCell ref="A31:A34"/>
    <mergeCell ref="A35:A38"/>
    <mergeCell ref="D47:G47"/>
    <mergeCell ref="B28:B30"/>
    <mergeCell ref="A28:A30"/>
    <mergeCell ref="B49:B52"/>
    <mergeCell ref="D53:G53"/>
    <mergeCell ref="C17:D17"/>
    <mergeCell ref="C19:D19"/>
    <mergeCell ref="C30:D30"/>
    <mergeCell ref="D27:G27"/>
    <mergeCell ref="C28:D28"/>
    <mergeCell ref="B20:B23"/>
    <mergeCell ref="C24:G24"/>
    <mergeCell ref="C21:D21"/>
    <mergeCell ref="D49:G49"/>
    <mergeCell ref="B53:B55"/>
    <mergeCell ref="B25:B27"/>
    <mergeCell ref="C20:D20"/>
    <mergeCell ref="C22:D22"/>
    <mergeCell ref="C23:D23"/>
    <mergeCell ref="B8:B19"/>
    <mergeCell ref="A3:G3"/>
    <mergeCell ref="A20:A23"/>
    <mergeCell ref="C4:D4"/>
    <mergeCell ref="C5:D5"/>
    <mergeCell ref="C6:D6"/>
    <mergeCell ref="C8:D8"/>
    <mergeCell ref="C9:D9"/>
    <mergeCell ref="C10:D10"/>
    <mergeCell ref="C11:D11"/>
    <mergeCell ref="C12:D12"/>
    <mergeCell ref="A25:A27"/>
    <mergeCell ref="A61:A68"/>
    <mergeCell ref="B61:B64"/>
    <mergeCell ref="D62:G62"/>
    <mergeCell ref="D63:G63"/>
    <mergeCell ref="D64:G64"/>
    <mergeCell ref="D65:G65"/>
    <mergeCell ref="D66:G66"/>
    <mergeCell ref="D67:G67"/>
    <mergeCell ref="D68:G68"/>
    <mergeCell ref="B65:B68"/>
    <mergeCell ref="D61:G61"/>
    <mergeCell ref="B84:B87"/>
    <mergeCell ref="A77:A83"/>
    <mergeCell ref="B77:B83"/>
    <mergeCell ref="B88:B92"/>
    <mergeCell ref="A93:A94"/>
    <mergeCell ref="B96:B105"/>
    <mergeCell ref="C84:D84"/>
    <mergeCell ref="B74:B75"/>
    <mergeCell ref="B152:B153"/>
    <mergeCell ref="B125:B126"/>
    <mergeCell ref="B144:B146"/>
    <mergeCell ref="B149:B150"/>
    <mergeCell ref="B123:B124"/>
    <mergeCell ref="C123:D123"/>
    <mergeCell ref="C124:D124"/>
    <mergeCell ref="D139:G139"/>
    <mergeCell ref="B137:B138"/>
    <mergeCell ref="B139:B140"/>
    <mergeCell ref="A88:A92"/>
    <mergeCell ref="C102:D102"/>
    <mergeCell ref="C138:D138"/>
    <mergeCell ref="C119:D119"/>
    <mergeCell ref="C118:D118"/>
    <mergeCell ref="C108:D108"/>
    <mergeCell ref="C109:D109"/>
    <mergeCell ref="C115:D115"/>
    <mergeCell ref="D132:G132"/>
    <mergeCell ref="D135:G135"/>
    <mergeCell ref="B113:B114"/>
    <mergeCell ref="B106:B107"/>
    <mergeCell ref="B120:B121"/>
    <mergeCell ref="C125:D125"/>
    <mergeCell ref="C126:D126"/>
    <mergeCell ref="A159:A161"/>
    <mergeCell ref="B159:B161"/>
    <mergeCell ref="A155:G155"/>
    <mergeCell ref="C137:D137"/>
    <mergeCell ref="C150:D150"/>
    <mergeCell ref="A125:A126"/>
    <mergeCell ref="A123:A124"/>
    <mergeCell ref="C122:D122"/>
    <mergeCell ref="A137:A138"/>
    <mergeCell ref="B128:B129"/>
    <mergeCell ref="A187:A194"/>
    <mergeCell ref="C156:D156"/>
    <mergeCell ref="C158:D158"/>
    <mergeCell ref="C159:D159"/>
    <mergeCell ref="C161:D161"/>
    <mergeCell ref="C177:D177"/>
    <mergeCell ref="C173:D173"/>
    <mergeCell ref="C174:D174"/>
    <mergeCell ref="A165:A167"/>
    <mergeCell ref="B165:B167"/>
    <mergeCell ref="A168:A172"/>
    <mergeCell ref="C164:D164"/>
    <mergeCell ref="C165:D165"/>
    <mergeCell ref="C167:D167"/>
    <mergeCell ref="B168:B169"/>
    <mergeCell ref="D168:G168"/>
    <mergeCell ref="A197:A198"/>
    <mergeCell ref="B197:B198"/>
    <mergeCell ref="B1:G1"/>
    <mergeCell ref="C179:D179"/>
    <mergeCell ref="C180:D180"/>
    <mergeCell ref="C181:D181"/>
    <mergeCell ref="C182:D182"/>
    <mergeCell ref="C183:D183"/>
    <mergeCell ref="C185:D185"/>
    <mergeCell ref="C184:D184"/>
    <mergeCell ref="C186:D186"/>
    <mergeCell ref="C187:D187"/>
    <mergeCell ref="A176:A178"/>
    <mergeCell ref="B176:B178"/>
    <mergeCell ref="A162:A164"/>
    <mergeCell ref="A173:A174"/>
    <mergeCell ref="B173:B174"/>
    <mergeCell ref="A195:A196"/>
    <mergeCell ref="B195:B196"/>
    <mergeCell ref="A179:A186"/>
    <mergeCell ref="C103:D103"/>
    <mergeCell ref="A156:A158"/>
    <mergeCell ref="B156:B158"/>
  </mergeCells>
  <phoneticPr fontId="10" type="noConversion"/>
  <pageMargins left="0.75" right="0.75" top="0.5" bottom="0.5" header="0.25" footer="0.25"/>
  <pageSetup fitToHeight="0" orientation="portrait"/>
  <headerFooter differentFirst="1">
    <oddHeader>&amp;LHRBF Impact Evaluation&amp;CHealth Facility Questionnaire&amp;RForm F1</oddHeader>
    <oddFooter>&amp;R&amp;P / &amp;N</oddFooter>
  </headerFooter>
  <rowBreaks count="4" manualBreakCount="4">
    <brk id="34" max="8" man="1"/>
    <brk id="69" max="6" man="1"/>
    <brk id="112" max="8" man="1"/>
    <brk id="194" max="8" man="1"/>
  </rowBreaks>
  <extLst>
    <ext xmlns:mx="http://schemas.microsoft.com/office/mac/excel/2008/main" uri="{64002731-A6B0-56B0-2670-7721B7C09600}">
      <mx:PLV Mode="1" OnePage="0" WScale="10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75"/>
  <sheetViews>
    <sheetView showGridLines="0" zoomScale="150" zoomScaleNormal="150" zoomScaleSheetLayoutView="150" zoomScalePageLayoutView="150" workbookViewId="0">
      <selection activeCell="A107" sqref="A107:A108"/>
    </sheetView>
  </sheetViews>
  <sheetFormatPr baseColWidth="10" defaultColWidth="8.83203125" defaultRowHeight="12" x14ac:dyDescent="0"/>
  <cols>
    <col min="1" max="1" width="5.6640625" style="86" customWidth="1"/>
    <col min="2" max="2" width="38.6640625" style="63" customWidth="1"/>
    <col min="3" max="3" width="3" style="63" customWidth="1"/>
    <col min="4" max="4" width="21.5" style="63" customWidth="1"/>
    <col min="5" max="5" width="3.1640625" style="64" customWidth="1"/>
    <col min="6" max="6" width="2" style="65" customWidth="1"/>
    <col min="7" max="7" width="4.6640625" style="66" customWidth="1"/>
    <col min="8" max="16384" width="8.83203125" style="5"/>
  </cols>
  <sheetData>
    <row r="1" spans="1:15" s="11" customFormat="1" ht="30" customHeight="1">
      <c r="A1" s="788">
        <f>-2</f>
        <v>-2</v>
      </c>
      <c r="B1" s="1164" t="s">
        <v>432</v>
      </c>
      <c r="C1" s="1164"/>
      <c r="D1" s="1164"/>
      <c r="E1" s="1165"/>
      <c r="F1" s="1166"/>
      <c r="G1" s="1167"/>
    </row>
    <row r="2" spans="1:15" s="7" customFormat="1" ht="22.5" customHeight="1">
      <c r="A2" s="1059" t="s">
        <v>312</v>
      </c>
      <c r="B2" s="1060"/>
      <c r="C2" s="1060"/>
      <c r="D2" s="1060"/>
      <c r="E2" s="1060"/>
      <c r="F2" s="1060"/>
      <c r="G2" s="1061"/>
    </row>
    <row r="3" spans="1:15" s="9" customFormat="1">
      <c r="A3" s="1065">
        <f>A1-0.01</f>
        <v>-2.0099999999999998</v>
      </c>
      <c r="B3" s="1045" t="s">
        <v>953</v>
      </c>
      <c r="C3" s="1066" t="s">
        <v>482</v>
      </c>
      <c r="D3" s="1066"/>
      <c r="E3" s="1067">
        <v>1</v>
      </c>
      <c r="F3" s="1068"/>
      <c r="G3" s="1069"/>
    </row>
    <row r="4" spans="1:15" s="9" customFormat="1">
      <c r="A4" s="1070"/>
      <c r="B4" s="1071"/>
      <c r="C4" s="555" t="s">
        <v>483</v>
      </c>
      <c r="D4" s="555"/>
      <c r="E4" s="1072">
        <v>2</v>
      </c>
      <c r="F4" s="1073" t="s">
        <v>437</v>
      </c>
      <c r="G4" s="1074">
        <f>A41</f>
        <v>-2.0799999999999983</v>
      </c>
    </row>
    <row r="5" spans="1:15" s="35" customFormat="1" ht="27" customHeight="1">
      <c r="A5" s="1062">
        <f>A3-0.01</f>
        <v>-2.0199999999999996</v>
      </c>
      <c r="B5" s="1063" t="s">
        <v>364</v>
      </c>
      <c r="C5" s="547"/>
      <c r="D5" s="547"/>
      <c r="E5" s="547"/>
      <c r="F5" s="547"/>
      <c r="G5" s="1064"/>
    </row>
    <row r="6" spans="1:15" s="9" customFormat="1" ht="15" customHeight="1">
      <c r="A6" s="1065">
        <f>A5-0.01</f>
        <v>-2.0299999999999994</v>
      </c>
      <c r="B6" s="1045" t="s">
        <v>62</v>
      </c>
      <c r="C6" s="1056" t="s">
        <v>372</v>
      </c>
      <c r="D6" s="553" t="s">
        <v>117</v>
      </c>
      <c r="E6" s="553"/>
      <c r="F6" s="553"/>
      <c r="G6" s="1021"/>
    </row>
    <row r="7" spans="1:15" s="9" customFormat="1" ht="15" customHeight="1">
      <c r="A7" s="1052"/>
      <c r="B7" s="1046"/>
      <c r="C7" s="1055" t="s">
        <v>373</v>
      </c>
      <c r="D7" s="553" t="s">
        <v>318</v>
      </c>
      <c r="E7" s="553"/>
      <c r="F7" s="553"/>
      <c r="G7" s="1021"/>
    </row>
    <row r="8" spans="1:15" s="9" customFormat="1" ht="15" customHeight="1">
      <c r="A8" s="1052"/>
      <c r="B8" s="1046" t="s">
        <v>626</v>
      </c>
      <c r="C8" s="1055" t="s">
        <v>376</v>
      </c>
      <c r="D8" s="546" t="s">
        <v>1046</v>
      </c>
      <c r="E8" s="546"/>
      <c r="F8" s="546"/>
      <c r="G8" s="1022"/>
    </row>
    <row r="9" spans="1:15" s="9" customFormat="1" ht="15" customHeight="1">
      <c r="A9" s="1052"/>
      <c r="B9" s="1046"/>
      <c r="C9" s="1056" t="s">
        <v>377</v>
      </c>
      <c r="D9" s="546" t="s">
        <v>468</v>
      </c>
      <c r="E9" s="546"/>
      <c r="F9" s="546"/>
      <c r="G9" s="1022"/>
    </row>
    <row r="10" spans="1:15" s="9" customFormat="1" ht="15" customHeight="1">
      <c r="A10" s="1052"/>
      <c r="B10" s="1047"/>
      <c r="C10" s="1056" t="s">
        <v>378</v>
      </c>
      <c r="D10" s="546" t="s">
        <v>1105</v>
      </c>
      <c r="E10" s="546"/>
      <c r="F10" s="546"/>
      <c r="G10" s="1022"/>
    </row>
    <row r="11" spans="1:15" s="9" customFormat="1" ht="15" customHeight="1">
      <c r="A11" s="1052"/>
      <c r="B11" s="1047"/>
      <c r="C11" s="1056" t="s">
        <v>379</v>
      </c>
      <c r="D11" s="553" t="s">
        <v>320</v>
      </c>
      <c r="E11" s="553"/>
      <c r="F11" s="553"/>
      <c r="G11" s="1021"/>
    </row>
    <row r="12" spans="1:15" s="9" customFormat="1" ht="15" customHeight="1">
      <c r="A12" s="1070"/>
      <c r="B12" s="1075"/>
      <c r="C12" s="461" t="s">
        <v>380</v>
      </c>
      <c r="D12" s="555" t="s">
        <v>869</v>
      </c>
      <c r="E12" s="555"/>
      <c r="F12" s="555"/>
      <c r="G12" s="1024"/>
    </row>
    <row r="13" spans="1:15" s="9" customFormat="1" ht="27.75" customHeight="1">
      <c r="A13" s="1076">
        <f>A6-0.01</f>
        <v>-2.0399999999999991</v>
      </c>
      <c r="B13" s="1077" t="s">
        <v>954</v>
      </c>
      <c r="C13" s="547"/>
      <c r="D13" s="547"/>
      <c r="E13" s="547"/>
      <c r="F13" s="547"/>
      <c r="G13" s="1064"/>
    </row>
    <row r="14" spans="1:15" s="9" customFormat="1" ht="15" customHeight="1">
      <c r="A14" s="1065">
        <f>A13-0.01</f>
        <v>-2.0499999999999989</v>
      </c>
      <c r="B14" s="1045" t="s">
        <v>955</v>
      </c>
      <c r="C14" s="1066" t="s">
        <v>246</v>
      </c>
      <c r="D14" s="1066"/>
      <c r="E14" s="1067">
        <v>1</v>
      </c>
      <c r="F14" s="1068"/>
      <c r="G14" s="1069"/>
    </row>
    <row r="15" spans="1:15" s="9" customFormat="1" ht="15" customHeight="1">
      <c r="A15" s="1052"/>
      <c r="B15" s="1046"/>
      <c r="C15" s="551" t="s">
        <v>247</v>
      </c>
      <c r="D15" s="551"/>
      <c r="E15" s="328">
        <v>2</v>
      </c>
      <c r="F15" s="465"/>
      <c r="G15" s="1023"/>
      <c r="H15" s="48"/>
      <c r="I15" s="48"/>
      <c r="J15" s="48"/>
      <c r="K15" s="48"/>
      <c r="L15" s="48"/>
      <c r="M15" s="48"/>
      <c r="N15" s="48"/>
      <c r="O15" s="48"/>
    </row>
    <row r="16" spans="1:15" s="9" customFormat="1" ht="15" customHeight="1">
      <c r="A16" s="1070"/>
      <c r="B16" s="1071"/>
      <c r="C16" s="555" t="s">
        <v>483</v>
      </c>
      <c r="D16" s="555"/>
      <c r="E16" s="1072">
        <v>3</v>
      </c>
      <c r="F16" s="1078"/>
      <c r="G16" s="1079"/>
      <c r="H16" s="320"/>
      <c r="I16" s="320"/>
      <c r="J16" s="320"/>
      <c r="K16" s="320"/>
      <c r="L16" s="320"/>
      <c r="M16" s="320"/>
      <c r="N16" s="48"/>
      <c r="O16" s="48"/>
    </row>
    <row r="17" spans="1:8" s="48" customFormat="1" ht="27" customHeight="1">
      <c r="A17" s="1065">
        <f>A14-0.01</f>
        <v>-2.0599999999999987</v>
      </c>
      <c r="B17" s="1045" t="s">
        <v>956</v>
      </c>
      <c r="C17" s="461" t="s">
        <v>372</v>
      </c>
      <c r="D17" s="1177" t="s">
        <v>627</v>
      </c>
      <c r="E17" s="1177"/>
      <c r="F17" s="1177"/>
      <c r="G17" s="1178"/>
      <c r="H17" s="320"/>
    </row>
    <row r="18" spans="1:8" s="48" customFormat="1" ht="18" customHeight="1">
      <c r="A18" s="1052"/>
      <c r="B18" s="1046"/>
      <c r="C18" s="1055" t="s">
        <v>373</v>
      </c>
      <c r="D18" s="555" t="s">
        <v>315</v>
      </c>
      <c r="E18" s="555"/>
      <c r="F18" s="555"/>
      <c r="G18" s="1024"/>
    </row>
    <row r="19" spans="1:8" s="9" customFormat="1" ht="17" customHeight="1">
      <c r="A19" s="1052"/>
      <c r="B19" s="1046"/>
      <c r="C19" s="1055" t="s">
        <v>376</v>
      </c>
      <c r="D19" s="553" t="s">
        <v>319</v>
      </c>
      <c r="E19" s="553"/>
      <c r="F19" s="553"/>
      <c r="G19" s="1021"/>
    </row>
    <row r="20" spans="1:8" s="9" customFormat="1" ht="17" customHeight="1">
      <c r="A20" s="1052"/>
      <c r="B20" s="1048"/>
      <c r="C20" s="1056" t="s">
        <v>377</v>
      </c>
      <c r="D20" s="553" t="s">
        <v>321</v>
      </c>
      <c r="E20" s="553"/>
      <c r="F20" s="553"/>
      <c r="G20" s="1021"/>
    </row>
    <row r="21" spans="1:8" s="48" customFormat="1" ht="17" customHeight="1">
      <c r="A21" s="1052"/>
      <c r="B21" s="1046" t="s">
        <v>898</v>
      </c>
      <c r="C21" s="1056" t="s">
        <v>378</v>
      </c>
      <c r="D21" s="461" t="s">
        <v>324</v>
      </c>
      <c r="E21" s="461"/>
      <c r="F21" s="461"/>
      <c r="G21" s="1025"/>
    </row>
    <row r="22" spans="1:8" s="9" customFormat="1" ht="27" customHeight="1">
      <c r="A22" s="1052"/>
      <c r="B22" s="1046"/>
      <c r="C22" s="1056" t="s">
        <v>379</v>
      </c>
      <c r="D22" s="553" t="s">
        <v>628</v>
      </c>
      <c r="E22" s="553"/>
      <c r="F22" s="553"/>
      <c r="G22" s="1021"/>
    </row>
    <row r="23" spans="1:8" s="9" customFormat="1" ht="25.5" customHeight="1">
      <c r="A23" s="1052"/>
      <c r="B23" s="1049"/>
      <c r="C23" s="1056" t="s">
        <v>380</v>
      </c>
      <c r="D23" s="553" t="s">
        <v>327</v>
      </c>
      <c r="E23" s="553"/>
      <c r="F23" s="553"/>
      <c r="G23" s="1021"/>
    </row>
    <row r="24" spans="1:8" s="9" customFormat="1" ht="15" customHeight="1">
      <c r="A24" s="1052"/>
      <c r="B24" s="1048"/>
      <c r="C24" s="461" t="s">
        <v>383</v>
      </c>
      <c r="D24" s="553" t="s">
        <v>328</v>
      </c>
      <c r="E24" s="553"/>
      <c r="F24" s="553"/>
      <c r="G24" s="1021"/>
    </row>
    <row r="25" spans="1:8" s="9" customFormat="1" ht="15" customHeight="1">
      <c r="A25" s="1052"/>
      <c r="B25" s="1048"/>
      <c r="C25" s="464" t="s">
        <v>384</v>
      </c>
      <c r="D25" s="553" t="s">
        <v>333</v>
      </c>
      <c r="E25" s="553"/>
      <c r="F25" s="553"/>
      <c r="G25" s="1021"/>
    </row>
    <row r="26" spans="1:8" s="9" customFormat="1" ht="15" customHeight="1">
      <c r="A26" s="1052"/>
      <c r="B26" s="1048"/>
      <c r="C26" s="1056" t="s">
        <v>385</v>
      </c>
      <c r="D26" s="553" t="s">
        <v>330</v>
      </c>
      <c r="E26" s="553"/>
      <c r="F26" s="553"/>
      <c r="G26" s="1021"/>
    </row>
    <row r="27" spans="1:8" s="9" customFormat="1" ht="15" customHeight="1">
      <c r="A27" s="1052"/>
      <c r="B27" s="1048"/>
      <c r="C27" s="461" t="s">
        <v>386</v>
      </c>
      <c r="D27" s="553" t="s">
        <v>332</v>
      </c>
      <c r="E27" s="553"/>
      <c r="F27" s="553"/>
      <c r="G27" s="1021"/>
    </row>
    <row r="28" spans="1:8" s="9" customFormat="1" ht="27" customHeight="1">
      <c r="A28" s="1052"/>
      <c r="B28" s="1048"/>
      <c r="C28" s="461" t="s">
        <v>391</v>
      </c>
      <c r="D28" s="553" t="s">
        <v>337</v>
      </c>
      <c r="E28" s="553"/>
      <c r="F28" s="553"/>
      <c r="G28" s="1021"/>
    </row>
    <row r="29" spans="1:8" s="9" customFormat="1" ht="15" customHeight="1">
      <c r="A29" s="1052"/>
      <c r="B29" s="1048"/>
      <c r="C29" s="461" t="s">
        <v>392</v>
      </c>
      <c r="D29" s="553" t="s">
        <v>338</v>
      </c>
      <c r="E29" s="553"/>
      <c r="F29" s="553"/>
      <c r="G29" s="1021"/>
    </row>
    <row r="30" spans="1:8" s="48" customFormat="1" ht="27" customHeight="1">
      <c r="A30" s="1052"/>
      <c r="B30" s="1048"/>
      <c r="C30" s="464" t="s">
        <v>393</v>
      </c>
      <c r="D30" s="555" t="s">
        <v>629</v>
      </c>
      <c r="E30" s="555"/>
      <c r="F30" s="555"/>
      <c r="G30" s="1024"/>
    </row>
    <row r="31" spans="1:8" s="48" customFormat="1" ht="27" customHeight="1">
      <c r="A31" s="1052"/>
      <c r="B31" s="1048"/>
      <c r="C31" s="461" t="s">
        <v>334</v>
      </c>
      <c r="D31" s="553" t="s">
        <v>630</v>
      </c>
      <c r="E31" s="553"/>
      <c r="F31" s="553"/>
      <c r="G31" s="1021"/>
    </row>
    <row r="32" spans="1:8" s="48" customFormat="1" ht="17" customHeight="1">
      <c r="A32" s="1052"/>
      <c r="B32" s="1048"/>
      <c r="C32" s="461" t="s">
        <v>335</v>
      </c>
      <c r="D32" s="553" t="s">
        <v>631</v>
      </c>
      <c r="E32" s="553"/>
      <c r="F32" s="553"/>
      <c r="G32" s="1026"/>
    </row>
    <row r="33" spans="1:7" s="48" customFormat="1" ht="17" customHeight="1">
      <c r="A33" s="1052"/>
      <c r="B33" s="1048"/>
      <c r="C33" s="464" t="s">
        <v>336</v>
      </c>
      <c r="D33" s="553" t="s">
        <v>98</v>
      </c>
      <c r="E33" s="553"/>
      <c r="F33" s="553"/>
      <c r="G33" s="1026"/>
    </row>
    <row r="34" spans="1:7" s="48" customFormat="1" ht="27" customHeight="1">
      <c r="A34" s="1052"/>
      <c r="B34" s="1048"/>
      <c r="C34" s="461" t="s">
        <v>118</v>
      </c>
      <c r="D34" s="553" t="s">
        <v>339</v>
      </c>
      <c r="E34" s="553"/>
      <c r="F34" s="553"/>
      <c r="G34" s="1021"/>
    </row>
    <row r="35" spans="1:7" s="48" customFormat="1" ht="13" customHeight="1">
      <c r="A35" s="1052"/>
      <c r="B35" s="1048"/>
      <c r="C35" s="461" t="s">
        <v>99</v>
      </c>
      <c r="D35" s="553" t="s">
        <v>340</v>
      </c>
      <c r="E35" s="553"/>
      <c r="F35" s="553"/>
      <c r="G35" s="1021"/>
    </row>
    <row r="36" spans="1:7" s="48" customFormat="1" ht="24" customHeight="1">
      <c r="A36" s="1052"/>
      <c r="B36" s="1048"/>
      <c r="C36" s="94" t="s">
        <v>100</v>
      </c>
      <c r="D36" s="553" t="s">
        <v>341</v>
      </c>
      <c r="E36" s="553"/>
      <c r="F36" s="553"/>
      <c r="G36" s="1021"/>
    </row>
    <row r="37" spans="1:7" s="9" customFormat="1" ht="15" customHeight="1">
      <c r="A37" s="1070"/>
      <c r="B37" s="1179"/>
      <c r="C37" s="461" t="s">
        <v>101</v>
      </c>
      <c r="D37" s="553" t="s">
        <v>868</v>
      </c>
      <c r="E37" s="553"/>
      <c r="F37" s="553"/>
      <c r="G37" s="1021"/>
    </row>
    <row r="38" spans="1:7" s="48" customFormat="1" ht="15.75" customHeight="1">
      <c r="A38" s="1082">
        <f>A17-0.01</f>
        <v>-2.0699999999999985</v>
      </c>
      <c r="B38" s="1083" t="s">
        <v>72</v>
      </c>
      <c r="C38" s="1080" t="s">
        <v>246</v>
      </c>
      <c r="D38" s="1080"/>
      <c r="E38" s="1084">
        <v>1</v>
      </c>
      <c r="F38" s="1055"/>
      <c r="G38" s="1085"/>
    </row>
    <row r="39" spans="1:7" s="48" customFormat="1" ht="13.5" customHeight="1">
      <c r="A39" s="1053"/>
      <c r="B39" s="1042"/>
      <c r="C39" s="551" t="s">
        <v>247</v>
      </c>
      <c r="D39" s="551"/>
      <c r="E39" s="298">
        <v>2</v>
      </c>
      <c r="F39" s="460"/>
      <c r="G39" s="1027"/>
    </row>
    <row r="40" spans="1:7" s="48" customFormat="1" ht="16.5" customHeight="1">
      <c r="A40" s="1086"/>
      <c r="B40" s="1044" t="s">
        <v>899</v>
      </c>
      <c r="C40" s="555" t="s">
        <v>483</v>
      </c>
      <c r="D40" s="555"/>
      <c r="E40" s="1087">
        <v>3</v>
      </c>
      <c r="F40" s="1088"/>
      <c r="G40" s="1089"/>
    </row>
    <row r="41" spans="1:7" s="9" customFormat="1" ht="15" customHeight="1">
      <c r="A41" s="1054">
        <f>A38-0.01</f>
        <v>-2.0799999999999983</v>
      </c>
      <c r="B41" s="1042" t="s">
        <v>73</v>
      </c>
      <c r="C41" s="545" t="s">
        <v>246</v>
      </c>
      <c r="D41" s="545"/>
      <c r="E41" s="299">
        <v>1</v>
      </c>
      <c r="F41" s="459"/>
      <c r="G41" s="1028"/>
    </row>
    <row r="42" spans="1:7" s="9" customFormat="1" ht="12.75" customHeight="1">
      <c r="A42" s="1054"/>
      <c r="B42" s="1042"/>
      <c r="C42" s="551" t="s">
        <v>247</v>
      </c>
      <c r="D42" s="551"/>
      <c r="E42" s="298">
        <v>2</v>
      </c>
      <c r="F42" s="460"/>
      <c r="G42" s="1027"/>
    </row>
    <row r="43" spans="1:7" s="9" customFormat="1">
      <c r="A43" s="1054"/>
      <c r="B43" s="1043" t="s">
        <v>900</v>
      </c>
      <c r="C43" s="547" t="s">
        <v>483</v>
      </c>
      <c r="D43" s="547"/>
      <c r="E43" s="1090">
        <v>3</v>
      </c>
      <c r="F43" s="176" t="s">
        <v>437</v>
      </c>
      <c r="G43" s="1091">
        <f>A58</f>
        <v>-2.1099999999999977</v>
      </c>
    </row>
    <row r="44" spans="1:7" s="9" customFormat="1" ht="18" customHeight="1">
      <c r="A44" s="1094">
        <f>A41-0.01</f>
        <v>-2.0899999999999981</v>
      </c>
      <c r="B44" s="1083" t="s">
        <v>450</v>
      </c>
      <c r="C44" s="1056" t="s">
        <v>372</v>
      </c>
      <c r="D44" s="553" t="s">
        <v>316</v>
      </c>
      <c r="E44" s="553"/>
      <c r="F44" s="553"/>
      <c r="G44" s="1021"/>
    </row>
    <row r="45" spans="1:7" s="9" customFormat="1" ht="18" customHeight="1">
      <c r="A45" s="1054"/>
      <c r="B45" s="1042"/>
      <c r="C45" s="1057" t="s">
        <v>373</v>
      </c>
      <c r="D45" s="546" t="s">
        <v>318</v>
      </c>
      <c r="E45" s="546"/>
      <c r="F45" s="546"/>
      <c r="G45" s="1022"/>
    </row>
    <row r="46" spans="1:7" s="9" customFormat="1" ht="18" customHeight="1">
      <c r="A46" s="1054"/>
      <c r="B46" s="1042"/>
      <c r="C46" s="1057" t="s">
        <v>376</v>
      </c>
      <c r="D46" s="546" t="s">
        <v>322</v>
      </c>
      <c r="E46" s="546"/>
      <c r="F46" s="546"/>
      <c r="G46" s="1022"/>
    </row>
    <row r="47" spans="1:7" s="9" customFormat="1" ht="14" customHeight="1">
      <c r="A47" s="1054"/>
      <c r="B47" s="1042" t="s">
        <v>626</v>
      </c>
      <c r="C47" s="480" t="s">
        <v>377</v>
      </c>
      <c r="D47" s="546" t="s">
        <v>1105</v>
      </c>
      <c r="E47" s="546"/>
      <c r="F47" s="546"/>
      <c r="G47" s="1022"/>
    </row>
    <row r="48" spans="1:7" s="9" customFormat="1" ht="18" customHeight="1">
      <c r="A48" s="1054"/>
      <c r="B48" s="1042"/>
      <c r="C48" s="480" t="s">
        <v>378</v>
      </c>
      <c r="D48" s="375" t="s">
        <v>984</v>
      </c>
      <c r="E48" s="375"/>
      <c r="F48" s="375"/>
      <c r="G48" s="1029"/>
    </row>
    <row r="49" spans="1:7" s="9" customFormat="1" ht="18" customHeight="1">
      <c r="A49" s="1054"/>
      <c r="B49" s="1042"/>
      <c r="C49" s="467" t="s">
        <v>379</v>
      </c>
      <c r="D49" s="557" t="s">
        <v>957</v>
      </c>
      <c r="E49" s="557"/>
      <c r="F49" s="557"/>
      <c r="G49" s="1030"/>
    </row>
    <row r="50" spans="1:7" s="9" customFormat="1" ht="18" customHeight="1">
      <c r="A50" s="1054"/>
      <c r="B50" s="1050"/>
      <c r="C50" s="463" t="s">
        <v>380</v>
      </c>
      <c r="D50" s="466" t="s">
        <v>102</v>
      </c>
      <c r="E50" s="466"/>
      <c r="F50" s="466"/>
      <c r="G50" s="1029"/>
    </row>
    <row r="51" spans="1:7" s="48" customFormat="1" ht="18" customHeight="1">
      <c r="A51" s="1054"/>
      <c r="B51" s="1050"/>
      <c r="C51" s="1057" t="s">
        <v>383</v>
      </c>
      <c r="D51" s="546" t="s">
        <v>1047</v>
      </c>
      <c r="E51" s="546"/>
      <c r="F51" s="546"/>
      <c r="G51" s="1022"/>
    </row>
    <row r="52" spans="1:7" s="9" customFormat="1" ht="18" customHeight="1">
      <c r="A52" s="1054"/>
      <c r="B52" s="1050"/>
      <c r="C52" s="470" t="s">
        <v>452</v>
      </c>
      <c r="D52" s="546" t="s">
        <v>468</v>
      </c>
      <c r="E52" s="546"/>
      <c r="F52" s="546"/>
      <c r="G52" s="1022"/>
    </row>
    <row r="53" spans="1:7" s="9" customFormat="1" ht="18" customHeight="1">
      <c r="A53" s="1054"/>
      <c r="B53" s="1043"/>
      <c r="C53" s="467" t="s">
        <v>385</v>
      </c>
      <c r="D53" s="546" t="s">
        <v>329</v>
      </c>
      <c r="E53" s="546"/>
      <c r="F53" s="546"/>
      <c r="G53" s="1022"/>
    </row>
    <row r="54" spans="1:7" s="9" customFormat="1" ht="18" customHeight="1">
      <c r="A54" s="1054"/>
      <c r="B54" s="1043"/>
      <c r="C54" s="467" t="s">
        <v>386</v>
      </c>
      <c r="D54" s="546" t="s">
        <v>635</v>
      </c>
      <c r="E54" s="546"/>
      <c r="F54" s="546"/>
      <c r="G54" s="1022"/>
    </row>
    <row r="55" spans="1:7" s="9" customFormat="1" ht="18" customHeight="1">
      <c r="A55" s="1095"/>
      <c r="B55" s="1044"/>
      <c r="C55" s="330" t="s">
        <v>391</v>
      </c>
      <c r="D55" s="548" t="s">
        <v>863</v>
      </c>
      <c r="E55" s="548"/>
      <c r="F55" s="548"/>
      <c r="G55" s="1096"/>
    </row>
    <row r="56" spans="1:7" s="9" customFormat="1">
      <c r="A56" s="1054">
        <f>A44-0.01</f>
        <v>-2.0999999999999979</v>
      </c>
      <c r="B56" s="1042" t="s">
        <v>35</v>
      </c>
      <c r="C56" s="550" t="s">
        <v>482</v>
      </c>
      <c r="D56" s="550"/>
      <c r="E56" s="1092">
        <v>1</v>
      </c>
      <c r="F56" s="190"/>
      <c r="G56" s="1093"/>
    </row>
    <row r="57" spans="1:7" s="9" customFormat="1">
      <c r="A57" s="1054"/>
      <c r="B57" s="1042"/>
      <c r="C57" s="552" t="s">
        <v>483</v>
      </c>
      <c r="D57" s="552"/>
      <c r="E57" s="397">
        <v>2</v>
      </c>
      <c r="F57" s="398" t="s">
        <v>437</v>
      </c>
      <c r="G57" s="1097">
        <f>A71</f>
        <v>-2.1199999999999974</v>
      </c>
    </row>
    <row r="58" spans="1:7" s="9" customFormat="1" ht="15" customHeight="1">
      <c r="A58" s="1094">
        <f>A56-0.01</f>
        <v>-2.1099999999999977</v>
      </c>
      <c r="B58" s="1083" t="s">
        <v>852</v>
      </c>
      <c r="C58" s="480" t="s">
        <v>372</v>
      </c>
      <c r="D58" s="554" t="s">
        <v>985</v>
      </c>
      <c r="E58" s="554"/>
      <c r="F58" s="554"/>
      <c r="G58" s="1031"/>
    </row>
    <row r="59" spans="1:7" s="9" customFormat="1" ht="15" customHeight="1">
      <c r="A59" s="1054"/>
      <c r="B59" s="1042"/>
      <c r="C59" s="1057" t="s">
        <v>373</v>
      </c>
      <c r="D59" s="554" t="s">
        <v>103</v>
      </c>
      <c r="E59" s="554"/>
      <c r="F59" s="554"/>
      <c r="G59" s="1031"/>
    </row>
    <row r="60" spans="1:7" s="9" customFormat="1" ht="15" customHeight="1">
      <c r="A60" s="1054"/>
      <c r="B60" s="1042"/>
      <c r="C60" s="470" t="s">
        <v>376</v>
      </c>
      <c r="D60" s="554" t="s">
        <v>414</v>
      </c>
      <c r="E60" s="554"/>
      <c r="F60" s="554"/>
      <c r="G60" s="1031"/>
    </row>
    <row r="61" spans="1:7" s="9" customFormat="1" ht="15" customHeight="1">
      <c r="A61" s="1054"/>
      <c r="B61" s="1042"/>
      <c r="C61" s="463" t="s">
        <v>377</v>
      </c>
      <c r="D61" s="554" t="s">
        <v>104</v>
      </c>
      <c r="E61" s="554"/>
      <c r="F61" s="554"/>
      <c r="G61" s="1031"/>
    </row>
    <row r="62" spans="1:7" s="9" customFormat="1" ht="15" customHeight="1">
      <c r="A62" s="1054"/>
      <c r="B62" s="1042" t="s">
        <v>901</v>
      </c>
      <c r="C62" s="480" t="s">
        <v>378</v>
      </c>
      <c r="D62" s="554" t="s">
        <v>105</v>
      </c>
      <c r="E62" s="554"/>
      <c r="F62" s="554"/>
      <c r="G62" s="1031"/>
    </row>
    <row r="63" spans="1:7" s="9" customFormat="1" ht="15" customHeight="1">
      <c r="A63" s="1054"/>
      <c r="B63" s="1042"/>
      <c r="C63" s="480" t="s">
        <v>379</v>
      </c>
      <c r="D63" s="546" t="s">
        <v>109</v>
      </c>
      <c r="E63" s="546"/>
      <c r="F63" s="546"/>
      <c r="G63" s="1022"/>
    </row>
    <row r="64" spans="1:7" s="9" customFormat="1" ht="15" customHeight="1">
      <c r="A64" s="1054"/>
      <c r="B64" s="1042"/>
      <c r="C64" s="480" t="s">
        <v>380</v>
      </c>
      <c r="D64" s="554" t="s">
        <v>106</v>
      </c>
      <c r="E64" s="554"/>
      <c r="F64" s="554"/>
      <c r="G64" s="1031"/>
    </row>
    <row r="65" spans="1:7" s="9" customFormat="1" ht="15" customHeight="1">
      <c r="A65" s="1054"/>
      <c r="B65" s="1042"/>
      <c r="C65" s="467" t="s">
        <v>383</v>
      </c>
      <c r="D65" s="554" t="s">
        <v>107</v>
      </c>
      <c r="E65" s="554"/>
      <c r="F65" s="554"/>
      <c r="G65" s="1031"/>
    </row>
    <row r="66" spans="1:7" s="9" customFormat="1" ht="15" customHeight="1">
      <c r="A66" s="1054"/>
      <c r="B66" s="1042"/>
      <c r="C66" s="463" t="s">
        <v>384</v>
      </c>
      <c r="D66" s="554" t="s">
        <v>108</v>
      </c>
      <c r="E66" s="554"/>
      <c r="F66" s="554"/>
      <c r="G66" s="1031"/>
    </row>
    <row r="67" spans="1:7" s="9" customFormat="1" ht="15" customHeight="1">
      <c r="A67" s="1054"/>
      <c r="B67" s="1043"/>
      <c r="C67" s="467" t="s">
        <v>385</v>
      </c>
      <c r="D67" s="554" t="s">
        <v>533</v>
      </c>
      <c r="E67" s="554"/>
      <c r="F67" s="554"/>
      <c r="G67" s="1031"/>
    </row>
    <row r="68" spans="1:7" s="9" customFormat="1" ht="15" customHeight="1">
      <c r="A68" s="1054"/>
      <c r="B68" s="1051"/>
      <c r="C68" s="467" t="s">
        <v>386</v>
      </c>
      <c r="D68" s="554" t="s">
        <v>632</v>
      </c>
      <c r="E68" s="554"/>
      <c r="F68" s="554"/>
      <c r="G68" s="1031"/>
    </row>
    <row r="69" spans="1:7" s="9" customFormat="1" ht="15" customHeight="1">
      <c r="A69" s="1054"/>
      <c r="B69" s="1051"/>
      <c r="C69" s="463" t="s">
        <v>391</v>
      </c>
      <c r="D69" s="548" t="s">
        <v>110</v>
      </c>
      <c r="E69" s="548"/>
      <c r="F69" s="548"/>
      <c r="G69" s="1032"/>
    </row>
    <row r="70" spans="1:7" s="9" customFormat="1" ht="15" customHeight="1">
      <c r="A70" s="1095"/>
      <c r="B70" s="1044"/>
      <c r="C70" s="467" t="s">
        <v>392</v>
      </c>
      <c r="D70" s="1098" t="s">
        <v>863</v>
      </c>
      <c r="E70" s="1098"/>
      <c r="F70" s="1098"/>
      <c r="G70" s="1099"/>
    </row>
    <row r="71" spans="1:7" s="9" customFormat="1" ht="30.75" customHeight="1">
      <c r="A71" s="1034">
        <f>A58-0.01</f>
        <v>-2.1199999999999974</v>
      </c>
      <c r="B71" s="1043" t="s">
        <v>633</v>
      </c>
      <c r="C71" s="1100"/>
      <c r="D71" s="1100"/>
      <c r="E71" s="1100"/>
      <c r="F71" s="1100"/>
      <c r="G71" s="1101"/>
    </row>
    <row r="72" spans="1:7" s="9" customFormat="1" ht="12.75" customHeight="1">
      <c r="A72" s="1094">
        <f>A71-0.01</f>
        <v>-2.1299999999999972</v>
      </c>
      <c r="B72" s="1083" t="s">
        <v>119</v>
      </c>
      <c r="C72" s="1102" t="s">
        <v>36</v>
      </c>
      <c r="D72" s="1102"/>
      <c r="E72" s="1103">
        <v>1</v>
      </c>
      <c r="F72" s="1104"/>
      <c r="G72" s="1105"/>
    </row>
    <row r="73" spans="1:7" s="9" customFormat="1" ht="12.75" customHeight="1">
      <c r="A73" s="1054"/>
      <c r="B73" s="1042"/>
      <c r="C73" s="550" t="s">
        <v>37</v>
      </c>
      <c r="D73" s="550"/>
      <c r="E73" s="89">
        <v>2</v>
      </c>
      <c r="F73" s="85"/>
      <c r="G73" s="1033"/>
    </row>
    <row r="74" spans="1:7" s="9" customFormat="1">
      <c r="A74" s="1095"/>
      <c r="B74" s="1106"/>
      <c r="C74" s="548" t="s">
        <v>38</v>
      </c>
      <c r="D74" s="548"/>
      <c r="E74" s="1107">
        <v>3</v>
      </c>
      <c r="F74" s="1108"/>
      <c r="G74" s="1109"/>
    </row>
    <row r="75" spans="1:7" s="9" customFormat="1" ht="52.5" customHeight="1">
      <c r="A75" s="1110">
        <f>A72-0.01</f>
        <v>-2.139999999999997</v>
      </c>
      <c r="B75" s="1111" t="s">
        <v>1106</v>
      </c>
      <c r="C75" s="1114"/>
      <c r="D75" s="1114"/>
      <c r="E75" s="1114"/>
      <c r="F75" s="1114"/>
      <c r="G75" s="1115"/>
    </row>
    <row r="76" spans="1:7" s="9" customFormat="1" ht="42" customHeight="1">
      <c r="A76" s="1110">
        <f>A75-0.01</f>
        <v>-2.1499999999999968</v>
      </c>
      <c r="B76" s="1111" t="s">
        <v>1103</v>
      </c>
      <c r="C76" s="1112"/>
      <c r="D76" s="1112"/>
      <c r="E76" s="1112"/>
      <c r="F76" s="1112"/>
      <c r="G76" s="1113"/>
    </row>
    <row r="77" spans="1:7" s="9" customFormat="1" ht="40.5" customHeight="1">
      <c r="A77" s="1110">
        <f>A76-0.01</f>
        <v>-2.1599999999999966</v>
      </c>
      <c r="B77" s="1111" t="s">
        <v>1104</v>
      </c>
      <c r="C77" s="1112"/>
      <c r="D77" s="1112"/>
      <c r="E77" s="1112"/>
      <c r="F77" s="1112"/>
      <c r="G77" s="1113"/>
    </row>
    <row r="78" spans="1:7" s="9" customFormat="1" ht="39.75" customHeight="1">
      <c r="A78" s="1034">
        <f>A77-0.01</f>
        <v>-2.1699999999999964</v>
      </c>
      <c r="B78" s="1077" t="s">
        <v>902</v>
      </c>
      <c r="C78" s="1100"/>
      <c r="D78" s="1100"/>
      <c r="E78" s="1100"/>
      <c r="F78" s="1100"/>
      <c r="G78" s="1101"/>
    </row>
    <row r="79" spans="1:7" s="9" customFormat="1" ht="39" customHeight="1">
      <c r="A79" s="1110">
        <f>A78-0.01</f>
        <v>-2.1799999999999962</v>
      </c>
      <c r="B79" s="1111" t="s">
        <v>903</v>
      </c>
      <c r="C79" s="1114"/>
      <c r="D79" s="1114"/>
      <c r="E79" s="1114"/>
      <c r="F79" s="1114"/>
      <c r="G79" s="1115"/>
    </row>
    <row r="80" spans="1:7" s="9" customFormat="1" ht="51.75" customHeight="1">
      <c r="A80" s="1034">
        <f>A79-0.01</f>
        <v>-2.1899999999999959</v>
      </c>
      <c r="B80" s="1116" t="s">
        <v>904</v>
      </c>
      <c r="C80" s="1100"/>
      <c r="D80" s="1100"/>
      <c r="E80" s="1100"/>
      <c r="F80" s="1100"/>
      <c r="G80" s="1101"/>
    </row>
    <row r="81" spans="1:7" s="9" customFormat="1">
      <c r="A81" s="1119" t="s">
        <v>724</v>
      </c>
      <c r="B81" s="1120"/>
      <c r="C81" s="1120"/>
      <c r="D81" s="1120"/>
      <c r="E81" s="1120"/>
      <c r="F81" s="1120"/>
      <c r="G81" s="1121"/>
    </row>
    <row r="82" spans="1:7" s="9" customFormat="1" ht="45" customHeight="1">
      <c r="A82" s="1117">
        <f>A80-0.01</f>
        <v>-2.1999999999999957</v>
      </c>
      <c r="B82" s="1118" t="s">
        <v>636</v>
      </c>
      <c r="C82" s="1122" t="s">
        <v>168</v>
      </c>
      <c r="D82" s="1123"/>
      <c r="E82" s="90"/>
      <c r="F82" s="398" t="s">
        <v>437</v>
      </c>
      <c r="G82" s="1124">
        <f>A85</f>
        <v>-2.2199999999999953</v>
      </c>
    </row>
    <row r="83" spans="1:7" s="9" customFormat="1" ht="18.75" customHeight="1">
      <c r="A83" s="1125">
        <f>A82-0.01</f>
        <v>-2.2099999999999955</v>
      </c>
      <c r="B83" s="1045" t="s">
        <v>167</v>
      </c>
      <c r="C83" s="1126" t="s">
        <v>482</v>
      </c>
      <c r="D83" s="1066"/>
      <c r="E83" s="1067">
        <v>1</v>
      </c>
      <c r="F83" s="1068"/>
      <c r="G83" s="1069"/>
    </row>
    <row r="84" spans="1:7" s="9" customFormat="1" ht="18.75" customHeight="1">
      <c r="A84" s="1127"/>
      <c r="B84" s="1071"/>
      <c r="C84" s="1128" t="s">
        <v>483</v>
      </c>
      <c r="D84" s="555"/>
      <c r="E84" s="1072">
        <v>2</v>
      </c>
      <c r="F84" s="1073"/>
      <c r="G84" s="1129"/>
    </row>
    <row r="85" spans="1:7" s="9" customFormat="1" ht="50.25" customHeight="1">
      <c r="A85" s="1117">
        <f>A83-0.01</f>
        <v>-2.2199999999999953</v>
      </c>
      <c r="B85" s="1077" t="s">
        <v>1009</v>
      </c>
      <c r="C85" s="1130" t="s">
        <v>168</v>
      </c>
      <c r="D85" s="1131"/>
      <c r="E85" s="96"/>
      <c r="F85" s="176" t="s">
        <v>437</v>
      </c>
      <c r="G85" s="1132">
        <f>A88</f>
        <v>-2.2399999999999949</v>
      </c>
    </row>
    <row r="86" spans="1:7" s="9" customFormat="1" ht="18.75" customHeight="1">
      <c r="A86" s="1125">
        <f>A85-0.01</f>
        <v>-2.2299999999999951</v>
      </c>
      <c r="B86" s="1045" t="s">
        <v>403</v>
      </c>
      <c r="C86" s="1126" t="s">
        <v>482</v>
      </c>
      <c r="D86" s="1066"/>
      <c r="E86" s="1067">
        <v>1</v>
      </c>
      <c r="F86" s="1068"/>
      <c r="G86" s="1069"/>
    </row>
    <row r="87" spans="1:7" s="9" customFormat="1" ht="18.75" customHeight="1">
      <c r="A87" s="1127"/>
      <c r="B87" s="1071"/>
      <c r="C87" s="1128" t="s">
        <v>483</v>
      </c>
      <c r="D87" s="555"/>
      <c r="E87" s="1072">
        <v>2</v>
      </c>
      <c r="F87" s="1073"/>
      <c r="G87" s="1129"/>
    </row>
    <row r="88" spans="1:7" s="9" customFormat="1" ht="51.75" customHeight="1">
      <c r="A88" s="1117">
        <f>A86-0.01</f>
        <v>-2.2399999999999949</v>
      </c>
      <c r="B88" s="1048" t="s">
        <v>944</v>
      </c>
      <c r="C88" s="1130" t="s">
        <v>168</v>
      </c>
      <c r="D88" s="1131"/>
      <c r="E88" s="96"/>
      <c r="F88" s="176" t="s">
        <v>437</v>
      </c>
      <c r="G88" s="1132">
        <f>A91</f>
        <v>-2.2599999999999945</v>
      </c>
    </row>
    <row r="89" spans="1:7" s="9" customFormat="1" ht="20.25" customHeight="1">
      <c r="A89" s="1125">
        <f>A88-0.01</f>
        <v>-2.2499999999999947</v>
      </c>
      <c r="B89" s="1045" t="s">
        <v>169</v>
      </c>
      <c r="C89" s="1126" t="s">
        <v>482</v>
      </c>
      <c r="D89" s="1066"/>
      <c r="E89" s="1067">
        <v>1</v>
      </c>
      <c r="F89" s="1068"/>
      <c r="G89" s="1069"/>
    </row>
    <row r="90" spans="1:7" s="9" customFormat="1" ht="20.25" customHeight="1">
      <c r="A90" s="1127"/>
      <c r="B90" s="1071"/>
      <c r="C90" s="1128" t="s">
        <v>483</v>
      </c>
      <c r="D90" s="555"/>
      <c r="E90" s="1072">
        <v>2</v>
      </c>
      <c r="F90" s="1073"/>
      <c r="G90" s="1129"/>
    </row>
    <row r="91" spans="1:7" s="9" customFormat="1" ht="19.5" customHeight="1">
      <c r="A91" s="1133">
        <f>A89-0.01</f>
        <v>-2.2599999999999945</v>
      </c>
      <c r="B91" s="1046" t="s">
        <v>945</v>
      </c>
      <c r="C91" s="1134" t="s">
        <v>482</v>
      </c>
      <c r="D91" s="545"/>
      <c r="E91" s="1135">
        <v>1</v>
      </c>
      <c r="F91" s="459"/>
      <c r="G91" s="1136"/>
    </row>
    <row r="92" spans="1:7" s="9" customFormat="1" ht="19.5" customHeight="1">
      <c r="A92" s="1133"/>
      <c r="B92" s="1046"/>
      <c r="C92" s="1137" t="s">
        <v>483</v>
      </c>
      <c r="D92" s="547"/>
      <c r="E92" s="1138">
        <v>2</v>
      </c>
      <c r="F92" s="176" t="s">
        <v>437</v>
      </c>
      <c r="G92" s="1139">
        <f>A97</f>
        <v>-2.2899999999999938</v>
      </c>
    </row>
    <row r="93" spans="1:7" s="9" customFormat="1">
      <c r="A93" s="1125">
        <f>A91-0.01</f>
        <v>-2.2699999999999942</v>
      </c>
      <c r="B93" s="1083" t="s">
        <v>170</v>
      </c>
      <c r="C93" s="1143" t="s">
        <v>482</v>
      </c>
      <c r="D93" s="1102"/>
      <c r="E93" s="1144">
        <v>1</v>
      </c>
      <c r="F93" s="1104"/>
      <c r="G93" s="1145"/>
    </row>
    <row r="94" spans="1:7" s="9" customFormat="1">
      <c r="A94" s="1127"/>
      <c r="B94" s="1106"/>
      <c r="C94" s="1146" t="s">
        <v>483</v>
      </c>
      <c r="D94" s="548"/>
      <c r="E94" s="1147">
        <v>2</v>
      </c>
      <c r="F94" s="1148"/>
      <c r="G94" s="1149"/>
    </row>
    <row r="95" spans="1:7" s="9" customFormat="1">
      <c r="A95" s="1133">
        <f>A93-0.01</f>
        <v>-2.279999999999994</v>
      </c>
      <c r="B95" s="1140" t="s">
        <v>634</v>
      </c>
      <c r="C95" s="1141" t="s">
        <v>482</v>
      </c>
      <c r="D95" s="550"/>
      <c r="E95" s="164">
        <v>1</v>
      </c>
      <c r="F95" s="85"/>
      <c r="G95" s="1142"/>
    </row>
    <row r="96" spans="1:7" s="9" customFormat="1">
      <c r="A96" s="1133"/>
      <c r="B96" s="1042"/>
      <c r="C96" s="1039" t="s">
        <v>483</v>
      </c>
      <c r="D96" s="552"/>
      <c r="E96" s="1150">
        <v>2</v>
      </c>
      <c r="F96" s="1151"/>
      <c r="G96" s="1152"/>
    </row>
    <row r="97" spans="1:7" s="48" customFormat="1">
      <c r="A97" s="1154">
        <f>A95-0.01</f>
        <v>-2.2899999999999938</v>
      </c>
      <c r="B97" s="1155" t="s">
        <v>1037</v>
      </c>
      <c r="C97" s="1143" t="s">
        <v>482</v>
      </c>
      <c r="D97" s="1102"/>
      <c r="E97" s="1156">
        <v>1</v>
      </c>
      <c r="F97" s="1157"/>
      <c r="G97" s="1158"/>
    </row>
    <row r="98" spans="1:7" s="48" customFormat="1">
      <c r="A98" s="1038"/>
      <c r="B98" s="1106"/>
      <c r="C98" s="1146" t="s">
        <v>483</v>
      </c>
      <c r="D98" s="548"/>
      <c r="E98" s="1159">
        <v>2</v>
      </c>
      <c r="F98" s="1160"/>
      <c r="G98" s="1161"/>
    </row>
    <row r="99" spans="1:7" s="48" customFormat="1">
      <c r="A99" s="1036">
        <f>A97-0.01</f>
        <v>-2.2999999999999936</v>
      </c>
      <c r="B99" s="1153" t="s">
        <v>1038</v>
      </c>
      <c r="C99" s="1141" t="s">
        <v>482</v>
      </c>
      <c r="D99" s="550"/>
      <c r="E99" s="1092">
        <v>1</v>
      </c>
      <c r="F99" s="190"/>
      <c r="G99" s="1093"/>
    </row>
    <row r="100" spans="1:7" s="48" customFormat="1">
      <c r="A100" s="1037"/>
      <c r="B100" s="1042"/>
      <c r="C100" s="1039" t="s">
        <v>483</v>
      </c>
      <c r="D100" s="552"/>
      <c r="E100" s="397">
        <v>2</v>
      </c>
      <c r="F100" s="398"/>
      <c r="G100" s="1162"/>
    </row>
    <row r="101" spans="1:7" s="48" customFormat="1">
      <c r="A101" s="1154">
        <f>A99-0.01</f>
        <v>-2.3099999999999934</v>
      </c>
      <c r="B101" s="1155" t="s">
        <v>1039</v>
      </c>
      <c r="C101" s="1143" t="s">
        <v>482</v>
      </c>
      <c r="D101" s="1102"/>
      <c r="E101" s="1156">
        <v>1</v>
      </c>
      <c r="F101" s="1168" t="s">
        <v>437</v>
      </c>
      <c r="G101" s="1158">
        <f>'3HRM'!D4</f>
        <v>-3.01</v>
      </c>
    </row>
    <row r="102" spans="1:7" s="48" customFormat="1">
      <c r="A102" s="1038"/>
      <c r="B102" s="1106"/>
      <c r="C102" s="1146" t="s">
        <v>483</v>
      </c>
      <c r="D102" s="548"/>
      <c r="E102" s="1159">
        <v>2</v>
      </c>
      <c r="F102" s="1160"/>
      <c r="G102" s="1163"/>
    </row>
    <row r="103" spans="1:7" s="48" customFormat="1" ht="12" customHeight="1">
      <c r="A103" s="1154">
        <f>A101-0.01</f>
        <v>-2.3199999999999932</v>
      </c>
      <c r="B103" s="1176" t="s">
        <v>1040</v>
      </c>
      <c r="C103" s="1143" t="s">
        <v>1041</v>
      </c>
      <c r="D103" s="1102"/>
      <c r="E103" s="1169">
        <v>1</v>
      </c>
      <c r="F103" s="1170"/>
      <c r="G103" s="1158"/>
    </row>
    <row r="104" spans="1:7" s="48" customFormat="1" ht="20" customHeight="1">
      <c r="A104" s="1037"/>
      <c r="B104" s="1043"/>
      <c r="C104" s="1040" t="s">
        <v>1042</v>
      </c>
      <c r="D104" s="549"/>
      <c r="E104" s="1171">
        <v>2</v>
      </c>
      <c r="F104" s="462"/>
      <c r="G104" s="1172"/>
    </row>
    <row r="105" spans="1:7" s="48" customFormat="1" ht="13" customHeight="1">
      <c r="A105" s="1038"/>
      <c r="B105" s="1044"/>
      <c r="C105" s="1041" t="s">
        <v>1043</v>
      </c>
      <c r="D105" s="1035"/>
      <c r="E105" s="1173">
        <v>96</v>
      </c>
      <c r="F105" s="1174"/>
      <c r="G105" s="1175"/>
    </row>
    <row r="106" spans="1:7">
      <c r="A106" s="91"/>
      <c r="B106" s="92"/>
      <c r="C106" s="92"/>
      <c r="D106" s="92"/>
      <c r="E106" s="93"/>
      <c r="F106" s="94"/>
      <c r="G106" s="95"/>
    </row>
    <row r="107" spans="1:7">
      <c r="A107" s="91"/>
      <c r="B107" s="92"/>
      <c r="C107" s="92"/>
      <c r="D107" s="92"/>
      <c r="E107" s="93"/>
      <c r="F107" s="94"/>
      <c r="G107" s="95"/>
    </row>
    <row r="108" spans="1:7">
      <c r="A108" s="91"/>
      <c r="B108" s="92"/>
      <c r="C108" s="92"/>
      <c r="D108" s="92"/>
      <c r="E108" s="93"/>
      <c r="F108" s="94"/>
      <c r="G108" s="95"/>
    </row>
    <row r="109" spans="1:7">
      <c r="A109" s="91"/>
      <c r="B109" s="92"/>
      <c r="C109" s="92"/>
      <c r="D109" s="92"/>
      <c r="E109" s="93"/>
      <c r="F109" s="94"/>
      <c r="G109" s="95"/>
    </row>
    <row r="110" spans="1:7">
      <c r="A110" s="91"/>
      <c r="B110" s="92"/>
      <c r="C110" s="92"/>
      <c r="D110" s="92"/>
      <c r="E110" s="93"/>
      <c r="F110" s="94"/>
      <c r="G110" s="95"/>
    </row>
    <row r="111" spans="1:7">
      <c r="A111" s="91"/>
      <c r="B111" s="92"/>
      <c r="C111" s="92"/>
      <c r="D111" s="92"/>
      <c r="E111" s="93"/>
      <c r="F111" s="94"/>
      <c r="G111" s="95"/>
    </row>
    <row r="112" spans="1:7">
      <c r="A112" s="91"/>
      <c r="B112" s="92"/>
      <c r="C112" s="92"/>
      <c r="D112" s="92"/>
      <c r="E112" s="93"/>
      <c r="F112" s="94"/>
      <c r="G112" s="95"/>
    </row>
    <row r="113" spans="1:7">
      <c r="A113" s="91"/>
      <c r="B113" s="92"/>
      <c r="C113" s="92"/>
      <c r="D113" s="92"/>
      <c r="E113" s="93"/>
      <c r="F113" s="94"/>
      <c r="G113" s="95"/>
    </row>
    <row r="114" spans="1:7">
      <c r="A114" s="91"/>
      <c r="B114" s="92"/>
      <c r="C114" s="92"/>
      <c r="D114" s="92"/>
      <c r="E114" s="93"/>
      <c r="F114" s="94"/>
      <c r="G114" s="95"/>
    </row>
    <row r="115" spans="1:7">
      <c r="A115" s="91"/>
      <c r="B115" s="92"/>
      <c r="C115" s="92"/>
      <c r="D115" s="92"/>
      <c r="E115" s="93"/>
      <c r="F115" s="94"/>
      <c r="G115" s="95"/>
    </row>
    <row r="116" spans="1:7">
      <c r="A116" s="91"/>
      <c r="B116" s="92"/>
      <c r="C116" s="92"/>
      <c r="D116" s="92"/>
      <c r="E116" s="93"/>
      <c r="F116" s="94"/>
      <c r="G116" s="95"/>
    </row>
    <row r="117" spans="1:7">
      <c r="A117" s="91"/>
      <c r="B117" s="92"/>
      <c r="C117" s="92"/>
      <c r="D117" s="92"/>
      <c r="E117" s="93"/>
      <c r="F117" s="94"/>
      <c r="G117" s="95"/>
    </row>
    <row r="118" spans="1:7">
      <c r="A118" s="91"/>
      <c r="B118" s="92"/>
      <c r="C118" s="92"/>
      <c r="D118" s="92"/>
      <c r="E118" s="93"/>
      <c r="F118" s="94"/>
      <c r="G118" s="95"/>
    </row>
    <row r="119" spans="1:7">
      <c r="A119" s="91"/>
      <c r="B119" s="92"/>
      <c r="C119" s="92"/>
      <c r="D119" s="92"/>
      <c r="E119" s="93"/>
      <c r="F119" s="94"/>
      <c r="G119" s="95"/>
    </row>
    <row r="120" spans="1:7">
      <c r="A120" s="91"/>
      <c r="B120" s="92"/>
      <c r="C120" s="92"/>
      <c r="D120" s="92"/>
      <c r="E120" s="93"/>
      <c r="F120" s="94"/>
      <c r="G120" s="95"/>
    </row>
    <row r="121" spans="1:7">
      <c r="A121" s="91"/>
      <c r="B121" s="92"/>
      <c r="C121" s="92"/>
      <c r="D121" s="92"/>
      <c r="E121" s="93"/>
      <c r="F121" s="94"/>
      <c r="G121" s="95"/>
    </row>
    <row r="122" spans="1:7">
      <c r="A122" s="91"/>
      <c r="B122" s="92"/>
      <c r="C122" s="92"/>
      <c r="D122" s="92"/>
      <c r="E122" s="93"/>
      <c r="F122" s="94"/>
      <c r="G122" s="95"/>
    </row>
    <row r="123" spans="1:7">
      <c r="A123" s="91"/>
      <c r="B123" s="92"/>
      <c r="C123" s="92"/>
      <c r="D123" s="92"/>
      <c r="E123" s="93"/>
      <c r="F123" s="94"/>
      <c r="G123" s="95"/>
    </row>
    <row r="124" spans="1:7">
      <c r="A124" s="91"/>
      <c r="B124" s="92"/>
      <c r="C124" s="92"/>
      <c r="D124" s="92"/>
      <c r="E124" s="93"/>
      <c r="F124" s="94"/>
      <c r="G124" s="95"/>
    </row>
    <row r="125" spans="1:7">
      <c r="A125" s="91"/>
      <c r="B125" s="92"/>
      <c r="C125" s="92"/>
      <c r="D125" s="92"/>
      <c r="E125" s="93"/>
      <c r="F125" s="94"/>
      <c r="G125" s="95"/>
    </row>
    <row r="126" spans="1:7">
      <c r="A126" s="91"/>
      <c r="B126" s="92"/>
      <c r="C126" s="92"/>
      <c r="D126" s="92"/>
      <c r="E126" s="93"/>
      <c r="F126" s="94"/>
      <c r="G126" s="95"/>
    </row>
    <row r="127" spans="1:7">
      <c r="A127" s="91"/>
      <c r="B127" s="92"/>
      <c r="C127" s="92"/>
      <c r="D127" s="92"/>
      <c r="E127" s="93"/>
      <c r="F127" s="94"/>
      <c r="G127" s="95"/>
    </row>
    <row r="128" spans="1:7">
      <c r="A128" s="91"/>
      <c r="B128" s="92"/>
      <c r="C128" s="92"/>
      <c r="D128" s="92"/>
      <c r="E128" s="93"/>
      <c r="F128" s="94"/>
      <c r="G128" s="95"/>
    </row>
    <row r="129" spans="1:7">
      <c r="A129" s="91"/>
      <c r="B129" s="92"/>
      <c r="C129" s="92"/>
      <c r="D129" s="92"/>
      <c r="E129" s="93"/>
      <c r="F129" s="94"/>
      <c r="G129" s="95"/>
    </row>
    <row r="130" spans="1:7">
      <c r="A130" s="91"/>
      <c r="B130" s="92"/>
      <c r="C130" s="92"/>
      <c r="D130" s="92"/>
      <c r="E130" s="93"/>
      <c r="F130" s="94"/>
      <c r="G130" s="95"/>
    </row>
    <row r="131" spans="1:7">
      <c r="A131" s="91"/>
      <c r="B131" s="92"/>
      <c r="C131" s="92"/>
      <c r="D131" s="92"/>
      <c r="E131" s="93"/>
      <c r="F131" s="94"/>
      <c r="G131" s="95"/>
    </row>
    <row r="132" spans="1:7">
      <c r="A132" s="91"/>
      <c r="B132" s="92"/>
      <c r="C132" s="92"/>
      <c r="D132" s="92"/>
      <c r="E132" s="93"/>
      <c r="F132" s="94"/>
      <c r="G132" s="95"/>
    </row>
    <row r="133" spans="1:7">
      <c r="A133" s="91"/>
      <c r="B133" s="92"/>
      <c r="C133" s="92"/>
      <c r="D133" s="92"/>
      <c r="E133" s="93"/>
      <c r="F133" s="94"/>
      <c r="G133" s="95"/>
    </row>
    <row r="134" spans="1:7">
      <c r="A134" s="91"/>
      <c r="B134" s="92"/>
      <c r="C134" s="92"/>
      <c r="D134" s="92"/>
      <c r="E134" s="93"/>
      <c r="F134" s="94"/>
      <c r="G134" s="95"/>
    </row>
    <row r="135" spans="1:7">
      <c r="A135" s="91"/>
      <c r="B135" s="92"/>
      <c r="C135" s="92"/>
      <c r="D135" s="92"/>
      <c r="E135" s="93"/>
      <c r="F135" s="94"/>
      <c r="G135" s="95"/>
    </row>
    <row r="136" spans="1:7">
      <c r="A136" s="91"/>
      <c r="B136" s="92"/>
      <c r="C136" s="92"/>
      <c r="D136" s="92"/>
      <c r="E136" s="93"/>
      <c r="F136" s="94"/>
      <c r="G136" s="95"/>
    </row>
    <row r="137" spans="1:7">
      <c r="A137" s="91"/>
      <c r="B137" s="92"/>
      <c r="C137" s="92"/>
      <c r="D137" s="92"/>
      <c r="E137" s="93"/>
      <c r="F137" s="94"/>
      <c r="G137" s="95"/>
    </row>
    <row r="138" spans="1:7">
      <c r="A138" s="91"/>
      <c r="B138" s="92"/>
      <c r="C138" s="92"/>
      <c r="D138" s="92"/>
      <c r="E138" s="93"/>
      <c r="F138" s="94"/>
      <c r="G138" s="95"/>
    </row>
    <row r="139" spans="1:7">
      <c r="A139" s="91"/>
      <c r="B139" s="92"/>
      <c r="C139" s="92"/>
      <c r="D139" s="92"/>
      <c r="E139" s="93"/>
      <c r="F139" s="94"/>
      <c r="G139" s="95"/>
    </row>
    <row r="140" spans="1:7">
      <c r="A140" s="91"/>
      <c r="B140" s="92"/>
      <c r="C140" s="92"/>
      <c r="D140" s="92"/>
      <c r="E140" s="93"/>
      <c r="F140" s="94"/>
      <c r="G140" s="95"/>
    </row>
    <row r="141" spans="1:7">
      <c r="A141" s="91"/>
      <c r="B141" s="92"/>
      <c r="C141" s="92"/>
      <c r="D141" s="92"/>
      <c r="E141" s="93"/>
      <c r="F141" s="94"/>
      <c r="G141" s="95"/>
    </row>
    <row r="142" spans="1:7">
      <c r="A142" s="91"/>
      <c r="B142" s="92"/>
      <c r="C142" s="92"/>
      <c r="D142" s="92"/>
      <c r="E142" s="93"/>
      <c r="F142" s="94"/>
      <c r="G142" s="95"/>
    </row>
    <row r="143" spans="1:7">
      <c r="A143" s="91"/>
      <c r="B143" s="92"/>
      <c r="C143" s="92"/>
      <c r="D143" s="92"/>
      <c r="E143" s="93"/>
      <c r="F143" s="94"/>
      <c r="G143" s="95"/>
    </row>
    <row r="144" spans="1:7">
      <c r="A144" s="91"/>
      <c r="B144" s="92"/>
      <c r="C144" s="92"/>
      <c r="D144" s="92"/>
      <c r="E144" s="93"/>
      <c r="F144" s="94"/>
      <c r="G144" s="95"/>
    </row>
    <row r="145" spans="1:7">
      <c r="A145" s="91"/>
      <c r="B145" s="92"/>
      <c r="C145" s="92"/>
      <c r="D145" s="92"/>
      <c r="E145" s="93"/>
      <c r="F145" s="94"/>
      <c r="G145" s="95"/>
    </row>
    <row r="146" spans="1:7">
      <c r="A146" s="91"/>
      <c r="B146" s="92"/>
      <c r="C146" s="92"/>
      <c r="D146" s="92"/>
      <c r="E146" s="93"/>
      <c r="F146" s="94"/>
      <c r="G146" s="95"/>
    </row>
    <row r="147" spans="1:7">
      <c r="A147" s="91"/>
      <c r="B147" s="92"/>
      <c r="C147" s="92"/>
      <c r="D147" s="92"/>
      <c r="E147" s="93"/>
      <c r="F147" s="94"/>
      <c r="G147" s="95"/>
    </row>
    <row r="148" spans="1:7">
      <c r="A148" s="91"/>
      <c r="B148" s="92"/>
      <c r="C148" s="92"/>
      <c r="D148" s="92"/>
      <c r="E148" s="93"/>
      <c r="F148" s="94"/>
      <c r="G148" s="95"/>
    </row>
    <row r="149" spans="1:7">
      <c r="A149" s="91"/>
      <c r="B149" s="92"/>
      <c r="C149" s="92"/>
      <c r="D149" s="92"/>
      <c r="E149" s="93"/>
      <c r="F149" s="94"/>
      <c r="G149" s="95"/>
    </row>
    <row r="150" spans="1:7">
      <c r="A150" s="91"/>
      <c r="B150" s="92"/>
      <c r="C150" s="92"/>
      <c r="D150" s="92"/>
      <c r="E150" s="93"/>
      <c r="F150" s="94"/>
      <c r="G150" s="95"/>
    </row>
    <row r="151" spans="1:7">
      <c r="A151" s="91"/>
      <c r="B151" s="92"/>
      <c r="C151" s="92"/>
      <c r="D151" s="92"/>
      <c r="E151" s="93"/>
      <c r="F151" s="94"/>
      <c r="G151" s="95"/>
    </row>
    <row r="152" spans="1:7">
      <c r="A152" s="91"/>
      <c r="B152" s="92"/>
      <c r="C152" s="92"/>
      <c r="D152" s="92"/>
      <c r="E152" s="93"/>
      <c r="F152" s="94"/>
      <c r="G152" s="95"/>
    </row>
    <row r="153" spans="1:7">
      <c r="A153" s="91"/>
      <c r="B153" s="92"/>
      <c r="C153" s="92"/>
      <c r="D153" s="92"/>
      <c r="E153" s="93"/>
      <c r="F153" s="94"/>
      <c r="G153" s="95"/>
    </row>
    <row r="154" spans="1:7">
      <c r="A154" s="91"/>
      <c r="B154" s="92"/>
      <c r="C154" s="92"/>
      <c r="D154" s="92"/>
      <c r="E154" s="93"/>
      <c r="F154" s="94"/>
      <c r="G154" s="95"/>
    </row>
    <row r="155" spans="1:7">
      <c r="A155" s="91"/>
      <c r="B155" s="92"/>
      <c r="C155" s="92"/>
      <c r="D155" s="92"/>
      <c r="E155" s="93"/>
      <c r="F155" s="94"/>
      <c r="G155" s="95"/>
    </row>
    <row r="156" spans="1:7">
      <c r="A156" s="91"/>
      <c r="B156" s="92"/>
      <c r="C156" s="92"/>
      <c r="D156" s="92"/>
      <c r="E156" s="93"/>
      <c r="F156" s="94"/>
      <c r="G156" s="95"/>
    </row>
    <row r="157" spans="1:7">
      <c r="A157" s="91"/>
      <c r="B157" s="92"/>
      <c r="C157" s="92"/>
      <c r="D157" s="92"/>
      <c r="E157" s="93"/>
      <c r="F157" s="94"/>
      <c r="G157" s="95"/>
    </row>
    <row r="158" spans="1:7">
      <c r="A158" s="91"/>
      <c r="B158" s="92"/>
      <c r="C158" s="92"/>
      <c r="D158" s="92"/>
      <c r="E158" s="93"/>
      <c r="F158" s="94"/>
      <c r="G158" s="95"/>
    </row>
    <row r="159" spans="1:7">
      <c r="A159" s="91"/>
      <c r="B159" s="92"/>
      <c r="C159" s="92"/>
      <c r="D159" s="92"/>
      <c r="E159" s="93"/>
      <c r="F159" s="94"/>
      <c r="G159" s="95"/>
    </row>
    <row r="160" spans="1:7">
      <c r="A160" s="91"/>
      <c r="B160" s="92"/>
      <c r="C160" s="92"/>
      <c r="D160" s="92"/>
      <c r="E160" s="93"/>
      <c r="F160" s="94"/>
      <c r="G160" s="95"/>
    </row>
    <row r="161" spans="1:7">
      <c r="A161" s="91"/>
      <c r="B161" s="92"/>
      <c r="C161" s="92"/>
      <c r="D161" s="92"/>
      <c r="E161" s="93"/>
      <c r="F161" s="94"/>
      <c r="G161" s="95"/>
    </row>
    <row r="162" spans="1:7">
      <c r="A162" s="91"/>
      <c r="B162" s="92"/>
      <c r="C162" s="92"/>
      <c r="D162" s="92"/>
      <c r="E162" s="93"/>
      <c r="F162" s="94"/>
      <c r="G162" s="95"/>
    </row>
    <row r="163" spans="1:7">
      <c r="A163" s="91"/>
      <c r="B163" s="92"/>
      <c r="C163" s="92"/>
      <c r="D163" s="92"/>
      <c r="E163" s="93"/>
      <c r="F163" s="94"/>
      <c r="G163" s="95"/>
    </row>
    <row r="164" spans="1:7">
      <c r="A164" s="91"/>
      <c r="B164" s="92"/>
      <c r="C164" s="92"/>
      <c r="D164" s="92"/>
      <c r="E164" s="93"/>
      <c r="F164" s="94"/>
      <c r="G164" s="95"/>
    </row>
    <row r="165" spans="1:7">
      <c r="A165" s="91"/>
      <c r="B165" s="92"/>
      <c r="C165" s="92"/>
      <c r="D165" s="92"/>
      <c r="E165" s="93"/>
      <c r="F165" s="94"/>
      <c r="G165" s="95"/>
    </row>
    <row r="166" spans="1:7">
      <c r="A166" s="91"/>
      <c r="B166" s="92"/>
      <c r="C166" s="92"/>
      <c r="D166" s="92"/>
      <c r="E166" s="93"/>
      <c r="F166" s="94"/>
      <c r="G166" s="95"/>
    </row>
    <row r="167" spans="1:7">
      <c r="A167" s="91"/>
      <c r="B167" s="92"/>
      <c r="C167" s="92"/>
      <c r="D167" s="92"/>
      <c r="E167" s="93"/>
      <c r="F167" s="94"/>
      <c r="G167" s="95"/>
    </row>
    <row r="168" spans="1:7">
      <c r="A168" s="91"/>
      <c r="B168" s="92"/>
      <c r="C168" s="92"/>
      <c r="D168" s="92"/>
      <c r="E168" s="93"/>
      <c r="F168" s="94"/>
      <c r="G168" s="95"/>
    </row>
    <row r="169" spans="1:7">
      <c r="A169" s="91"/>
      <c r="B169" s="92"/>
      <c r="C169" s="92"/>
      <c r="D169" s="92"/>
      <c r="E169" s="93"/>
      <c r="F169" s="94"/>
      <c r="G169" s="95"/>
    </row>
    <row r="170" spans="1:7">
      <c r="A170" s="91"/>
      <c r="B170" s="92"/>
      <c r="C170" s="92"/>
      <c r="D170" s="92"/>
      <c r="E170" s="93"/>
      <c r="F170" s="94"/>
      <c r="G170" s="95"/>
    </row>
    <row r="171" spans="1:7">
      <c r="A171" s="91"/>
      <c r="B171" s="92"/>
      <c r="C171" s="92"/>
      <c r="D171" s="92"/>
      <c r="E171" s="93"/>
      <c r="F171" s="94"/>
      <c r="G171" s="95"/>
    </row>
    <row r="172" spans="1:7">
      <c r="A172" s="91"/>
      <c r="B172" s="92"/>
      <c r="C172" s="92"/>
      <c r="D172" s="92"/>
      <c r="E172" s="93"/>
      <c r="F172" s="94"/>
      <c r="G172" s="95"/>
    </row>
    <row r="173" spans="1:7">
      <c r="A173" s="91"/>
      <c r="B173" s="92"/>
      <c r="C173" s="92"/>
      <c r="D173" s="92"/>
      <c r="E173" s="93"/>
      <c r="F173" s="94"/>
      <c r="G173" s="95"/>
    </row>
    <row r="174" spans="1:7">
      <c r="A174" s="91"/>
      <c r="B174" s="92"/>
      <c r="C174" s="92"/>
      <c r="D174" s="92"/>
      <c r="E174" s="93"/>
      <c r="F174" s="94"/>
      <c r="G174" s="95"/>
    </row>
    <row r="175" spans="1:7">
      <c r="A175" s="91"/>
      <c r="B175" s="92"/>
      <c r="C175" s="92"/>
      <c r="D175" s="92"/>
      <c r="E175" s="93"/>
      <c r="F175" s="94"/>
      <c r="G175" s="95"/>
    </row>
  </sheetData>
  <customSheetViews>
    <customSheetView guid="{62A28031-BB72-409E-8219-7B624D8945FD}" showPageBreaks="1" view="pageBreakPreview" topLeftCell="A58">
      <selection activeCell="D19" activeCellId="2" sqref="B79:B80 B81:B82 D19"/>
      <rowBreaks count="1" manualBreakCount="1">
        <brk id="42" max="16383" man="1"/>
      </rowBreaks>
      <headerFooter alignWithMargins="0">
        <oddFooter>&amp;R&amp;P</oddFooter>
      </headerFooter>
    </customSheetView>
  </customSheetViews>
  <mergeCells count="140">
    <mergeCell ref="D11:G11"/>
    <mergeCell ref="A6:A12"/>
    <mergeCell ref="A44:A55"/>
    <mergeCell ref="A41:A43"/>
    <mergeCell ref="A58:A70"/>
    <mergeCell ref="B41:B42"/>
    <mergeCell ref="A3:A4"/>
    <mergeCell ref="B3:B4"/>
    <mergeCell ref="A14:A16"/>
    <mergeCell ref="B17:B19"/>
    <mergeCell ref="B8:B9"/>
    <mergeCell ref="A17:A37"/>
    <mergeCell ref="B14:B16"/>
    <mergeCell ref="B10:B12"/>
    <mergeCell ref="B6:B7"/>
    <mergeCell ref="B21:B22"/>
    <mergeCell ref="D45:G45"/>
    <mergeCell ref="D46:G46"/>
    <mergeCell ref="B44:B46"/>
    <mergeCell ref="D31:G31"/>
    <mergeCell ref="B47:B49"/>
    <mergeCell ref="D70:G70"/>
    <mergeCell ref="B58:B61"/>
    <mergeCell ref="B62:B66"/>
    <mergeCell ref="A72:A74"/>
    <mergeCell ref="B72:B74"/>
    <mergeCell ref="A56:A57"/>
    <mergeCell ref="B56:B57"/>
    <mergeCell ref="C74:D74"/>
    <mergeCell ref="C75:G75"/>
    <mergeCell ref="C76:G76"/>
    <mergeCell ref="D63:G63"/>
    <mergeCell ref="D69:G69"/>
    <mergeCell ref="D58:G58"/>
    <mergeCell ref="D62:G62"/>
    <mergeCell ref="D68:G68"/>
    <mergeCell ref="D26:G26"/>
    <mergeCell ref="D32:F32"/>
    <mergeCell ref="A95:A96"/>
    <mergeCell ref="B95:B96"/>
    <mergeCell ref="C95:D95"/>
    <mergeCell ref="C96:D96"/>
    <mergeCell ref="A93:A94"/>
    <mergeCell ref="B93:B94"/>
    <mergeCell ref="A89:A90"/>
    <mergeCell ref="B89:B90"/>
    <mergeCell ref="A91:A92"/>
    <mergeCell ref="C91:D91"/>
    <mergeCell ref="C92:D92"/>
    <mergeCell ref="C90:D90"/>
    <mergeCell ref="C89:D89"/>
    <mergeCell ref="A86:A87"/>
    <mergeCell ref="B86:B87"/>
    <mergeCell ref="B91:B92"/>
    <mergeCell ref="C93:D93"/>
    <mergeCell ref="C94:D94"/>
    <mergeCell ref="A81:G81"/>
    <mergeCell ref="A83:A84"/>
    <mergeCell ref="B83:B84"/>
    <mergeCell ref="C83:D83"/>
    <mergeCell ref="D55:G55"/>
    <mergeCell ref="C85:D85"/>
    <mergeCell ref="D27:G27"/>
    <mergeCell ref="D28:G28"/>
    <mergeCell ref="C84:D84"/>
    <mergeCell ref="C82:D82"/>
    <mergeCell ref="D33:F33"/>
    <mergeCell ref="C38:D38"/>
    <mergeCell ref="D49:G49"/>
    <mergeCell ref="C88:D88"/>
    <mergeCell ref="D6:G6"/>
    <mergeCell ref="D7:G7"/>
    <mergeCell ref="D10:G10"/>
    <mergeCell ref="C78:G78"/>
    <mergeCell ref="C80:G80"/>
    <mergeCell ref="C79:G79"/>
    <mergeCell ref="C86:D86"/>
    <mergeCell ref="C87:D87"/>
    <mergeCell ref="D8:G8"/>
    <mergeCell ref="D9:G9"/>
    <mergeCell ref="D12:G12"/>
    <mergeCell ref="D36:G36"/>
    <mergeCell ref="D18:G18"/>
    <mergeCell ref="D19:G19"/>
    <mergeCell ref="D20:G20"/>
    <mergeCell ref="D22:G22"/>
    <mergeCell ref="D23:G23"/>
    <mergeCell ref="C39:D39"/>
    <mergeCell ref="D17:G17"/>
    <mergeCell ref="C13:G13"/>
    <mergeCell ref="C5:G5"/>
    <mergeCell ref="D24:G24"/>
    <mergeCell ref="D25:G25"/>
    <mergeCell ref="D29:G29"/>
    <mergeCell ref="D35:G35"/>
    <mergeCell ref="D37:G37"/>
    <mergeCell ref="D34:G34"/>
    <mergeCell ref="D30:G30"/>
    <mergeCell ref="A2:G2"/>
    <mergeCell ref="C3:D3"/>
    <mergeCell ref="C4:D4"/>
    <mergeCell ref="C14:D14"/>
    <mergeCell ref="C15:D15"/>
    <mergeCell ref="C16:D16"/>
    <mergeCell ref="B38:B39"/>
    <mergeCell ref="C77:G77"/>
    <mergeCell ref="C72:D72"/>
    <mergeCell ref="C73:D73"/>
    <mergeCell ref="C41:D41"/>
    <mergeCell ref="C42:D42"/>
    <mergeCell ref="C43:D43"/>
    <mergeCell ref="C71:G71"/>
    <mergeCell ref="D52:G52"/>
    <mergeCell ref="D53:G53"/>
    <mergeCell ref="D54:G54"/>
    <mergeCell ref="D51:G51"/>
    <mergeCell ref="D61:G61"/>
    <mergeCell ref="D64:G64"/>
    <mergeCell ref="D65:G65"/>
    <mergeCell ref="D66:G66"/>
    <mergeCell ref="D67:G67"/>
    <mergeCell ref="C56:D56"/>
    <mergeCell ref="C57:D57"/>
    <mergeCell ref="D59:G59"/>
    <mergeCell ref="D60:G60"/>
    <mergeCell ref="D47:G47"/>
    <mergeCell ref="D44:G44"/>
    <mergeCell ref="C40:D40"/>
    <mergeCell ref="C103:D103"/>
    <mergeCell ref="C104:D104"/>
    <mergeCell ref="C105:D105"/>
    <mergeCell ref="B97:B98"/>
    <mergeCell ref="C97:D97"/>
    <mergeCell ref="C98:D98"/>
    <mergeCell ref="B99:B100"/>
    <mergeCell ref="C99:D99"/>
    <mergeCell ref="C100:D100"/>
    <mergeCell ref="B101:B102"/>
    <mergeCell ref="C101:D101"/>
    <mergeCell ref="C102:D102"/>
  </mergeCells>
  <phoneticPr fontId="10" type="noConversion"/>
  <pageMargins left="0.75" right="0.75" top="0.5" bottom="0.5" header="0.25" footer="0.25"/>
  <pageSetup fitToHeight="0" orientation="portrait"/>
  <headerFooter differentFirst="1">
    <oddHeader>&amp;LHRBF Impact Evaluation&amp;CHealth Facility Questionnaire&amp;RForm F1</oddHeader>
    <oddFooter>&amp;R&amp;P / &amp;N</oddFooter>
  </headerFooter>
  <rowBreaks count="2" manualBreakCount="2">
    <brk id="37" max="6" man="1"/>
    <brk id="75" max="16383" man="1"/>
  </rowBreaks>
  <extLst>
    <ext xmlns:mx="http://schemas.microsoft.com/office/mac/excel/2008/main" uri="{64002731-A6B0-56B0-2670-7721B7C09600}">
      <mx:PLV Mode="0" OnePage="0" WScale="10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9"/>
  <sheetViews>
    <sheetView showGridLines="0" zoomScale="155" zoomScaleNormal="155" zoomScaleSheetLayoutView="150" zoomScalePageLayoutView="155" workbookViewId="0">
      <selection activeCell="C13" sqref="C13"/>
    </sheetView>
  </sheetViews>
  <sheetFormatPr baseColWidth="10" defaultColWidth="8.83203125" defaultRowHeight="12" x14ac:dyDescent="0"/>
  <cols>
    <col min="1" max="1" width="4.6640625" style="67" bestFit="1" customWidth="1"/>
    <col min="2" max="2" width="31" style="68" customWidth="1"/>
    <col min="3" max="3" width="3.5" style="1316" customWidth="1"/>
    <col min="4" max="4" width="12.33203125" style="1316" customWidth="1"/>
    <col min="5" max="5" width="5.6640625" style="1317" customWidth="1"/>
    <col min="6" max="6" width="6" style="1316" customWidth="1"/>
    <col min="7" max="7" width="9" style="1316" customWidth="1"/>
    <col min="8" max="8" width="4.1640625" style="1318" customWidth="1"/>
    <col min="9" max="9" width="3.33203125" style="69" customWidth="1"/>
    <col min="10" max="10" width="4.5" style="69" customWidth="1"/>
    <col min="11" max="11" width="3.33203125" style="69" customWidth="1"/>
    <col min="12" max="12" width="8.83203125" style="376"/>
    <col min="13" max="16384" width="8.83203125" style="15"/>
  </cols>
  <sheetData>
    <row r="1" spans="1:14" s="11" customFormat="1" ht="26" customHeight="1">
      <c r="A1" s="788">
        <f>-3</f>
        <v>-3</v>
      </c>
      <c r="B1" s="730" t="s">
        <v>267</v>
      </c>
      <c r="C1" s="730"/>
      <c r="D1" s="730"/>
      <c r="E1" s="730"/>
      <c r="F1" s="730"/>
      <c r="G1" s="730"/>
      <c r="H1" s="730"/>
      <c r="I1" s="730"/>
      <c r="J1" s="730"/>
      <c r="K1" s="730"/>
      <c r="L1" s="1166"/>
      <c r="M1" s="1167"/>
    </row>
    <row r="2" spans="1:14" s="11" customFormat="1" ht="17">
      <c r="A2" s="1058" t="s">
        <v>860</v>
      </c>
      <c r="B2" s="1197"/>
      <c r="C2" s="1197"/>
      <c r="D2" s="1197"/>
      <c r="E2" s="1197"/>
      <c r="F2" s="1197"/>
      <c r="G2" s="1197"/>
      <c r="H2" s="1197"/>
      <c r="I2" s="1197"/>
      <c r="J2" s="1197"/>
      <c r="K2" s="1197"/>
      <c r="L2" s="1198"/>
      <c r="M2" s="1199"/>
    </row>
    <row r="3" spans="1:14" s="8" customFormat="1" ht="18" customHeight="1">
      <c r="A3" s="1200" t="str">
        <f>"FOR EACH TYPE OF POSITION LISTED BELOW, ASK QUESTIONS "&amp; TEXT(D4,"0.00_);(0.00)")&amp;" TO "&amp;  TEXT(I4,"0.00_);(0.00)")&amp;". IF ZERO, RECORD 0."</f>
        <v>FOR EACH TYPE OF POSITION LISTED BELOW, ASK QUESTIONS (3.01) TO (3.04). IF ZERO, RECORD 0.</v>
      </c>
      <c r="B3" s="1201"/>
      <c r="C3" s="1201"/>
      <c r="D3" s="1201"/>
      <c r="E3" s="1201"/>
      <c r="F3" s="1201"/>
      <c r="G3" s="1201"/>
      <c r="H3" s="1201"/>
      <c r="I3" s="1201"/>
      <c r="J3" s="1201"/>
      <c r="K3" s="1201"/>
      <c r="L3" s="87"/>
      <c r="M3" s="1202"/>
    </row>
    <row r="4" spans="1:14" s="8" customFormat="1" ht="20.25" customHeight="1">
      <c r="A4" s="1094"/>
      <c r="B4" s="1213" t="s">
        <v>673</v>
      </c>
      <c r="C4" s="1250"/>
      <c r="D4" s="1251">
        <f>A1-0.01</f>
        <v>-3.01</v>
      </c>
      <c r="E4" s="1252">
        <f>D4-0.01</f>
        <v>-3.0199999999999996</v>
      </c>
      <c r="F4" s="1252"/>
      <c r="G4" s="1252">
        <f>E4-0.01</f>
        <v>-3.0299999999999994</v>
      </c>
      <c r="H4" s="1252"/>
      <c r="I4" s="1247">
        <f>G4-0.01</f>
        <v>-3.0399999999999991</v>
      </c>
      <c r="J4" s="1248"/>
      <c r="K4" s="1248"/>
      <c r="L4" s="1246">
        <f>I4-0.01</f>
        <v>-3.0499999999999989</v>
      </c>
      <c r="M4" s="1249">
        <f>L4-0.01</f>
        <v>-3.0599999999999987</v>
      </c>
    </row>
    <row r="5" spans="1:14" s="8" customFormat="1" ht="107.25" customHeight="1">
      <c r="A5" s="1054"/>
      <c r="B5" s="1213"/>
      <c r="C5" s="1253"/>
      <c r="D5" s="1219" t="s">
        <v>637</v>
      </c>
      <c r="E5" s="1220" t="s">
        <v>120</v>
      </c>
      <c r="F5" s="1220"/>
      <c r="G5" s="1220" t="s">
        <v>121</v>
      </c>
      <c r="H5" s="1220"/>
      <c r="I5" s="1221" t="s">
        <v>1107</v>
      </c>
      <c r="J5" s="1221"/>
      <c r="K5" s="1221"/>
      <c r="L5" s="1219" t="s">
        <v>992</v>
      </c>
      <c r="M5" s="1204" t="s">
        <v>1088</v>
      </c>
      <c r="N5" s="329"/>
    </row>
    <row r="6" spans="1:14" s="8" customFormat="1" ht="20.25" customHeight="1">
      <c r="A6" s="1054"/>
      <c r="B6" s="1210" t="s">
        <v>124</v>
      </c>
      <c r="C6" s="1255" t="s">
        <v>372</v>
      </c>
      <c r="D6" s="1255"/>
      <c r="E6" s="1256"/>
      <c r="F6" s="1257"/>
      <c r="G6" s="297"/>
      <c r="H6" s="1258"/>
      <c r="I6" s="330"/>
      <c r="J6" s="330"/>
      <c r="K6" s="330"/>
      <c r="L6" s="1038"/>
      <c r="M6" s="1222"/>
    </row>
    <row r="7" spans="1:14" s="8" customFormat="1" ht="20.25" customHeight="1">
      <c r="A7" s="1054"/>
      <c r="B7" s="1206" t="s">
        <v>598</v>
      </c>
      <c r="C7" s="1259" t="s">
        <v>373</v>
      </c>
      <c r="D7" s="1259"/>
      <c r="E7" s="1260"/>
      <c r="F7" s="1261"/>
      <c r="G7" s="1262"/>
      <c r="H7" s="1263"/>
      <c r="I7" s="191"/>
      <c r="J7" s="191"/>
      <c r="K7" s="191"/>
      <c r="L7" s="1203"/>
      <c r="M7" s="1223"/>
    </row>
    <row r="8" spans="1:14" s="8" customFormat="1" ht="20.25" customHeight="1">
      <c r="A8" s="1054"/>
      <c r="B8" s="1206" t="s">
        <v>638</v>
      </c>
      <c r="C8" s="1259" t="s">
        <v>376</v>
      </c>
      <c r="D8" s="1259"/>
      <c r="E8" s="1260"/>
      <c r="F8" s="1261"/>
      <c r="G8" s="1262"/>
      <c r="H8" s="1263"/>
      <c r="I8" s="191"/>
      <c r="J8" s="191"/>
      <c r="K8" s="191"/>
      <c r="L8" s="1203"/>
      <c r="M8" s="1223"/>
    </row>
    <row r="9" spans="1:14" s="8" customFormat="1" ht="20.25" customHeight="1">
      <c r="A9" s="1054"/>
      <c r="B9" s="1208" t="s">
        <v>599</v>
      </c>
      <c r="C9" s="1259" t="s">
        <v>377</v>
      </c>
      <c r="D9" s="1259"/>
      <c r="E9" s="1260"/>
      <c r="F9" s="1261"/>
      <c r="G9" s="1262"/>
      <c r="H9" s="1263"/>
      <c r="I9" s="191"/>
      <c r="J9" s="191"/>
      <c r="K9" s="191"/>
      <c r="L9" s="1203"/>
      <c r="M9" s="1223"/>
    </row>
    <row r="10" spans="1:14" s="8" customFormat="1" ht="20.25" customHeight="1">
      <c r="A10" s="1054"/>
      <c r="B10" s="1208" t="s">
        <v>639</v>
      </c>
      <c r="C10" s="1259" t="s">
        <v>378</v>
      </c>
      <c r="D10" s="1259"/>
      <c r="E10" s="1260"/>
      <c r="F10" s="1261"/>
      <c r="G10" s="1262"/>
      <c r="H10" s="1263"/>
      <c r="I10" s="191"/>
      <c r="J10" s="191"/>
      <c r="K10" s="191"/>
      <c r="L10" s="1203"/>
      <c r="M10" s="1223"/>
    </row>
    <row r="11" spans="1:14" s="8" customFormat="1" ht="20.25" customHeight="1">
      <c r="A11" s="1054"/>
      <c r="B11" s="1206" t="s">
        <v>272</v>
      </c>
      <c r="C11" s="1259" t="s">
        <v>379</v>
      </c>
      <c r="D11" s="1259"/>
      <c r="E11" s="1260"/>
      <c r="F11" s="1261"/>
      <c r="G11" s="1262"/>
      <c r="H11" s="1263"/>
      <c r="I11" s="191"/>
      <c r="J11" s="191"/>
      <c r="K11" s="191"/>
      <c r="L11" s="1203"/>
      <c r="M11" s="1223"/>
    </row>
    <row r="12" spans="1:14" s="8" customFormat="1" ht="20.25" customHeight="1">
      <c r="A12" s="1054"/>
      <c r="B12" s="1209" t="s">
        <v>1048</v>
      </c>
      <c r="C12" s="1264" t="s">
        <v>380</v>
      </c>
      <c r="D12" s="1264"/>
      <c r="E12" s="1260"/>
      <c r="F12" s="1261"/>
      <c r="G12" s="1262"/>
      <c r="H12" s="1263"/>
      <c r="I12" s="191"/>
      <c r="J12" s="191"/>
      <c r="K12" s="191"/>
      <c r="L12" s="1203"/>
      <c r="M12" s="1223"/>
    </row>
    <row r="13" spans="1:14" s="8" customFormat="1" ht="20.25" customHeight="1">
      <c r="A13" s="1054"/>
      <c r="B13" s="1209" t="s">
        <v>1049</v>
      </c>
      <c r="C13" s="1264" t="s">
        <v>383</v>
      </c>
      <c r="D13" s="1264"/>
      <c r="E13" s="1260"/>
      <c r="F13" s="1261"/>
      <c r="G13" s="1262"/>
      <c r="H13" s="1263"/>
      <c r="I13" s="191"/>
      <c r="J13" s="191"/>
      <c r="K13" s="191"/>
      <c r="L13" s="1203"/>
      <c r="M13" s="1223"/>
    </row>
    <row r="14" spans="1:14" s="8" customFormat="1" ht="20.25" customHeight="1">
      <c r="A14" s="1054"/>
      <c r="B14" s="1209" t="s">
        <v>1050</v>
      </c>
      <c r="C14" s="1264" t="s">
        <v>452</v>
      </c>
      <c r="D14" s="1264"/>
      <c r="E14" s="1260"/>
      <c r="F14" s="1261"/>
      <c r="G14" s="1262"/>
      <c r="H14" s="1263"/>
      <c r="I14" s="191"/>
      <c r="J14" s="191"/>
      <c r="K14" s="191"/>
      <c r="L14" s="1203"/>
      <c r="M14" s="1223"/>
    </row>
    <row r="15" spans="1:14" s="8" customFormat="1" ht="20.25" customHeight="1">
      <c r="A15" s="1054"/>
      <c r="B15" s="1209" t="s">
        <v>127</v>
      </c>
      <c r="C15" s="1264" t="s">
        <v>385</v>
      </c>
      <c r="D15" s="1264"/>
      <c r="E15" s="1260"/>
      <c r="F15" s="1261"/>
      <c r="G15" s="1262"/>
      <c r="H15" s="1263"/>
      <c r="I15" s="191"/>
      <c r="J15" s="191"/>
      <c r="K15" s="191"/>
      <c r="L15" s="1203"/>
      <c r="M15" s="1223"/>
    </row>
    <row r="16" spans="1:14" s="8" customFormat="1" ht="20.25" customHeight="1">
      <c r="A16" s="1054"/>
      <c r="B16" s="1209" t="s">
        <v>266</v>
      </c>
      <c r="C16" s="1264" t="s">
        <v>386</v>
      </c>
      <c r="D16" s="1264"/>
      <c r="E16" s="1260"/>
      <c r="F16" s="1261"/>
      <c r="G16" s="1262"/>
      <c r="H16" s="1263"/>
      <c r="I16" s="191"/>
      <c r="J16" s="191"/>
      <c r="K16" s="191"/>
      <c r="L16" s="1203"/>
      <c r="M16" s="1223"/>
    </row>
    <row r="17" spans="1:13" s="8" customFormat="1" ht="20.25" customHeight="1">
      <c r="A17" s="1054"/>
      <c r="B17" s="1209" t="s">
        <v>128</v>
      </c>
      <c r="C17" s="1264" t="s">
        <v>391</v>
      </c>
      <c r="D17" s="1264"/>
      <c r="E17" s="1260"/>
      <c r="F17" s="1261"/>
      <c r="G17" s="1262"/>
      <c r="H17" s="1263"/>
      <c r="I17" s="191"/>
      <c r="J17" s="191"/>
      <c r="K17" s="191"/>
      <c r="L17" s="1203"/>
      <c r="M17" s="1223"/>
    </row>
    <row r="18" spans="1:13" s="8" customFormat="1" ht="20.25" customHeight="1">
      <c r="A18" s="1054"/>
      <c r="B18" s="1209" t="s">
        <v>986</v>
      </c>
      <c r="C18" s="1264" t="s">
        <v>392</v>
      </c>
      <c r="D18" s="1264"/>
      <c r="E18" s="1260"/>
      <c r="F18" s="1261"/>
      <c r="G18" s="1262"/>
      <c r="H18" s="1263"/>
      <c r="I18" s="191"/>
      <c r="J18" s="191"/>
      <c r="K18" s="191"/>
      <c r="L18" s="1203"/>
      <c r="M18" s="1223"/>
    </row>
    <row r="19" spans="1:13" s="8" customFormat="1" ht="20.25" customHeight="1">
      <c r="A19" s="1054"/>
      <c r="B19" s="1209" t="s">
        <v>987</v>
      </c>
      <c r="C19" s="1264" t="s">
        <v>393</v>
      </c>
      <c r="D19" s="1264"/>
      <c r="E19" s="1260"/>
      <c r="F19" s="1261"/>
      <c r="G19" s="1262"/>
      <c r="H19" s="1263"/>
      <c r="I19" s="191"/>
      <c r="J19" s="191"/>
      <c r="K19" s="191"/>
      <c r="L19" s="1203"/>
      <c r="M19" s="1223"/>
    </row>
    <row r="20" spans="1:13" s="8" customFormat="1" ht="20.25" customHeight="1">
      <c r="A20" s="1054"/>
      <c r="B20" s="1209" t="s">
        <v>988</v>
      </c>
      <c r="C20" s="1264" t="s">
        <v>334</v>
      </c>
      <c r="D20" s="1264"/>
      <c r="E20" s="1260"/>
      <c r="F20" s="1261"/>
      <c r="G20" s="1262"/>
      <c r="H20" s="1263"/>
      <c r="I20" s="191"/>
      <c r="J20" s="191"/>
      <c r="K20" s="191"/>
      <c r="L20" s="1203"/>
      <c r="M20" s="1223"/>
    </row>
    <row r="21" spans="1:13" s="8" customFormat="1" ht="20.25" customHeight="1">
      <c r="A21" s="1054"/>
      <c r="B21" s="1209" t="s">
        <v>989</v>
      </c>
      <c r="C21" s="1264" t="s">
        <v>335</v>
      </c>
      <c r="D21" s="1264"/>
      <c r="E21" s="1260"/>
      <c r="F21" s="1261"/>
      <c r="G21" s="1262"/>
      <c r="H21" s="1263"/>
      <c r="I21" s="191"/>
      <c r="J21" s="191"/>
      <c r="K21" s="191"/>
      <c r="L21" s="1203"/>
      <c r="M21" s="1223"/>
    </row>
    <row r="22" spans="1:13" s="8" customFormat="1" ht="20.25" customHeight="1">
      <c r="A22" s="1054"/>
      <c r="B22" s="1209" t="s">
        <v>999</v>
      </c>
      <c r="C22" s="1264" t="s">
        <v>336</v>
      </c>
      <c r="D22" s="1264"/>
      <c r="E22" s="1260"/>
      <c r="F22" s="1261"/>
      <c r="G22" s="1262"/>
      <c r="H22" s="1263"/>
      <c r="I22" s="191"/>
      <c r="J22" s="191"/>
      <c r="K22" s="191"/>
      <c r="L22" s="1203"/>
      <c r="M22" s="1223"/>
    </row>
    <row r="23" spans="1:13" s="8" customFormat="1" ht="20.25" customHeight="1">
      <c r="A23" s="1054"/>
      <c r="B23" s="1209" t="s">
        <v>1000</v>
      </c>
      <c r="C23" s="1264" t="s">
        <v>118</v>
      </c>
      <c r="D23" s="1264"/>
      <c r="E23" s="1260"/>
      <c r="F23" s="1261"/>
      <c r="G23" s="1262"/>
      <c r="H23" s="1263"/>
      <c r="I23" s="191"/>
      <c r="J23" s="191"/>
      <c r="K23" s="191"/>
      <c r="L23" s="1203"/>
      <c r="M23" s="1223"/>
    </row>
    <row r="24" spans="1:13" s="8" customFormat="1" ht="20.25" customHeight="1">
      <c r="A24" s="1054"/>
      <c r="B24" s="1209" t="s">
        <v>990</v>
      </c>
      <c r="C24" s="1264" t="s">
        <v>99</v>
      </c>
      <c r="D24" s="1264"/>
      <c r="E24" s="1260"/>
      <c r="F24" s="1261"/>
      <c r="G24" s="1262"/>
      <c r="H24" s="1263"/>
      <c r="I24" s="191"/>
      <c r="J24" s="191"/>
      <c r="K24" s="191"/>
      <c r="L24" s="1203"/>
      <c r="M24" s="1223"/>
    </row>
    <row r="25" spans="1:13" s="8" customFormat="1" ht="20.25" customHeight="1">
      <c r="A25" s="1054"/>
      <c r="B25" s="1209" t="s">
        <v>991</v>
      </c>
      <c r="C25" s="1264" t="s">
        <v>100</v>
      </c>
      <c r="D25" s="1264"/>
      <c r="E25" s="1260"/>
      <c r="F25" s="1261"/>
      <c r="G25" s="1262"/>
      <c r="H25" s="1263"/>
      <c r="I25" s="191"/>
      <c r="J25" s="191"/>
      <c r="K25" s="191"/>
      <c r="L25" s="1203"/>
      <c r="M25" s="1223"/>
    </row>
    <row r="26" spans="1:13" s="8" customFormat="1" ht="29.25" customHeight="1">
      <c r="A26" s="1095"/>
      <c r="B26" s="363" t="s">
        <v>863</v>
      </c>
      <c r="C26" s="1264" t="s">
        <v>101</v>
      </c>
      <c r="D26" s="1264"/>
      <c r="E26" s="1260"/>
      <c r="F26" s="1261"/>
      <c r="G26" s="1262"/>
      <c r="H26" s="1263"/>
      <c r="I26" s="191"/>
      <c r="J26" s="191"/>
      <c r="K26" s="191"/>
      <c r="L26" s="1203"/>
      <c r="M26" s="1223"/>
    </row>
    <row r="27" spans="1:13" s="70" customFormat="1" ht="22.5" customHeight="1">
      <c r="A27" s="1226" t="s">
        <v>313</v>
      </c>
      <c r="B27" s="1227" t="s">
        <v>468</v>
      </c>
      <c r="C27" s="1227"/>
      <c r="D27" s="1227"/>
      <c r="E27" s="1227"/>
      <c r="F27" s="1227"/>
      <c r="G27" s="1227"/>
      <c r="H27" s="1228" t="s">
        <v>572</v>
      </c>
      <c r="I27" s="1228"/>
      <c r="J27" s="1228"/>
      <c r="K27" s="1228"/>
    </row>
    <row r="28" spans="1:13" ht="27.75" customHeight="1">
      <c r="A28" s="1215">
        <f>M4-0.01</f>
        <v>-3.0699999999999985</v>
      </c>
      <c r="B28" s="1229" t="s">
        <v>1108</v>
      </c>
      <c r="C28" s="1267"/>
      <c r="D28" s="1267"/>
      <c r="E28" s="1267"/>
      <c r="F28" s="1267"/>
      <c r="G28" s="1267"/>
      <c r="H28" s="1268"/>
      <c r="I28" s="191"/>
      <c r="J28" s="191"/>
      <c r="K28" s="166"/>
      <c r="L28" s="15"/>
    </row>
    <row r="29" spans="1:13" ht="20">
      <c r="A29" s="1215">
        <f>A28-0.01</f>
        <v>-3.0799999999999983</v>
      </c>
      <c r="B29" s="1229" t="s">
        <v>1109</v>
      </c>
      <c r="C29" s="1267"/>
      <c r="D29" s="1267"/>
      <c r="E29" s="1267"/>
      <c r="F29" s="1267"/>
      <c r="G29" s="1267"/>
      <c r="H29" s="1268"/>
      <c r="I29" s="191"/>
      <c r="J29" s="191"/>
      <c r="K29" s="166"/>
      <c r="L29" s="15"/>
    </row>
    <row r="30" spans="1:13" ht="18.75" customHeight="1">
      <c r="A30" s="1181">
        <f>A29-0.01</f>
        <v>-3.0899999999999981</v>
      </c>
      <c r="B30" s="1191" t="s">
        <v>538</v>
      </c>
      <c r="C30" s="1269" t="s">
        <v>482</v>
      </c>
      <c r="D30" s="1270"/>
      <c r="E30" s="1271">
        <v>1</v>
      </c>
      <c r="F30" s="1272"/>
      <c r="G30" s="1273"/>
      <c r="H30" s="1274"/>
      <c r="I30" s="1225"/>
      <c r="J30" s="1225"/>
      <c r="K30" s="1224"/>
      <c r="L30" s="15"/>
    </row>
    <row r="31" spans="1:13" ht="18.75" customHeight="1">
      <c r="A31" s="1183"/>
      <c r="B31" s="1191"/>
      <c r="C31" s="1275" t="s">
        <v>483</v>
      </c>
      <c r="D31" s="1276"/>
      <c r="E31" s="1277">
        <v>2</v>
      </c>
      <c r="F31" s="1278" t="s">
        <v>437</v>
      </c>
      <c r="G31" s="1279">
        <f>A41</f>
        <v>-3.1299999999999972</v>
      </c>
      <c r="H31" s="1280"/>
      <c r="I31" s="330"/>
      <c r="J31" s="330"/>
      <c r="K31" s="1212"/>
      <c r="L31" s="15"/>
    </row>
    <row r="32" spans="1:13" ht="19" customHeight="1">
      <c r="A32" s="1181">
        <f>A30-0.01</f>
        <v>-3.0999999999999979</v>
      </c>
      <c r="B32" s="1191" t="s">
        <v>39</v>
      </c>
      <c r="C32" s="1281" t="s">
        <v>372</v>
      </c>
      <c r="D32" s="1282" t="s">
        <v>269</v>
      </c>
      <c r="E32" s="1283"/>
      <c r="F32" s="357"/>
      <c r="G32" s="1284"/>
      <c r="H32" s="1274"/>
      <c r="I32" s="1225"/>
      <c r="J32" s="1225"/>
      <c r="K32" s="1224"/>
      <c r="L32" s="15"/>
    </row>
    <row r="33" spans="1:12" ht="19" customHeight="1">
      <c r="A33" s="1183"/>
      <c r="B33" s="1191"/>
      <c r="C33" s="1285" t="s">
        <v>373</v>
      </c>
      <c r="D33" s="1286" t="s">
        <v>640</v>
      </c>
      <c r="E33" s="1287"/>
      <c r="F33" s="1288"/>
      <c r="G33" s="1289"/>
      <c r="H33" s="1280"/>
      <c r="I33" s="330"/>
      <c r="J33" s="330"/>
      <c r="K33" s="1212"/>
      <c r="L33" s="15"/>
    </row>
    <row r="34" spans="1:12" ht="19" customHeight="1">
      <c r="A34" s="1181">
        <f>A32-0.01</f>
        <v>-3.1099999999999977</v>
      </c>
      <c r="B34" s="1191" t="s">
        <v>861</v>
      </c>
      <c r="C34" s="1269" t="s">
        <v>482</v>
      </c>
      <c r="D34" s="1270"/>
      <c r="E34" s="1271">
        <v>1</v>
      </c>
      <c r="F34" s="1272"/>
      <c r="G34" s="1273"/>
      <c r="H34" s="1274"/>
      <c r="I34" s="1225"/>
      <c r="J34" s="1225"/>
      <c r="K34" s="1224"/>
      <c r="L34" s="15"/>
    </row>
    <row r="35" spans="1:12" ht="19" customHeight="1">
      <c r="A35" s="1183"/>
      <c r="B35" s="1191"/>
      <c r="C35" s="1275" t="s">
        <v>483</v>
      </c>
      <c r="D35" s="1276"/>
      <c r="E35" s="1277">
        <v>2</v>
      </c>
      <c r="F35" s="1290"/>
      <c r="G35" s="1291"/>
      <c r="H35" s="1280"/>
      <c r="I35" s="330"/>
      <c r="J35" s="330"/>
      <c r="K35" s="1212"/>
      <c r="L35" s="15" t="s">
        <v>84</v>
      </c>
    </row>
    <row r="36" spans="1:12" ht="19" customHeight="1">
      <c r="A36" s="1230" t="s">
        <v>993</v>
      </c>
      <c r="B36" s="1191" t="s">
        <v>994</v>
      </c>
      <c r="C36" s="1292" t="s">
        <v>482</v>
      </c>
      <c r="D36" s="1272"/>
      <c r="E36" s="1271">
        <v>1</v>
      </c>
      <c r="F36" s="1293"/>
      <c r="G36" s="1294"/>
      <c r="H36" s="1274"/>
      <c r="I36" s="1225"/>
      <c r="J36" s="1225"/>
      <c r="K36" s="1224"/>
      <c r="L36" s="15"/>
    </row>
    <row r="37" spans="1:12" ht="19" customHeight="1">
      <c r="A37" s="1231"/>
      <c r="B37" s="1191"/>
      <c r="C37" s="1295" t="s">
        <v>483</v>
      </c>
      <c r="D37" s="1288"/>
      <c r="E37" s="1277">
        <v>2</v>
      </c>
      <c r="F37" s="1278" t="s">
        <v>437</v>
      </c>
      <c r="G37" s="1279">
        <v>3.14</v>
      </c>
      <c r="H37" s="1280"/>
      <c r="I37" s="330"/>
      <c r="J37" s="330"/>
      <c r="K37" s="1212"/>
      <c r="L37" s="15"/>
    </row>
    <row r="38" spans="1:12" ht="20">
      <c r="A38" s="1185" t="s">
        <v>996</v>
      </c>
      <c r="B38" s="1192" t="s">
        <v>995</v>
      </c>
      <c r="C38" s="1296"/>
      <c r="D38" s="357"/>
      <c r="E38" s="1297"/>
      <c r="F38" s="1298"/>
      <c r="G38" s="1299"/>
      <c r="H38" s="1268"/>
      <c r="I38" s="191"/>
      <c r="J38" s="191"/>
      <c r="K38" s="166"/>
      <c r="L38" s="15"/>
    </row>
    <row r="39" spans="1:12" ht="19" customHeight="1">
      <c r="A39" s="1232">
        <f>A34-0.01</f>
        <v>-3.1199999999999974</v>
      </c>
      <c r="B39" s="1191" t="s">
        <v>862</v>
      </c>
      <c r="C39" s="1281" t="s">
        <v>372</v>
      </c>
      <c r="D39" s="1282" t="s">
        <v>269</v>
      </c>
      <c r="E39" s="1283"/>
      <c r="F39" s="357"/>
      <c r="G39" s="1284"/>
      <c r="H39" s="1274"/>
      <c r="I39" s="1225"/>
      <c r="J39" s="1225"/>
      <c r="K39" s="1224"/>
      <c r="L39" s="15"/>
    </row>
    <row r="40" spans="1:12" ht="19" customHeight="1">
      <c r="A40" s="1231"/>
      <c r="B40" s="1191"/>
      <c r="C40" s="1285" t="s">
        <v>373</v>
      </c>
      <c r="D40" s="1286" t="s">
        <v>640</v>
      </c>
      <c r="E40" s="1287"/>
      <c r="F40" s="1288"/>
      <c r="G40" s="1289"/>
      <c r="H40" s="1280"/>
      <c r="I40" s="330"/>
      <c r="J40" s="330"/>
      <c r="K40" s="1212"/>
      <c r="L40" s="15"/>
    </row>
    <row r="41" spans="1:12" ht="13.5" customHeight="1">
      <c r="A41" s="1181">
        <f>A39-0.01</f>
        <v>-3.1299999999999972</v>
      </c>
      <c r="B41" s="1191" t="s">
        <v>1001</v>
      </c>
      <c r="C41" s="1269" t="s">
        <v>482</v>
      </c>
      <c r="D41" s="1270"/>
      <c r="E41" s="1271">
        <v>1</v>
      </c>
      <c r="F41" s="1300"/>
      <c r="G41" s="1273"/>
      <c r="H41" s="1274"/>
      <c r="I41" s="1225"/>
      <c r="J41" s="1225"/>
      <c r="K41" s="1224"/>
      <c r="L41" s="15"/>
    </row>
    <row r="42" spans="1:12" ht="13.5" customHeight="1">
      <c r="A42" s="1183"/>
      <c r="B42" s="1191"/>
      <c r="C42" s="1275" t="s">
        <v>483</v>
      </c>
      <c r="D42" s="1276"/>
      <c r="E42" s="1301">
        <v>2</v>
      </c>
      <c r="F42" s="1302" t="s">
        <v>437</v>
      </c>
      <c r="G42" s="1303">
        <f>'4Roster'!B6</f>
        <v>-4.01</v>
      </c>
      <c r="H42" s="1280"/>
      <c r="I42" s="330"/>
      <c r="J42" s="330"/>
      <c r="K42" s="1212"/>
      <c r="L42" s="15"/>
    </row>
    <row r="43" spans="1:12">
      <c r="A43" s="1184">
        <f>A41-0.01</f>
        <v>-3.139999999999997</v>
      </c>
      <c r="B43" s="1192" t="s">
        <v>1002</v>
      </c>
      <c r="C43" s="1304"/>
      <c r="D43" s="1305"/>
      <c r="E43" s="1305"/>
      <c r="F43" s="1305"/>
      <c r="G43" s="1306"/>
      <c r="H43" s="1268"/>
      <c r="I43" s="191"/>
      <c r="J43" s="191"/>
      <c r="K43" s="166"/>
      <c r="L43" s="15"/>
    </row>
    <row r="44" spans="1:12" s="5" customFormat="1" ht="26" customHeight="1">
      <c r="A44" s="1193">
        <f>A43-0.01</f>
        <v>-3.1499999999999968</v>
      </c>
      <c r="B44" s="1235" t="s">
        <v>1003</v>
      </c>
      <c r="C44" s="1281" t="s">
        <v>372</v>
      </c>
      <c r="D44" s="1307" t="s">
        <v>343</v>
      </c>
      <c r="E44" s="1307"/>
      <c r="F44" s="1307"/>
      <c r="G44" s="1308"/>
      <c r="H44" s="1268"/>
      <c r="I44" s="191"/>
      <c r="J44" s="191"/>
      <c r="K44" s="166"/>
    </row>
    <row r="45" spans="1:12" s="5" customFormat="1" ht="26" customHeight="1">
      <c r="A45" s="1233"/>
      <c r="B45" s="1236"/>
      <c r="C45" s="1309" t="s">
        <v>373</v>
      </c>
      <c r="D45" s="677" t="s">
        <v>268</v>
      </c>
      <c r="E45" s="677"/>
      <c r="F45" s="677"/>
      <c r="G45" s="1310"/>
      <c r="H45" s="1268"/>
      <c r="I45" s="191"/>
      <c r="J45" s="191"/>
      <c r="K45" s="166"/>
    </row>
    <row r="46" spans="1:12" s="5" customFormat="1" ht="26" customHeight="1">
      <c r="A46" s="1233"/>
      <c r="B46" s="1237" t="s">
        <v>897</v>
      </c>
      <c r="C46" s="1309" t="s">
        <v>376</v>
      </c>
      <c r="D46" s="1311" t="s">
        <v>344</v>
      </c>
      <c r="E46" s="1311"/>
      <c r="F46" s="1311"/>
      <c r="G46" s="1312"/>
      <c r="H46" s="1268"/>
      <c r="I46" s="191"/>
      <c r="J46" s="191"/>
      <c r="K46" s="166"/>
    </row>
    <row r="47" spans="1:12" s="5" customFormat="1" ht="26" customHeight="1">
      <c r="A47" s="1233"/>
      <c r="B47" s="1238"/>
      <c r="C47" s="1313" t="s">
        <v>377</v>
      </c>
      <c r="D47" s="1311" t="s">
        <v>345</v>
      </c>
      <c r="E47" s="1311"/>
      <c r="F47" s="1311"/>
      <c r="G47" s="1312"/>
      <c r="H47" s="1268"/>
      <c r="I47" s="191"/>
      <c r="J47" s="191"/>
      <c r="K47" s="166"/>
    </row>
    <row r="48" spans="1:12" s="5" customFormat="1" ht="26" customHeight="1">
      <c r="A48" s="1233"/>
      <c r="B48" s="1238" t="s">
        <v>156</v>
      </c>
      <c r="C48" s="1313" t="s">
        <v>378</v>
      </c>
      <c r="D48" s="1311" t="s">
        <v>263</v>
      </c>
      <c r="E48" s="1311"/>
      <c r="F48" s="1311"/>
      <c r="G48" s="1312"/>
      <c r="H48" s="1268"/>
      <c r="I48" s="191"/>
      <c r="J48" s="191"/>
      <c r="K48" s="166"/>
    </row>
    <row r="49" spans="1:12" s="5" customFormat="1" ht="26" customHeight="1">
      <c r="A49" s="1233"/>
      <c r="B49" s="1238" t="s">
        <v>123</v>
      </c>
      <c r="C49" s="1313" t="s">
        <v>379</v>
      </c>
      <c r="D49" s="1311" t="s">
        <v>264</v>
      </c>
      <c r="E49" s="1311"/>
      <c r="F49" s="1311"/>
      <c r="G49" s="1312"/>
      <c r="H49" s="1268"/>
      <c r="I49" s="191"/>
      <c r="J49" s="191"/>
      <c r="K49" s="166"/>
    </row>
    <row r="50" spans="1:12" s="5" customFormat="1" ht="26" customHeight="1">
      <c r="A50" s="1233"/>
      <c r="B50" s="1237"/>
      <c r="C50" s="1313" t="s">
        <v>380</v>
      </c>
      <c r="D50" s="1311" t="s">
        <v>1110</v>
      </c>
      <c r="E50" s="1311"/>
      <c r="F50" s="1311"/>
      <c r="G50" s="1312"/>
      <c r="H50" s="1268"/>
      <c r="I50" s="191"/>
      <c r="J50" s="191"/>
      <c r="K50" s="166"/>
    </row>
    <row r="51" spans="1:12" s="5" customFormat="1" ht="26" customHeight="1">
      <c r="A51" s="1233"/>
      <c r="B51" s="1237"/>
      <c r="C51" s="1314" t="s">
        <v>383</v>
      </c>
      <c r="D51" s="1311" t="s">
        <v>265</v>
      </c>
      <c r="E51" s="1311"/>
      <c r="F51" s="1311"/>
      <c r="G51" s="1312"/>
      <c r="H51" s="1268"/>
      <c r="I51" s="191"/>
      <c r="J51" s="191"/>
      <c r="K51" s="166"/>
    </row>
    <row r="52" spans="1:12" s="5" customFormat="1" ht="26" customHeight="1">
      <c r="A52" s="1233"/>
      <c r="B52" s="1237"/>
      <c r="C52" s="1315" t="s">
        <v>384</v>
      </c>
      <c r="D52" s="1311" t="s">
        <v>155</v>
      </c>
      <c r="E52" s="1311"/>
      <c r="F52" s="1311"/>
      <c r="G52" s="1312"/>
      <c r="H52" s="1268"/>
      <c r="I52" s="191"/>
      <c r="J52" s="191"/>
      <c r="K52" s="166"/>
    </row>
    <row r="53" spans="1:12" s="5" customFormat="1" ht="26" customHeight="1">
      <c r="A53" s="1234"/>
      <c r="B53" s="1239"/>
      <c r="C53" s="1262" t="s">
        <v>385</v>
      </c>
      <c r="D53" s="1307" t="s">
        <v>870</v>
      </c>
      <c r="E53" s="1307"/>
      <c r="F53" s="1307"/>
      <c r="G53" s="1308"/>
      <c r="H53" s="1268"/>
      <c r="I53" s="191"/>
      <c r="J53" s="191"/>
      <c r="K53" s="166"/>
    </row>
    <row r="54" spans="1:12">
      <c r="L54" s="15"/>
    </row>
    <row r="55" spans="1:12">
      <c r="L55" s="15"/>
    </row>
    <row r="56" spans="1:12">
      <c r="L56" s="15"/>
    </row>
    <row r="57" spans="1:12">
      <c r="L57" s="15"/>
    </row>
    <row r="58" spans="1:12">
      <c r="L58" s="15"/>
    </row>
    <row r="59" spans="1:12">
      <c r="L59" s="15"/>
    </row>
    <row r="60" spans="1:12">
      <c r="L60" s="15"/>
    </row>
    <row r="61" spans="1:12">
      <c r="L61" s="15"/>
    </row>
    <row r="62" spans="1:12">
      <c r="L62" s="15"/>
    </row>
    <row r="63" spans="1:12">
      <c r="L63" s="15"/>
    </row>
    <row r="64" spans="1:12">
      <c r="L64" s="15"/>
    </row>
    <row r="65" spans="12:12">
      <c r="L65" s="15"/>
    </row>
    <row r="66" spans="12:12">
      <c r="L66" s="15"/>
    </row>
    <row r="67" spans="12:12">
      <c r="L67" s="15"/>
    </row>
    <row r="68" spans="12:12">
      <c r="L68" s="15"/>
    </row>
    <row r="69" spans="12:12">
      <c r="L69" s="15"/>
    </row>
  </sheetData>
  <customSheetViews>
    <customSheetView guid="{62A28031-BB72-409E-8219-7B624D8945FD}" showPageBreaks="1" printArea="1" view="pageBreakPreview" topLeftCell="A31">
      <selection activeCell="O93" sqref="O93"/>
      <rowBreaks count="1" manualBreakCount="1">
        <brk id="37" max="9" man="1"/>
      </rowBreaks>
      <headerFooter alignWithMargins="0">
        <oddFooter>&amp;R&amp;P</oddFooter>
      </headerFooter>
    </customSheetView>
  </customSheetViews>
  <mergeCells count="44">
    <mergeCell ref="B36:B37"/>
    <mergeCell ref="A2:K2"/>
    <mergeCell ref="B32:B33"/>
    <mergeCell ref="A30:A31"/>
    <mergeCell ref="C29:G29"/>
    <mergeCell ref="B4:B5"/>
    <mergeCell ref="I4:K4"/>
    <mergeCell ref="D51:G51"/>
    <mergeCell ref="A32:A33"/>
    <mergeCell ref="B30:B31"/>
    <mergeCell ref="C41:D41"/>
    <mergeCell ref="C42:D42"/>
    <mergeCell ref="C43:G43"/>
    <mergeCell ref="A44:A53"/>
    <mergeCell ref="B41:B42"/>
    <mergeCell ref="A41:A42"/>
    <mergeCell ref="B44:B45"/>
    <mergeCell ref="D44:G44"/>
    <mergeCell ref="D45:G45"/>
    <mergeCell ref="D46:G46"/>
    <mergeCell ref="D47:G47"/>
    <mergeCell ref="D48:G48"/>
    <mergeCell ref="D49:G49"/>
    <mergeCell ref="D53:G53"/>
    <mergeCell ref="D50:G50"/>
    <mergeCell ref="D52:G52"/>
    <mergeCell ref="A3:K3"/>
    <mergeCell ref="A4:A26"/>
    <mergeCell ref="B27:G27"/>
    <mergeCell ref="C30:D30"/>
    <mergeCell ref="C31:D31"/>
    <mergeCell ref="C28:G28"/>
    <mergeCell ref="E4:F4"/>
    <mergeCell ref="E5:F5"/>
    <mergeCell ref="G4:H4"/>
    <mergeCell ref="G5:H5"/>
    <mergeCell ref="H27:K27"/>
    <mergeCell ref="I5:K5"/>
    <mergeCell ref="B39:B40"/>
    <mergeCell ref="B1:K1"/>
    <mergeCell ref="A34:A35"/>
    <mergeCell ref="B34:B35"/>
    <mergeCell ref="C34:D34"/>
    <mergeCell ref="C35:D35"/>
  </mergeCells>
  <phoneticPr fontId="10" type="noConversion"/>
  <pageMargins left="0.75" right="0.75" top="0.5" bottom="0.5" header="0.25" footer="0.25"/>
  <pageSetup scale="86" fitToHeight="0" orientation="landscape"/>
  <headerFooter differentFirst="1">
    <oddHeader>&amp;LHRBF Impact Evaluation&amp;CHealth Facility Questionnaire&amp;RForm F1</oddHeader>
    <oddFooter>&amp;R&amp;P / &amp;N</oddFooter>
  </headerFooter>
  <rowBreaks count="1" manualBreakCount="1">
    <brk id="26" max="12" man="1"/>
  </rowBreaks>
  <extLst>
    <ext xmlns:mx="http://schemas.microsoft.com/office/mac/excel/2008/main" uri="{64002731-A6B0-56B0-2670-7721B7C09600}">
      <mx:PLV Mode="0" OnePage="0" WScale="10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I62"/>
  <sheetViews>
    <sheetView showGridLines="0" zoomScale="133" zoomScaleNormal="133" zoomScaleSheetLayoutView="150" zoomScalePageLayoutView="133" workbookViewId="0">
      <selection activeCell="Y9" sqref="Y9:AC13"/>
    </sheetView>
  </sheetViews>
  <sheetFormatPr baseColWidth="10" defaultColWidth="9" defaultRowHeight="12" x14ac:dyDescent="0"/>
  <cols>
    <col min="1" max="1" width="4" style="256" bestFit="1" customWidth="1"/>
    <col min="2" max="2" width="29" style="256" customWidth="1"/>
    <col min="3" max="3" width="6.5" style="256" customWidth="1"/>
    <col min="4" max="4" width="2.5" style="256" customWidth="1"/>
    <col min="5" max="5" width="7.6640625" style="196" customWidth="1"/>
    <col min="6" max="6" width="8.5" style="256" customWidth="1"/>
    <col min="7" max="7" width="16" style="256" customWidth="1"/>
    <col min="8" max="8" width="3.5" style="256" customWidth="1"/>
    <col min="9" max="9" width="1.6640625" style="256" customWidth="1"/>
    <col min="10" max="10" width="14.33203125" style="256" customWidth="1"/>
    <col min="11" max="11" width="2.1640625" style="256" bestFit="1" customWidth="1"/>
    <col min="12" max="12" width="10.33203125" style="196" customWidth="1"/>
    <col min="13" max="13" width="4.33203125" style="196" customWidth="1"/>
    <col min="14" max="14" width="7.6640625" style="196" customWidth="1"/>
    <col min="15" max="15" width="7.5" style="256" customWidth="1"/>
    <col min="16" max="16" width="8.5" style="256" customWidth="1"/>
    <col min="17" max="17" width="3.6640625" style="258" customWidth="1"/>
    <col min="18" max="18" width="3.5" style="258" customWidth="1"/>
    <col min="19" max="19" width="3.6640625" style="258" customWidth="1"/>
    <col min="20" max="21" width="2.1640625" style="258" customWidth="1"/>
    <col min="22" max="22" width="4.5" style="258" customWidth="1"/>
    <col min="23" max="23" width="17.5" style="256" bestFit="1" customWidth="1"/>
    <col min="24" max="24" width="3.1640625" style="256" customWidth="1"/>
    <col min="25" max="28" width="6.83203125" style="258" customWidth="1"/>
    <col min="29" max="29" width="4.1640625" style="258" customWidth="1"/>
    <col min="30" max="16384" width="9" style="256"/>
  </cols>
  <sheetData>
    <row r="1" spans="1:87" s="1323" customFormat="1" ht="18" thickBot="1">
      <c r="A1" s="1325">
        <f>-4</f>
        <v>-4</v>
      </c>
      <c r="B1" s="1326" t="s">
        <v>370</v>
      </c>
      <c r="C1" s="1327"/>
      <c r="D1" s="1327"/>
      <c r="E1" s="1327"/>
      <c r="F1" s="1327"/>
      <c r="G1" s="1327"/>
      <c r="H1" s="1327"/>
      <c r="I1" s="1327"/>
      <c r="J1" s="1327"/>
      <c r="K1" s="1327"/>
      <c r="L1" s="1327"/>
      <c r="M1" s="1327"/>
      <c r="N1" s="1327"/>
      <c r="O1" s="1327"/>
      <c r="P1" s="1327"/>
      <c r="Q1" s="1328"/>
      <c r="R1" s="1328"/>
      <c r="S1" s="1328"/>
      <c r="T1" s="1328"/>
      <c r="U1" s="1328"/>
      <c r="V1" s="1328"/>
      <c r="W1" s="1327"/>
      <c r="X1" s="1327"/>
      <c r="Y1" s="1328"/>
      <c r="Z1" s="1328"/>
      <c r="AA1" s="1328"/>
      <c r="AB1" s="1328"/>
      <c r="AC1" s="1329"/>
      <c r="AD1" s="1324"/>
      <c r="AE1" s="1324"/>
      <c r="AF1" s="1324"/>
      <c r="AG1" s="1324"/>
      <c r="AH1" s="1324"/>
      <c r="AI1" s="1324"/>
      <c r="AJ1" s="1324"/>
      <c r="AK1" s="1324"/>
      <c r="AL1" s="1324"/>
      <c r="AM1" s="1324"/>
      <c r="AN1" s="1324"/>
      <c r="AO1" s="1324"/>
      <c r="AP1" s="1324"/>
      <c r="AQ1" s="1324"/>
      <c r="AR1" s="1324"/>
      <c r="AS1" s="1324"/>
      <c r="AT1" s="1324"/>
      <c r="AU1" s="1324"/>
      <c r="AV1" s="1324"/>
      <c r="AW1" s="1324"/>
      <c r="AX1" s="1324"/>
      <c r="AY1" s="1324"/>
      <c r="AZ1" s="1324"/>
      <c r="BA1" s="1324"/>
      <c r="BB1" s="1324"/>
      <c r="BC1" s="1324"/>
      <c r="BD1" s="1324"/>
      <c r="BE1" s="1324"/>
      <c r="BF1" s="1324"/>
      <c r="BG1" s="1324"/>
      <c r="BH1" s="1324"/>
      <c r="BI1" s="1324"/>
      <c r="BJ1" s="1324"/>
      <c r="BK1" s="1324"/>
      <c r="BL1" s="1324"/>
      <c r="BM1" s="1324"/>
      <c r="BN1" s="1324"/>
      <c r="BO1" s="1324"/>
      <c r="BP1" s="1324"/>
      <c r="BQ1" s="1324"/>
      <c r="BR1" s="1324"/>
      <c r="BS1" s="1324"/>
      <c r="BT1" s="1324"/>
      <c r="BU1" s="1324"/>
      <c r="BV1" s="1324"/>
      <c r="BW1" s="1324"/>
      <c r="BX1" s="1324"/>
      <c r="BY1" s="1324"/>
      <c r="BZ1" s="1324"/>
      <c r="CA1" s="1324"/>
      <c r="CB1" s="1324"/>
      <c r="CC1" s="1324"/>
      <c r="CD1" s="1324"/>
      <c r="CE1" s="1324"/>
      <c r="CF1" s="1324"/>
      <c r="CG1" s="1324"/>
      <c r="CH1" s="1324"/>
      <c r="CI1" s="1324"/>
    </row>
    <row r="2" spans="1:87" s="196" customFormat="1" ht="8" customHeight="1">
      <c r="A2" s="194"/>
      <c r="B2" s="195"/>
      <c r="Q2" s="197"/>
      <c r="R2" s="197"/>
      <c r="S2" s="197"/>
      <c r="T2" s="197"/>
      <c r="U2" s="197"/>
      <c r="V2" s="197"/>
      <c r="Y2" s="197"/>
      <c r="Z2" s="197"/>
      <c r="AA2" s="197"/>
      <c r="AB2" s="197"/>
      <c r="AC2" s="197"/>
    </row>
    <row r="3" spans="1:87" s="196" customFormat="1" ht="14" customHeight="1">
      <c r="A3" s="198"/>
      <c r="B3" s="196" t="s">
        <v>1058</v>
      </c>
      <c r="Q3" s="199"/>
      <c r="R3" s="199"/>
      <c r="S3" s="199"/>
      <c r="T3" s="199"/>
      <c r="U3" s="199"/>
      <c r="V3" s="199"/>
      <c r="Y3" s="199"/>
      <c r="Z3" s="199"/>
      <c r="AA3" s="199"/>
      <c r="AB3" s="199"/>
      <c r="AC3" s="199"/>
    </row>
    <row r="4" spans="1:87" s="196" customFormat="1" ht="14" customHeight="1">
      <c r="A4" s="198"/>
      <c r="B4" s="196" t="s">
        <v>643</v>
      </c>
      <c r="Q4" s="199"/>
      <c r="R4" s="199"/>
      <c r="S4" s="199"/>
      <c r="T4" s="199"/>
      <c r="U4" s="199"/>
      <c r="V4" s="199"/>
      <c r="W4" s="350"/>
      <c r="Y4" s="199"/>
      <c r="Z4" s="199"/>
      <c r="AA4" s="199"/>
      <c r="AB4" s="199"/>
      <c r="AC4" s="199"/>
    </row>
    <row r="5" spans="1:87" s="196" customFormat="1" ht="8" customHeight="1">
      <c r="A5" s="198"/>
      <c r="Q5" s="199"/>
      <c r="R5" s="199"/>
      <c r="S5" s="199"/>
      <c r="T5" s="199"/>
      <c r="U5" s="199"/>
      <c r="V5" s="199"/>
      <c r="Y5" s="199"/>
      <c r="Z5" s="199"/>
      <c r="AA5" s="199"/>
      <c r="AB5" s="199"/>
      <c r="AC5" s="199"/>
    </row>
    <row r="6" spans="1:87" s="202" customFormat="1" ht="10">
      <c r="A6" s="200"/>
      <c r="B6" s="201">
        <f>A1-0.01</f>
        <v>-4.01</v>
      </c>
      <c r="C6" s="565">
        <f t="shared" ref="C6:P6" si="0">B6-0.01</f>
        <v>-4.0199999999999996</v>
      </c>
      <c r="D6" s="566"/>
      <c r="E6" s="477">
        <f>C6-0.01</f>
        <v>-4.0299999999999994</v>
      </c>
      <c r="F6" s="201">
        <f>E6-0.01</f>
        <v>-4.0399999999999991</v>
      </c>
      <c r="G6" s="567">
        <f>F6-0.01</f>
        <v>-4.0499999999999989</v>
      </c>
      <c r="H6" s="567"/>
      <c r="I6" s="567"/>
      <c r="J6" s="567"/>
      <c r="K6" s="567"/>
      <c r="L6" s="565">
        <f>G6-0.01</f>
        <v>-4.0599999999999987</v>
      </c>
      <c r="M6" s="566"/>
      <c r="N6" s="201">
        <f>L6-0.01</f>
        <v>-4.0699999999999985</v>
      </c>
      <c r="O6" s="201">
        <f t="shared" si="0"/>
        <v>-4.0799999999999983</v>
      </c>
      <c r="P6" s="201">
        <f t="shared" si="0"/>
        <v>-4.0899999999999981</v>
      </c>
      <c r="Q6" s="565">
        <f>P6-0.01</f>
        <v>-4.0999999999999979</v>
      </c>
      <c r="R6" s="566"/>
      <c r="S6" s="565">
        <f>Q6-0.01</f>
        <v>-4.1099999999999977</v>
      </c>
      <c r="T6" s="567"/>
      <c r="U6" s="567"/>
      <c r="V6" s="566"/>
      <c r="W6" s="565">
        <f>S6-0.01</f>
        <v>-4.1199999999999974</v>
      </c>
      <c r="X6" s="566"/>
      <c r="Y6" s="565">
        <f>W6-0.01</f>
        <v>-4.1299999999999972</v>
      </c>
      <c r="Z6" s="567"/>
      <c r="AA6" s="567"/>
      <c r="AB6" s="567"/>
      <c r="AC6" s="566"/>
      <c r="AD6" s="388"/>
      <c r="AE6" s="388"/>
      <c r="AF6" s="388"/>
      <c r="AG6" s="388"/>
      <c r="AH6" s="388"/>
      <c r="AI6" s="388"/>
      <c r="AJ6" s="388"/>
      <c r="AK6" s="388"/>
      <c r="AL6" s="388"/>
      <c r="AM6" s="388"/>
      <c r="AN6" s="388"/>
      <c r="AO6" s="388"/>
      <c r="AP6" s="388"/>
      <c r="AQ6" s="388"/>
      <c r="AR6" s="388"/>
      <c r="AS6" s="388"/>
      <c r="AT6" s="388"/>
      <c r="AU6" s="388"/>
      <c r="AV6" s="388"/>
      <c r="AW6" s="388"/>
      <c r="AX6" s="388"/>
      <c r="AY6" s="388"/>
      <c r="AZ6" s="388"/>
      <c r="BA6" s="388"/>
      <c r="BB6" s="388"/>
      <c r="BC6" s="388"/>
      <c r="BD6" s="388"/>
      <c r="BE6" s="388"/>
      <c r="BF6" s="388"/>
      <c r="BG6" s="388"/>
      <c r="BH6" s="388"/>
      <c r="BI6" s="388"/>
      <c r="BJ6" s="388"/>
      <c r="BK6" s="388"/>
      <c r="BL6" s="388"/>
      <c r="BM6" s="388"/>
      <c r="BN6" s="388"/>
      <c r="BO6" s="388"/>
      <c r="BP6" s="388"/>
      <c r="BQ6" s="388"/>
      <c r="BR6" s="388"/>
      <c r="BS6" s="388"/>
      <c r="BT6" s="388"/>
      <c r="BU6" s="388"/>
      <c r="BV6" s="388"/>
      <c r="BW6" s="388"/>
      <c r="BX6" s="388"/>
      <c r="BY6" s="388"/>
      <c r="BZ6" s="388"/>
      <c r="CA6" s="388"/>
      <c r="CB6" s="388"/>
      <c r="CC6" s="388"/>
      <c r="CD6" s="388"/>
      <c r="CE6" s="388"/>
      <c r="CF6" s="388"/>
      <c r="CG6" s="388"/>
      <c r="CH6" s="388"/>
      <c r="CI6" s="388"/>
    </row>
    <row r="7" spans="1:87" s="203" customFormat="1" ht="15" customHeight="1">
      <c r="A7" s="568" t="s">
        <v>177</v>
      </c>
      <c r="B7" s="571" t="s">
        <v>997</v>
      </c>
      <c r="C7" s="561" t="s">
        <v>274</v>
      </c>
      <c r="D7" s="562"/>
      <c r="E7" s="571" t="s">
        <v>998</v>
      </c>
      <c r="F7" s="571" t="s">
        <v>641</v>
      </c>
      <c r="G7" s="573" t="s">
        <v>157</v>
      </c>
      <c r="H7" s="573"/>
      <c r="I7" s="573"/>
      <c r="J7" s="573"/>
      <c r="K7" s="573"/>
      <c r="L7" s="561" t="s">
        <v>1025</v>
      </c>
      <c r="M7" s="562"/>
      <c r="N7" s="571" t="s">
        <v>1056</v>
      </c>
      <c r="O7" s="571" t="s">
        <v>158</v>
      </c>
      <c r="P7" s="571" t="s">
        <v>159</v>
      </c>
      <c r="Q7" s="561" t="s">
        <v>160</v>
      </c>
      <c r="R7" s="562"/>
      <c r="S7" s="561" t="s">
        <v>275</v>
      </c>
      <c r="T7" s="573"/>
      <c r="U7" s="573"/>
      <c r="V7" s="562"/>
      <c r="W7" s="594" t="s">
        <v>644</v>
      </c>
      <c r="X7" s="595"/>
      <c r="Y7" s="594" t="s">
        <v>161</v>
      </c>
      <c r="Z7" s="597"/>
      <c r="AA7" s="597"/>
      <c r="AB7" s="597"/>
      <c r="AC7" s="595"/>
      <c r="AD7" s="369"/>
      <c r="AE7" s="369"/>
      <c r="AF7" s="369"/>
      <c r="AG7" s="369"/>
      <c r="AH7" s="369"/>
      <c r="AI7" s="369"/>
      <c r="AJ7" s="369"/>
      <c r="AK7" s="369"/>
      <c r="AL7" s="369"/>
      <c r="AM7" s="369"/>
      <c r="AN7" s="369"/>
      <c r="AO7" s="369"/>
      <c r="AP7" s="369"/>
      <c r="AQ7" s="369"/>
      <c r="AR7" s="369"/>
      <c r="AS7" s="369"/>
      <c r="AT7" s="369"/>
      <c r="AU7" s="369"/>
      <c r="AV7" s="369"/>
      <c r="AW7" s="369"/>
      <c r="AX7" s="369"/>
      <c r="AY7" s="369"/>
      <c r="AZ7" s="369"/>
      <c r="BA7" s="369"/>
      <c r="BB7" s="369"/>
      <c r="BC7" s="369"/>
      <c r="BD7" s="369"/>
      <c r="BE7" s="369"/>
      <c r="BF7" s="369"/>
      <c r="BG7" s="369"/>
      <c r="BH7" s="369"/>
      <c r="BI7" s="369"/>
      <c r="BJ7" s="369"/>
      <c r="BK7" s="369"/>
      <c r="BL7" s="369"/>
      <c r="BM7" s="369"/>
      <c r="BN7" s="369"/>
      <c r="BO7" s="369"/>
      <c r="BP7" s="369"/>
      <c r="BQ7" s="369"/>
      <c r="BR7" s="369"/>
      <c r="BS7" s="369"/>
      <c r="BT7" s="369"/>
      <c r="BU7" s="369"/>
      <c r="BV7" s="369"/>
      <c r="BW7" s="369"/>
      <c r="BX7" s="369"/>
      <c r="BY7" s="369"/>
      <c r="BZ7" s="369"/>
      <c r="CA7" s="369"/>
      <c r="CB7" s="369"/>
      <c r="CC7" s="369"/>
      <c r="CD7" s="369"/>
      <c r="CE7" s="369"/>
      <c r="CF7" s="369"/>
      <c r="CG7" s="369"/>
      <c r="CH7" s="369"/>
      <c r="CI7" s="369"/>
    </row>
    <row r="8" spans="1:87" s="203" customFormat="1" ht="15" customHeight="1">
      <c r="A8" s="569"/>
      <c r="B8" s="572"/>
      <c r="C8" s="563"/>
      <c r="D8" s="564"/>
      <c r="E8" s="572"/>
      <c r="F8" s="572"/>
      <c r="G8" s="204" t="s">
        <v>342</v>
      </c>
      <c r="H8" s="205"/>
      <c r="I8" s="206"/>
      <c r="J8" s="391"/>
      <c r="K8" s="325"/>
      <c r="L8" s="563"/>
      <c r="M8" s="564"/>
      <c r="N8" s="572"/>
      <c r="O8" s="572"/>
      <c r="P8" s="572"/>
      <c r="Q8" s="563"/>
      <c r="R8" s="564"/>
      <c r="S8" s="563"/>
      <c r="T8" s="601"/>
      <c r="U8" s="601"/>
      <c r="V8" s="564"/>
      <c r="W8" s="583"/>
      <c r="X8" s="596"/>
      <c r="Y8" s="583"/>
      <c r="Z8" s="584"/>
      <c r="AA8" s="584"/>
      <c r="AB8" s="584"/>
      <c r="AC8" s="596"/>
      <c r="AD8" s="369"/>
      <c r="AE8" s="369"/>
      <c r="AF8" s="369"/>
      <c r="AG8" s="369"/>
      <c r="AH8" s="369"/>
      <c r="AI8" s="369"/>
      <c r="AJ8" s="369"/>
      <c r="AK8" s="369"/>
      <c r="AL8" s="369"/>
      <c r="AM8" s="369"/>
      <c r="AN8" s="369"/>
      <c r="AO8" s="369"/>
      <c r="AP8" s="369"/>
      <c r="AQ8" s="369"/>
      <c r="AR8" s="369"/>
      <c r="AS8" s="369"/>
      <c r="AT8" s="369"/>
      <c r="AU8" s="369"/>
      <c r="AV8" s="369"/>
      <c r="AW8" s="369"/>
      <c r="AX8" s="369"/>
      <c r="AY8" s="369"/>
      <c r="AZ8" s="369"/>
      <c r="BA8" s="369"/>
      <c r="BB8" s="369"/>
      <c r="BC8" s="369"/>
      <c r="BD8" s="369"/>
      <c r="BE8" s="369"/>
      <c r="BF8" s="369"/>
      <c r="BG8" s="369"/>
      <c r="BH8" s="369"/>
      <c r="BI8" s="369"/>
      <c r="BJ8" s="369"/>
      <c r="BK8" s="369"/>
      <c r="BL8" s="369"/>
      <c r="BM8" s="369"/>
      <c r="BN8" s="369"/>
      <c r="BO8" s="369"/>
      <c r="BP8" s="369"/>
      <c r="BQ8" s="369"/>
      <c r="BR8" s="369"/>
      <c r="BS8" s="369"/>
      <c r="BT8" s="369"/>
      <c r="BU8" s="369"/>
      <c r="BV8" s="369"/>
      <c r="BW8" s="369"/>
      <c r="BX8" s="369"/>
      <c r="BY8" s="369"/>
      <c r="BZ8" s="369"/>
      <c r="CA8" s="369"/>
      <c r="CB8" s="369"/>
      <c r="CC8" s="369"/>
      <c r="CD8" s="369"/>
      <c r="CE8" s="369"/>
      <c r="CF8" s="369"/>
      <c r="CG8" s="369"/>
      <c r="CH8" s="369"/>
      <c r="CI8" s="369"/>
    </row>
    <row r="9" spans="1:87" s="203" customFormat="1" ht="15" customHeight="1">
      <c r="A9" s="569"/>
      <c r="B9" s="572"/>
      <c r="C9" s="563"/>
      <c r="D9" s="564"/>
      <c r="E9" s="572"/>
      <c r="F9" s="572"/>
      <c r="G9" s="208" t="s">
        <v>124</v>
      </c>
      <c r="H9" s="209">
        <v>1</v>
      </c>
      <c r="I9" s="210"/>
      <c r="J9" s="1408" t="s">
        <v>1000</v>
      </c>
      <c r="K9" s="209">
        <f>H20+1</f>
        <v>12</v>
      </c>
      <c r="L9" s="563"/>
      <c r="M9" s="564"/>
      <c r="N9" s="572"/>
      <c r="O9" s="572"/>
      <c r="P9" s="572"/>
      <c r="Q9" s="563"/>
      <c r="R9" s="564"/>
      <c r="S9" s="563"/>
      <c r="T9" s="601"/>
      <c r="U9" s="601"/>
      <c r="V9" s="564"/>
      <c r="W9" s="583"/>
      <c r="X9" s="596"/>
      <c r="Y9" s="583" t="s">
        <v>950</v>
      </c>
      <c r="Z9" s="584"/>
      <c r="AA9" s="584"/>
      <c r="AB9" s="584"/>
      <c r="AC9" s="596"/>
      <c r="AD9" s="369"/>
      <c r="AE9" s="369"/>
      <c r="AF9" s="369"/>
      <c r="AG9" s="369"/>
      <c r="AH9" s="369"/>
      <c r="AI9" s="369"/>
      <c r="AJ9" s="369"/>
      <c r="AK9" s="369"/>
      <c r="AL9" s="369"/>
      <c r="AM9" s="369"/>
      <c r="AN9" s="369"/>
      <c r="AO9" s="369"/>
      <c r="AP9" s="369"/>
      <c r="AQ9" s="369"/>
      <c r="AR9" s="369"/>
      <c r="AS9" s="369"/>
      <c r="AT9" s="369"/>
      <c r="AU9" s="369"/>
      <c r="AV9" s="369"/>
      <c r="AW9" s="369"/>
      <c r="AX9" s="369"/>
      <c r="AY9" s="369"/>
      <c r="AZ9" s="369"/>
      <c r="BA9" s="369"/>
      <c r="BB9" s="369"/>
      <c r="BC9" s="369"/>
      <c r="BD9" s="369"/>
      <c r="BE9" s="369"/>
      <c r="BF9" s="369"/>
      <c r="BG9" s="369"/>
      <c r="BH9" s="369"/>
      <c r="BI9" s="369"/>
      <c r="BJ9" s="369"/>
      <c r="BK9" s="369"/>
      <c r="BL9" s="369"/>
      <c r="BM9" s="369"/>
      <c r="BN9" s="369"/>
      <c r="BO9" s="369"/>
      <c r="BP9" s="369"/>
      <c r="BQ9" s="369"/>
      <c r="BR9" s="369"/>
      <c r="BS9" s="369"/>
      <c r="BT9" s="369"/>
      <c r="BU9" s="369"/>
      <c r="BV9" s="369"/>
      <c r="BW9" s="369"/>
      <c r="BX9" s="369"/>
      <c r="BY9" s="369"/>
      <c r="BZ9" s="369"/>
      <c r="CA9" s="369"/>
      <c r="CB9" s="369"/>
      <c r="CC9" s="369"/>
      <c r="CD9" s="369"/>
      <c r="CE9" s="369"/>
      <c r="CF9" s="369"/>
      <c r="CG9" s="369"/>
      <c r="CH9" s="369"/>
      <c r="CI9" s="369"/>
    </row>
    <row r="10" spans="1:87" s="203" customFormat="1" ht="15" customHeight="1">
      <c r="A10" s="569"/>
      <c r="B10" s="572"/>
      <c r="C10" s="563"/>
      <c r="D10" s="564"/>
      <c r="E10" s="572"/>
      <c r="F10" s="572"/>
      <c r="G10" s="208" t="s">
        <v>598</v>
      </c>
      <c r="H10" s="209">
        <v>2</v>
      </c>
      <c r="I10" s="210"/>
      <c r="J10" s="1408" t="s">
        <v>1006</v>
      </c>
      <c r="K10" s="209">
        <f>K9+1</f>
        <v>13</v>
      </c>
      <c r="L10" s="563"/>
      <c r="M10" s="564"/>
      <c r="N10" s="572"/>
      <c r="O10" s="572"/>
      <c r="P10" s="572"/>
      <c r="Q10" s="563"/>
      <c r="R10" s="564"/>
      <c r="S10" s="563"/>
      <c r="T10" s="601"/>
      <c r="U10" s="601"/>
      <c r="V10" s="564"/>
      <c r="W10" s="324" t="s">
        <v>282</v>
      </c>
      <c r="X10" s="306"/>
      <c r="Y10" s="583"/>
      <c r="Z10" s="584"/>
      <c r="AA10" s="584"/>
      <c r="AB10" s="584"/>
      <c r="AC10" s="596"/>
      <c r="AD10" s="369"/>
      <c r="AE10" s="369"/>
      <c r="AF10" s="369"/>
      <c r="AG10" s="369"/>
      <c r="AH10" s="369"/>
      <c r="AI10" s="369"/>
      <c r="AJ10" s="369"/>
      <c r="AK10" s="369"/>
      <c r="AL10" s="369"/>
      <c r="AM10" s="369"/>
      <c r="AN10" s="369"/>
      <c r="AO10" s="369"/>
      <c r="AP10" s="369"/>
      <c r="AQ10" s="369"/>
      <c r="AR10" s="369"/>
      <c r="AS10" s="369"/>
      <c r="AT10" s="369"/>
      <c r="AU10" s="369"/>
      <c r="AV10" s="369"/>
      <c r="AW10" s="369"/>
      <c r="AX10" s="369"/>
      <c r="AY10" s="369"/>
      <c r="AZ10" s="369"/>
      <c r="BA10" s="369"/>
      <c r="BB10" s="369"/>
      <c r="BC10" s="369"/>
      <c r="BD10" s="369"/>
      <c r="BE10" s="369"/>
      <c r="BF10" s="369"/>
      <c r="BG10" s="369"/>
      <c r="BH10" s="369"/>
      <c r="BI10" s="369"/>
      <c r="BJ10" s="369"/>
      <c r="BK10" s="369"/>
      <c r="BL10" s="369"/>
      <c r="BM10" s="369"/>
      <c r="BN10" s="369"/>
      <c r="BO10" s="369"/>
      <c r="BP10" s="369"/>
      <c r="BQ10" s="369"/>
      <c r="BR10" s="369"/>
      <c r="BS10" s="369"/>
      <c r="BT10" s="369"/>
      <c r="BU10" s="369"/>
      <c r="BV10" s="369"/>
      <c r="BW10" s="369"/>
      <c r="BX10" s="369"/>
      <c r="BY10" s="369"/>
      <c r="BZ10" s="369"/>
      <c r="CA10" s="369"/>
      <c r="CB10" s="369"/>
      <c r="CC10" s="369"/>
      <c r="CD10" s="369"/>
      <c r="CE10" s="369"/>
      <c r="CF10" s="369"/>
      <c r="CG10" s="369"/>
      <c r="CH10" s="369"/>
      <c r="CI10" s="369"/>
    </row>
    <row r="11" spans="1:87" s="203" customFormat="1" ht="15" customHeight="1">
      <c r="A11" s="569"/>
      <c r="B11" s="572"/>
      <c r="C11" s="563"/>
      <c r="D11" s="564"/>
      <c r="E11" s="572"/>
      <c r="F11" s="572"/>
      <c r="G11" s="576" t="s">
        <v>638</v>
      </c>
      <c r="H11" s="578">
        <v>3</v>
      </c>
      <c r="I11" s="214"/>
      <c r="J11" s="1408" t="s">
        <v>125</v>
      </c>
      <c r="K11" s="209">
        <f>K10+1</f>
        <v>14</v>
      </c>
      <c r="L11" s="563"/>
      <c r="M11" s="564"/>
      <c r="N11" s="572"/>
      <c r="O11" s="572"/>
      <c r="P11" s="572"/>
      <c r="Q11" s="563"/>
      <c r="R11" s="564"/>
      <c r="S11" s="563"/>
      <c r="T11" s="601"/>
      <c r="U11" s="601"/>
      <c r="V11" s="564"/>
      <c r="W11" s="307"/>
      <c r="X11" s="308"/>
      <c r="Y11" s="583"/>
      <c r="Z11" s="584"/>
      <c r="AA11" s="584"/>
      <c r="AB11" s="584"/>
      <c r="AC11" s="596"/>
      <c r="AD11" s="369"/>
      <c r="AE11" s="369"/>
      <c r="AF11" s="369"/>
      <c r="AG11" s="369"/>
      <c r="AH11" s="369"/>
      <c r="AI11" s="369"/>
      <c r="AJ11" s="369"/>
      <c r="AK11" s="369"/>
      <c r="AL11" s="369"/>
      <c r="AM11" s="369"/>
      <c r="AN11" s="369"/>
      <c r="AO11" s="369"/>
      <c r="AP11" s="369"/>
      <c r="AQ11" s="369"/>
      <c r="AR11" s="369"/>
      <c r="AS11" s="369"/>
      <c r="AT11" s="369"/>
      <c r="AU11" s="369"/>
      <c r="AV11" s="369"/>
      <c r="AW11" s="369"/>
      <c r="AX11" s="369"/>
      <c r="AY11" s="369"/>
      <c r="AZ11" s="369"/>
      <c r="BA11" s="369"/>
      <c r="BB11" s="369"/>
      <c r="BC11" s="369"/>
      <c r="BD11" s="369"/>
      <c r="BE11" s="369"/>
      <c r="BF11" s="369"/>
      <c r="BG11" s="369"/>
      <c r="BH11" s="369"/>
      <c r="BI11" s="369"/>
      <c r="BJ11" s="369"/>
      <c r="BK11" s="369"/>
      <c r="BL11" s="369"/>
      <c r="BM11" s="369"/>
      <c r="BN11" s="369"/>
      <c r="BO11" s="369"/>
      <c r="BP11" s="369"/>
      <c r="BQ11" s="369"/>
      <c r="BR11" s="369"/>
      <c r="BS11" s="369"/>
      <c r="BT11" s="369"/>
      <c r="BU11" s="369"/>
      <c r="BV11" s="369"/>
      <c r="BW11" s="369"/>
      <c r="BX11" s="369"/>
      <c r="BY11" s="369"/>
      <c r="BZ11" s="369"/>
      <c r="CA11" s="369"/>
      <c r="CB11" s="369"/>
      <c r="CC11" s="369"/>
      <c r="CD11" s="369"/>
      <c r="CE11" s="369"/>
      <c r="CF11" s="369"/>
      <c r="CG11" s="369"/>
      <c r="CH11" s="369"/>
      <c r="CI11" s="369"/>
    </row>
    <row r="12" spans="1:87" s="203" customFormat="1" ht="15" customHeight="1">
      <c r="A12" s="569"/>
      <c r="B12" s="572"/>
      <c r="C12" s="563"/>
      <c r="D12" s="564"/>
      <c r="E12" s="572"/>
      <c r="F12" s="471"/>
      <c r="G12" s="577"/>
      <c r="H12" s="579"/>
      <c r="I12" s="214"/>
      <c r="J12" s="1408" t="s">
        <v>127</v>
      </c>
      <c r="K12" s="209">
        <f>K11+1</f>
        <v>15</v>
      </c>
      <c r="L12" s="563"/>
      <c r="M12" s="564"/>
      <c r="N12" s="572"/>
      <c r="O12" s="572"/>
      <c r="P12" s="572"/>
      <c r="Q12" s="563"/>
      <c r="R12" s="564"/>
      <c r="S12" s="563"/>
      <c r="T12" s="601"/>
      <c r="U12" s="601"/>
      <c r="V12" s="564"/>
      <c r="W12" s="305" t="s">
        <v>278</v>
      </c>
      <c r="X12" s="308">
        <v>1</v>
      </c>
      <c r="Y12" s="583"/>
      <c r="Z12" s="584"/>
      <c r="AA12" s="584"/>
      <c r="AB12" s="584"/>
      <c r="AC12" s="596"/>
      <c r="AD12" s="369"/>
      <c r="AE12" s="369"/>
      <c r="AF12" s="369"/>
      <c r="AG12" s="369"/>
      <c r="AH12" s="369"/>
      <c r="AI12" s="369"/>
      <c r="AJ12" s="369"/>
      <c r="AK12" s="369"/>
      <c r="AL12" s="369"/>
      <c r="AM12" s="369"/>
      <c r="AN12" s="369"/>
      <c r="AO12" s="369"/>
      <c r="AP12" s="369"/>
      <c r="AQ12" s="369"/>
      <c r="AR12" s="369"/>
      <c r="AS12" s="369"/>
      <c r="AT12" s="369"/>
      <c r="AU12" s="369"/>
      <c r="AV12" s="369"/>
      <c r="AW12" s="369"/>
      <c r="AX12" s="369"/>
      <c r="AY12" s="369"/>
      <c r="AZ12" s="369"/>
      <c r="BA12" s="369"/>
      <c r="BB12" s="369"/>
      <c r="BC12" s="369"/>
      <c r="BD12" s="369"/>
      <c r="BE12" s="369"/>
      <c r="BF12" s="369"/>
      <c r="BG12" s="369"/>
      <c r="BH12" s="369"/>
      <c r="BI12" s="369"/>
      <c r="BJ12" s="369"/>
      <c r="BK12" s="369"/>
      <c r="BL12" s="369"/>
      <c r="BM12" s="369"/>
      <c r="BN12" s="369"/>
      <c r="BO12" s="369"/>
      <c r="BP12" s="369"/>
      <c r="BQ12" s="369"/>
      <c r="BR12" s="369"/>
      <c r="BS12" s="369"/>
      <c r="BT12" s="369"/>
      <c r="BU12" s="369"/>
      <c r="BV12" s="369"/>
      <c r="BW12" s="369"/>
      <c r="BX12" s="369"/>
      <c r="BY12" s="369"/>
      <c r="BZ12" s="369"/>
      <c r="CA12" s="369"/>
      <c r="CB12" s="369"/>
      <c r="CC12" s="369"/>
      <c r="CD12" s="369"/>
      <c r="CE12" s="369"/>
      <c r="CF12" s="369"/>
      <c r="CG12" s="369"/>
      <c r="CH12" s="369"/>
      <c r="CI12" s="369"/>
    </row>
    <row r="13" spans="1:87" s="203" customFormat="1" ht="15" customHeight="1">
      <c r="A13" s="569"/>
      <c r="B13" s="572"/>
      <c r="C13" s="563"/>
      <c r="D13" s="564"/>
      <c r="E13" s="572"/>
      <c r="F13" s="471"/>
      <c r="G13" s="208" t="s">
        <v>1004</v>
      </c>
      <c r="H13" s="209">
        <f>H11+1</f>
        <v>4</v>
      </c>
      <c r="I13" s="210"/>
      <c r="J13" s="1408" t="s">
        <v>266</v>
      </c>
      <c r="K13" s="209">
        <f>K12+1</f>
        <v>16</v>
      </c>
      <c r="L13" s="563"/>
      <c r="M13" s="564"/>
      <c r="N13" s="572"/>
      <c r="O13" s="572"/>
      <c r="P13" s="572"/>
      <c r="Q13" s="563"/>
      <c r="R13" s="564"/>
      <c r="S13" s="563"/>
      <c r="T13" s="601"/>
      <c r="U13" s="601"/>
      <c r="V13" s="564"/>
      <c r="W13" s="309" t="s">
        <v>279</v>
      </c>
      <c r="X13" s="310">
        <v>2</v>
      </c>
      <c r="Y13" s="585"/>
      <c r="Z13" s="586"/>
      <c r="AA13" s="586"/>
      <c r="AB13" s="586"/>
      <c r="AC13" s="598"/>
      <c r="AD13" s="369"/>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69"/>
      <c r="BC13" s="369"/>
      <c r="BD13" s="369"/>
      <c r="BE13" s="369"/>
      <c r="BF13" s="369"/>
      <c r="BG13" s="369"/>
      <c r="BH13" s="369"/>
      <c r="BI13" s="369"/>
      <c r="BJ13" s="369"/>
      <c r="BK13" s="369"/>
      <c r="BL13" s="369"/>
      <c r="BM13" s="369"/>
      <c r="BN13" s="369"/>
      <c r="BO13" s="369"/>
      <c r="BP13" s="369"/>
      <c r="BQ13" s="369"/>
      <c r="BR13" s="369"/>
      <c r="BS13" s="369"/>
      <c r="BT13" s="369"/>
      <c r="BU13" s="369"/>
      <c r="BV13" s="369"/>
      <c r="BW13" s="369"/>
      <c r="BX13" s="369"/>
      <c r="BY13" s="369"/>
      <c r="BZ13" s="369"/>
      <c r="CA13" s="369"/>
      <c r="CB13" s="369"/>
      <c r="CC13" s="369"/>
      <c r="CD13" s="369"/>
      <c r="CE13" s="369"/>
      <c r="CF13" s="369"/>
      <c r="CG13" s="369"/>
      <c r="CH13" s="369"/>
      <c r="CI13" s="369"/>
    </row>
    <row r="14" spans="1:87" s="321" customFormat="1" ht="15" customHeight="1">
      <c r="A14" s="569"/>
      <c r="B14" s="572"/>
      <c r="C14" s="472"/>
      <c r="D14" s="473"/>
      <c r="E14" s="572"/>
      <c r="F14" s="471"/>
      <c r="G14" s="208" t="s">
        <v>1051</v>
      </c>
      <c r="H14" s="209">
        <f>H13+1</f>
        <v>5</v>
      </c>
      <c r="I14" s="210"/>
      <c r="J14" s="1409" t="s">
        <v>1118</v>
      </c>
      <c r="K14" s="209">
        <f>K13+1</f>
        <v>17</v>
      </c>
      <c r="L14" s="563"/>
      <c r="M14" s="564"/>
      <c r="N14" s="572"/>
      <c r="O14" s="572"/>
      <c r="P14" s="572"/>
      <c r="Q14" s="563"/>
      <c r="R14" s="564"/>
      <c r="S14" s="563"/>
      <c r="T14" s="601"/>
      <c r="U14" s="601"/>
      <c r="V14" s="564"/>
      <c r="W14" s="305" t="s">
        <v>280</v>
      </c>
      <c r="X14" s="310">
        <v>3</v>
      </c>
      <c r="Y14" s="364"/>
      <c r="Z14" s="365"/>
      <c r="AA14" s="365"/>
      <c r="AB14" s="365"/>
      <c r="AC14" s="366"/>
      <c r="AD14" s="369"/>
      <c r="AE14" s="369"/>
      <c r="AF14" s="369"/>
      <c r="AG14" s="369"/>
      <c r="AH14" s="369"/>
      <c r="AI14" s="369"/>
      <c r="AJ14" s="369"/>
      <c r="AK14" s="369"/>
      <c r="AL14" s="369"/>
      <c r="AM14" s="369"/>
      <c r="AN14" s="369"/>
      <c r="AO14" s="369"/>
      <c r="AP14" s="369"/>
      <c r="AQ14" s="369"/>
      <c r="AR14" s="369"/>
      <c r="AS14" s="369"/>
      <c r="AT14" s="369"/>
      <c r="AU14" s="369"/>
      <c r="AV14" s="369"/>
      <c r="AW14" s="369"/>
      <c r="AX14" s="369"/>
      <c r="AY14" s="369"/>
      <c r="AZ14" s="369"/>
      <c r="BA14" s="369"/>
      <c r="BB14" s="369"/>
      <c r="BC14" s="369"/>
      <c r="BD14" s="369"/>
      <c r="BE14" s="369"/>
      <c r="BF14" s="369"/>
      <c r="BG14" s="369"/>
      <c r="BH14" s="369"/>
      <c r="BI14" s="369"/>
      <c r="BJ14" s="369"/>
      <c r="BK14" s="369"/>
      <c r="BL14" s="369"/>
      <c r="BM14" s="369"/>
      <c r="BN14" s="369"/>
      <c r="BO14" s="369"/>
      <c r="BP14" s="369"/>
      <c r="BQ14" s="369"/>
      <c r="BR14" s="369"/>
      <c r="BS14" s="369"/>
      <c r="BT14" s="369"/>
      <c r="BU14" s="369"/>
      <c r="BV14" s="369"/>
      <c r="BW14" s="369"/>
      <c r="BX14" s="369"/>
      <c r="BY14" s="369"/>
      <c r="BZ14" s="369"/>
      <c r="CA14" s="369"/>
      <c r="CB14" s="369"/>
      <c r="CC14" s="369"/>
      <c r="CD14" s="369"/>
      <c r="CE14" s="369"/>
      <c r="CF14" s="369"/>
      <c r="CG14" s="369"/>
      <c r="CH14" s="369"/>
      <c r="CI14" s="369"/>
    </row>
    <row r="15" spans="1:87" s="203" customFormat="1" ht="15" customHeight="1">
      <c r="A15" s="569"/>
      <c r="B15" s="572"/>
      <c r="C15" s="472"/>
      <c r="D15" s="473"/>
      <c r="E15" s="572"/>
      <c r="F15" s="471"/>
      <c r="G15" s="208" t="s">
        <v>639</v>
      </c>
      <c r="H15" s="209">
        <f>H14+1</f>
        <v>6</v>
      </c>
      <c r="I15" s="210"/>
      <c r="J15" s="1410" t="s">
        <v>1050</v>
      </c>
      <c r="K15" s="209">
        <f>K14+1</f>
        <v>18</v>
      </c>
      <c r="L15" s="563"/>
      <c r="M15" s="564"/>
      <c r="N15" s="572"/>
      <c r="O15" s="572"/>
      <c r="P15" s="572"/>
      <c r="Q15" s="563"/>
      <c r="R15" s="564"/>
      <c r="S15" s="563"/>
      <c r="T15" s="601"/>
      <c r="U15" s="601"/>
      <c r="V15" s="564"/>
      <c r="W15" s="312" t="s">
        <v>281</v>
      </c>
      <c r="X15" s="310">
        <v>4</v>
      </c>
      <c r="Y15" s="599" t="s">
        <v>317</v>
      </c>
      <c r="Z15" s="600"/>
      <c r="AA15" s="600"/>
      <c r="AB15" s="600"/>
      <c r="AC15" s="311">
        <v>1</v>
      </c>
      <c r="AD15" s="369"/>
      <c r="AE15" s="369"/>
      <c r="AF15" s="369"/>
      <c r="AG15" s="369"/>
      <c r="AH15" s="369"/>
      <c r="AI15" s="369"/>
      <c r="AJ15" s="369"/>
      <c r="AK15" s="369"/>
      <c r="AL15" s="369"/>
      <c r="AM15" s="369"/>
      <c r="AN15" s="369"/>
      <c r="AO15" s="369"/>
      <c r="AP15" s="369"/>
      <c r="AQ15" s="369"/>
      <c r="AR15" s="369"/>
      <c r="AS15" s="369"/>
      <c r="AT15" s="369"/>
      <c r="AU15" s="369"/>
      <c r="AV15" s="369"/>
      <c r="AW15" s="369"/>
      <c r="AX15" s="369"/>
      <c r="AY15" s="369"/>
      <c r="AZ15" s="369"/>
      <c r="BA15" s="369"/>
      <c r="BB15" s="369"/>
      <c r="BC15" s="369"/>
      <c r="BD15" s="369"/>
      <c r="BE15" s="369"/>
      <c r="BF15" s="369"/>
      <c r="BG15" s="369"/>
      <c r="BH15" s="369"/>
      <c r="BI15" s="369"/>
      <c r="BJ15" s="369"/>
      <c r="BK15" s="369"/>
      <c r="BL15" s="369"/>
      <c r="BM15" s="369"/>
      <c r="BN15" s="369"/>
      <c r="BO15" s="369"/>
      <c r="BP15" s="369"/>
      <c r="BQ15" s="369"/>
      <c r="BR15" s="369"/>
      <c r="BS15" s="369"/>
      <c r="BT15" s="369"/>
      <c r="BU15" s="369"/>
      <c r="BV15" s="369"/>
      <c r="BW15" s="369"/>
      <c r="BX15" s="369"/>
      <c r="BY15" s="369"/>
      <c r="BZ15" s="369"/>
      <c r="CA15" s="369"/>
      <c r="CB15" s="369"/>
      <c r="CC15" s="369"/>
      <c r="CD15" s="369"/>
      <c r="CE15" s="369"/>
      <c r="CF15" s="369"/>
      <c r="CG15" s="369"/>
      <c r="CH15" s="369"/>
      <c r="CI15" s="369"/>
    </row>
    <row r="16" spans="1:87" s="215" customFormat="1" ht="15" customHeight="1">
      <c r="A16" s="569"/>
      <c r="B16" s="572"/>
      <c r="C16" s="475"/>
      <c r="D16" s="476"/>
      <c r="E16" s="476"/>
      <c r="G16" s="208" t="s">
        <v>986</v>
      </c>
      <c r="H16" s="209">
        <f t="shared" ref="H16:H20" si="1">H15+1</f>
        <v>7</v>
      </c>
      <c r="I16" s="210"/>
      <c r="J16" s="404" t="s">
        <v>272</v>
      </c>
      <c r="K16" s="389">
        <f>K15+1</f>
        <v>19</v>
      </c>
      <c r="L16" s="563"/>
      <c r="M16" s="564"/>
      <c r="N16" s="572"/>
      <c r="O16" s="572"/>
      <c r="P16" s="572"/>
      <c r="Q16" s="563"/>
      <c r="R16" s="564"/>
      <c r="S16" s="563"/>
      <c r="T16" s="601"/>
      <c r="U16" s="601"/>
      <c r="V16" s="564"/>
      <c r="W16" s="1412" t="s">
        <v>276</v>
      </c>
      <c r="X16" s="1413">
        <v>5</v>
      </c>
      <c r="Y16" s="599" t="s">
        <v>947</v>
      </c>
      <c r="Z16" s="600"/>
      <c r="AA16" s="600"/>
      <c r="AB16" s="600"/>
      <c r="AC16" s="311">
        <v>2</v>
      </c>
      <c r="AD16" s="217"/>
      <c r="AE16" s="217"/>
      <c r="AF16" s="217"/>
      <c r="AG16" s="217"/>
      <c r="AH16" s="217"/>
      <c r="AI16" s="217"/>
      <c r="AJ16" s="217"/>
      <c r="AK16" s="217"/>
      <c r="AL16" s="217"/>
      <c r="AM16" s="217"/>
      <c r="AN16" s="217"/>
      <c r="AO16" s="217"/>
      <c r="AP16" s="217"/>
      <c r="AQ16" s="217"/>
      <c r="AR16" s="217"/>
      <c r="AS16" s="217"/>
      <c r="AT16" s="217"/>
      <c r="AU16" s="217"/>
      <c r="AV16" s="217"/>
      <c r="AW16" s="217"/>
      <c r="AX16" s="217"/>
      <c r="AY16" s="217"/>
      <c r="AZ16" s="217"/>
      <c r="BA16" s="217"/>
      <c r="BB16" s="217"/>
      <c r="BC16" s="217"/>
      <c r="BD16" s="217"/>
      <c r="BE16" s="217"/>
      <c r="BF16" s="217"/>
      <c r="BG16" s="217"/>
      <c r="BH16" s="217"/>
      <c r="BI16" s="217"/>
      <c r="BJ16" s="217"/>
      <c r="BK16" s="217"/>
      <c r="BL16" s="217"/>
      <c r="BM16" s="217"/>
      <c r="BN16" s="217"/>
      <c r="BO16" s="217"/>
      <c r="BP16" s="217"/>
      <c r="BQ16" s="217"/>
      <c r="BR16" s="217"/>
      <c r="BS16" s="217"/>
      <c r="BT16" s="217"/>
      <c r="BU16" s="217"/>
      <c r="BV16" s="217"/>
      <c r="BW16" s="217"/>
      <c r="BX16" s="217"/>
      <c r="BY16" s="217"/>
      <c r="BZ16" s="217"/>
      <c r="CA16" s="217"/>
      <c r="CB16" s="217"/>
      <c r="CC16" s="217"/>
      <c r="CD16" s="217"/>
      <c r="CE16" s="217"/>
      <c r="CF16" s="217"/>
      <c r="CG16" s="217"/>
      <c r="CH16" s="217"/>
      <c r="CI16" s="217"/>
    </row>
    <row r="17" spans="1:87" s="215" customFormat="1" ht="15" customHeight="1">
      <c r="A17" s="569"/>
      <c r="B17" s="471"/>
      <c r="C17" s="475"/>
      <c r="D17" s="476"/>
      <c r="E17" s="476"/>
      <c r="G17" s="208" t="s">
        <v>987</v>
      </c>
      <c r="H17" s="209">
        <f t="shared" si="1"/>
        <v>8</v>
      </c>
      <c r="I17" s="210"/>
      <c r="J17" s="1407" t="s">
        <v>1048</v>
      </c>
      <c r="K17" s="209">
        <v>20</v>
      </c>
      <c r="L17" s="563"/>
      <c r="M17" s="564"/>
      <c r="N17" s="572"/>
      <c r="O17" s="588"/>
      <c r="P17" s="572"/>
      <c r="Q17" s="590"/>
      <c r="R17" s="591"/>
      <c r="S17" s="212"/>
      <c r="T17" s="216"/>
      <c r="U17" s="216"/>
      <c r="V17" s="213"/>
      <c r="W17" s="309" t="s">
        <v>277</v>
      </c>
      <c r="X17" s="310">
        <v>6</v>
      </c>
      <c r="Y17" s="580" t="s">
        <v>948</v>
      </c>
      <c r="Z17" s="581"/>
      <c r="AA17" s="581"/>
      <c r="AB17" s="581"/>
      <c r="AC17" s="313">
        <v>3</v>
      </c>
      <c r="AD17" s="217"/>
      <c r="AE17" s="217"/>
      <c r="AF17" s="217"/>
      <c r="AG17" s="217"/>
      <c r="AH17" s="217"/>
      <c r="AI17" s="217"/>
      <c r="AJ17" s="217"/>
      <c r="AK17" s="217"/>
      <c r="AL17" s="217"/>
      <c r="AM17" s="217"/>
      <c r="AN17" s="217"/>
      <c r="AO17" s="217"/>
      <c r="AP17" s="217"/>
      <c r="AQ17" s="217"/>
      <c r="AR17" s="217"/>
      <c r="AS17" s="217"/>
      <c r="AT17" s="217"/>
      <c r="AU17" s="217"/>
      <c r="AV17" s="217"/>
      <c r="AW17" s="217"/>
      <c r="AX17" s="217"/>
      <c r="AY17" s="217"/>
      <c r="AZ17" s="217"/>
      <c r="BA17" s="217"/>
      <c r="BB17" s="217"/>
      <c r="BC17" s="217"/>
      <c r="BD17" s="217"/>
      <c r="BE17" s="217"/>
      <c r="BF17" s="217"/>
      <c r="BG17" s="217"/>
      <c r="BH17" s="217"/>
      <c r="BI17" s="217"/>
      <c r="BJ17" s="217"/>
      <c r="BK17" s="217"/>
      <c r="BL17" s="217"/>
      <c r="BM17" s="217"/>
      <c r="BN17" s="217"/>
      <c r="BO17" s="217"/>
      <c r="BP17" s="217"/>
      <c r="BQ17" s="217"/>
      <c r="BR17" s="217"/>
      <c r="BS17" s="217"/>
      <c r="BT17" s="217"/>
      <c r="BU17" s="217"/>
      <c r="BV17" s="217"/>
      <c r="BW17" s="217"/>
      <c r="BX17" s="217"/>
      <c r="BY17" s="217"/>
      <c r="BZ17" s="217"/>
      <c r="CA17" s="217"/>
      <c r="CB17" s="217"/>
      <c r="CC17" s="217"/>
      <c r="CD17" s="217"/>
      <c r="CE17" s="217"/>
      <c r="CF17" s="217"/>
      <c r="CG17" s="217"/>
      <c r="CH17" s="217"/>
      <c r="CI17" s="217"/>
    </row>
    <row r="18" spans="1:87" s="215" customFormat="1" ht="15" customHeight="1">
      <c r="A18" s="569"/>
      <c r="B18" s="471"/>
      <c r="C18" s="475"/>
      <c r="D18" s="476"/>
      <c r="E18" s="476"/>
      <c r="G18" s="208" t="s">
        <v>988</v>
      </c>
      <c r="H18" s="209">
        <f t="shared" si="1"/>
        <v>9</v>
      </c>
      <c r="I18" s="210"/>
      <c r="J18" s="390" t="s">
        <v>642</v>
      </c>
      <c r="K18" s="209">
        <f>K17+1</f>
        <v>21</v>
      </c>
      <c r="L18" s="574"/>
      <c r="M18" s="575"/>
      <c r="N18" s="572"/>
      <c r="O18" s="588"/>
      <c r="P18" s="203"/>
      <c r="Q18" s="590"/>
      <c r="R18" s="591"/>
      <c r="S18" s="212"/>
      <c r="T18" s="216"/>
      <c r="U18" s="216"/>
      <c r="V18" s="213"/>
      <c r="W18" s="1414" t="s">
        <v>937</v>
      </c>
      <c r="X18" s="1413">
        <v>7</v>
      </c>
      <c r="Y18" s="580" t="s">
        <v>949</v>
      </c>
      <c r="Z18" s="582"/>
      <c r="AA18" s="582"/>
      <c r="AB18" s="582"/>
      <c r="AC18" s="311">
        <v>4</v>
      </c>
      <c r="AD18" s="217"/>
      <c r="AE18" s="217"/>
      <c r="AF18" s="217"/>
      <c r="AG18" s="217"/>
      <c r="AH18" s="217"/>
      <c r="AI18" s="217"/>
      <c r="AJ18" s="217"/>
      <c r="AK18" s="217"/>
      <c r="AL18" s="217"/>
      <c r="AM18" s="217"/>
      <c r="AN18" s="217"/>
      <c r="AO18" s="217"/>
      <c r="AP18" s="217"/>
      <c r="AQ18" s="217"/>
      <c r="AR18" s="217"/>
      <c r="AS18" s="217"/>
      <c r="AT18" s="217"/>
      <c r="AU18" s="217"/>
      <c r="AV18" s="217"/>
      <c r="AW18" s="217"/>
      <c r="AX18" s="217"/>
      <c r="AY18" s="217"/>
      <c r="AZ18" s="217"/>
      <c r="BA18" s="217"/>
      <c r="BB18" s="217"/>
      <c r="BC18" s="217"/>
      <c r="BD18" s="217"/>
      <c r="BE18" s="217"/>
      <c r="BF18" s="217"/>
      <c r="BG18" s="217"/>
      <c r="BH18" s="217"/>
      <c r="BI18" s="217"/>
      <c r="BJ18" s="217"/>
      <c r="BK18" s="217"/>
      <c r="BL18" s="217"/>
      <c r="BM18" s="217"/>
      <c r="BN18" s="217"/>
      <c r="BO18" s="217"/>
      <c r="BP18" s="217"/>
      <c r="BQ18" s="217"/>
      <c r="BR18" s="217"/>
      <c r="BS18" s="217"/>
      <c r="BT18" s="217"/>
      <c r="BU18" s="217"/>
      <c r="BV18" s="217"/>
      <c r="BW18" s="217"/>
      <c r="BX18" s="217"/>
      <c r="BY18" s="217"/>
      <c r="BZ18" s="217"/>
      <c r="CA18" s="217"/>
      <c r="CB18" s="217"/>
      <c r="CC18" s="217"/>
      <c r="CD18" s="217"/>
      <c r="CE18" s="217"/>
      <c r="CF18" s="217"/>
      <c r="CG18" s="217"/>
      <c r="CH18" s="217"/>
      <c r="CI18" s="217"/>
    </row>
    <row r="19" spans="1:87" s="215" customFormat="1" ht="15" customHeight="1">
      <c r="A19" s="569"/>
      <c r="B19" s="471"/>
      <c r="C19" s="475"/>
      <c r="D19" s="476"/>
      <c r="E19" s="476"/>
      <c r="G19" s="208" t="s">
        <v>989</v>
      </c>
      <c r="H19" s="209">
        <f t="shared" si="1"/>
        <v>10</v>
      </c>
      <c r="I19" s="210"/>
      <c r="J19" s="205" t="s">
        <v>273</v>
      </c>
      <c r="K19" s="207"/>
      <c r="L19" s="574"/>
      <c r="M19" s="575"/>
      <c r="N19" s="572"/>
      <c r="O19" s="588"/>
      <c r="P19" s="572" t="s">
        <v>645</v>
      </c>
      <c r="Q19" s="590"/>
      <c r="R19" s="591"/>
      <c r="S19" s="212"/>
      <c r="T19" s="216"/>
      <c r="U19" s="216"/>
      <c r="V19" s="213"/>
      <c r="W19" s="314" t="s">
        <v>907</v>
      </c>
      <c r="X19" s="315">
        <v>96</v>
      </c>
      <c r="Y19" s="599" t="s">
        <v>283</v>
      </c>
      <c r="Z19" s="600"/>
      <c r="AA19" s="600"/>
      <c r="AB19" s="600"/>
      <c r="AC19" s="311">
        <v>5</v>
      </c>
      <c r="AD19" s="217"/>
      <c r="AE19" s="217"/>
      <c r="AF19" s="217"/>
      <c r="AG19" s="217"/>
      <c r="AH19" s="217"/>
      <c r="AI19" s="217"/>
      <c r="AJ19" s="217"/>
      <c r="AK19" s="217"/>
      <c r="AL19" s="217"/>
      <c r="AM19" s="217"/>
      <c r="AN19" s="217"/>
      <c r="AO19" s="217"/>
      <c r="AP19" s="217"/>
      <c r="AQ19" s="217"/>
      <c r="AR19" s="217"/>
      <c r="AS19" s="217"/>
      <c r="AT19" s="217"/>
      <c r="AU19" s="217"/>
      <c r="AV19" s="217"/>
      <c r="AW19" s="217"/>
      <c r="AX19" s="217"/>
      <c r="AY19" s="217"/>
      <c r="AZ19" s="217"/>
      <c r="BA19" s="217"/>
      <c r="BB19" s="217"/>
      <c r="BC19" s="217"/>
      <c r="BD19" s="217"/>
      <c r="BE19" s="217"/>
      <c r="BF19" s="217"/>
      <c r="BG19" s="217"/>
      <c r="BH19" s="217"/>
      <c r="BI19" s="217"/>
      <c r="BJ19" s="217"/>
      <c r="BK19" s="217"/>
      <c r="BL19" s="217"/>
      <c r="BM19" s="217"/>
      <c r="BN19" s="217"/>
      <c r="BO19" s="217"/>
      <c r="BP19" s="217"/>
      <c r="BQ19" s="217"/>
      <c r="BR19" s="217"/>
      <c r="BS19" s="217"/>
      <c r="BT19" s="217"/>
      <c r="BU19" s="217"/>
      <c r="BV19" s="217"/>
      <c r="BW19" s="217"/>
      <c r="BX19" s="217"/>
      <c r="BY19" s="217"/>
      <c r="BZ19" s="217"/>
      <c r="CA19" s="217"/>
      <c r="CB19" s="217"/>
      <c r="CC19" s="217"/>
      <c r="CD19" s="217"/>
      <c r="CE19" s="217"/>
      <c r="CF19" s="217"/>
      <c r="CG19" s="217"/>
      <c r="CH19" s="217"/>
      <c r="CI19" s="217"/>
    </row>
    <row r="20" spans="1:87" s="215" customFormat="1" ht="15" customHeight="1">
      <c r="A20" s="569"/>
      <c r="B20" s="471"/>
      <c r="C20" s="475"/>
      <c r="D20" s="476"/>
      <c r="E20" s="476"/>
      <c r="G20" s="208" t="s">
        <v>999</v>
      </c>
      <c r="H20" s="209">
        <f t="shared" si="1"/>
        <v>11</v>
      </c>
      <c r="I20" s="214"/>
      <c r="J20" s="211" t="s">
        <v>1005</v>
      </c>
      <c r="K20" s="209">
        <v>22</v>
      </c>
      <c r="L20" s="574"/>
      <c r="M20" s="575"/>
      <c r="N20" s="572"/>
      <c r="O20" s="588"/>
      <c r="P20" s="572"/>
      <c r="Q20" s="590"/>
      <c r="R20" s="591"/>
      <c r="S20" s="212"/>
      <c r="T20" s="216"/>
      <c r="U20" s="216"/>
      <c r="V20" s="213"/>
      <c r="W20" s="1419"/>
      <c r="X20" s="1420"/>
      <c r="Y20" s="580" t="s">
        <v>284</v>
      </c>
      <c r="Z20" s="581"/>
      <c r="AA20" s="581"/>
      <c r="AB20" s="581"/>
      <c r="AC20" s="313">
        <v>6</v>
      </c>
      <c r="AD20" s="217"/>
      <c r="AE20" s="217"/>
      <c r="AF20" s="217"/>
      <c r="AG20" s="217"/>
      <c r="AH20" s="217"/>
      <c r="AI20" s="217"/>
      <c r="AJ20" s="217"/>
      <c r="AK20" s="217"/>
      <c r="AL20" s="217"/>
      <c r="AM20" s="217"/>
      <c r="AN20" s="217"/>
      <c r="AO20" s="217"/>
      <c r="AP20" s="217"/>
      <c r="AQ20" s="217"/>
      <c r="AR20" s="217"/>
      <c r="AS20" s="217"/>
      <c r="AT20" s="217"/>
      <c r="AU20" s="217"/>
      <c r="AV20" s="217"/>
      <c r="AW20" s="217"/>
      <c r="AX20" s="217"/>
      <c r="AY20" s="217"/>
      <c r="AZ20" s="217"/>
      <c r="BA20" s="217"/>
      <c r="BB20" s="217"/>
      <c r="BC20" s="217"/>
      <c r="BD20" s="217"/>
      <c r="BE20" s="217"/>
      <c r="BF20" s="217"/>
      <c r="BG20" s="217"/>
      <c r="BH20" s="217"/>
      <c r="BI20" s="217"/>
      <c r="BJ20" s="217"/>
      <c r="BK20" s="217"/>
      <c r="BL20" s="217"/>
      <c r="BM20" s="217"/>
      <c r="BN20" s="217"/>
      <c r="BO20" s="217"/>
      <c r="BP20" s="217"/>
      <c r="BQ20" s="217"/>
      <c r="BR20" s="217"/>
      <c r="BS20" s="217"/>
      <c r="BT20" s="217"/>
      <c r="BU20" s="217"/>
      <c r="BV20" s="217"/>
      <c r="BW20" s="217"/>
      <c r="BX20" s="217"/>
      <c r="BY20" s="217"/>
      <c r="BZ20" s="217"/>
      <c r="CA20" s="217"/>
      <c r="CB20" s="217"/>
      <c r="CC20" s="217"/>
      <c r="CD20" s="217"/>
      <c r="CE20" s="217"/>
      <c r="CF20" s="217"/>
      <c r="CG20" s="217"/>
      <c r="CH20" s="217"/>
      <c r="CI20" s="217"/>
    </row>
    <row r="21" spans="1:87" s="215" customFormat="1" ht="15" customHeight="1">
      <c r="A21" s="569"/>
      <c r="B21" s="471"/>
      <c r="C21" s="475"/>
      <c r="D21" s="476"/>
      <c r="E21" s="476"/>
      <c r="G21" s="475"/>
      <c r="H21" s="217"/>
      <c r="I21" s="214"/>
      <c r="J21" s="217"/>
      <c r="K21" s="476"/>
      <c r="L21" s="574"/>
      <c r="M21" s="575"/>
      <c r="N21" s="572"/>
      <c r="O21" s="588"/>
      <c r="P21" s="572"/>
      <c r="Q21" s="590"/>
      <c r="R21" s="591"/>
      <c r="S21" s="212"/>
      <c r="T21" s="216"/>
      <c r="U21" s="216"/>
      <c r="V21" s="213"/>
      <c r="W21" s="1415"/>
      <c r="X21" s="1416"/>
      <c r="Y21" s="580" t="s">
        <v>40</v>
      </c>
      <c r="Z21" s="582"/>
      <c r="AA21" s="582"/>
      <c r="AB21" s="582"/>
      <c r="AC21" s="311">
        <v>7</v>
      </c>
      <c r="AD21" s="217"/>
      <c r="AE21" s="217"/>
      <c r="AF21" s="217"/>
      <c r="AG21" s="217"/>
      <c r="AH21" s="217"/>
      <c r="AI21" s="217"/>
      <c r="AJ21" s="217"/>
      <c r="AK21" s="217"/>
      <c r="AL21" s="217"/>
      <c r="AM21" s="217"/>
      <c r="AN21" s="217"/>
      <c r="AO21" s="217"/>
      <c r="AP21" s="217"/>
      <c r="AQ21" s="217"/>
      <c r="AR21" s="217"/>
      <c r="AS21" s="217"/>
      <c r="AT21" s="217"/>
      <c r="AU21" s="217"/>
      <c r="AV21" s="217"/>
      <c r="AW21" s="217"/>
      <c r="AX21" s="217"/>
      <c r="AY21" s="217"/>
      <c r="AZ21" s="217"/>
      <c r="BA21" s="217"/>
      <c r="BB21" s="217"/>
      <c r="BC21" s="217"/>
      <c r="BD21" s="217"/>
      <c r="BE21" s="217"/>
      <c r="BF21" s="217"/>
      <c r="BG21" s="217"/>
      <c r="BH21" s="217"/>
      <c r="BI21" s="217"/>
      <c r="BJ21" s="217"/>
      <c r="BK21" s="217"/>
      <c r="BL21" s="217"/>
      <c r="BM21" s="217"/>
      <c r="BN21" s="217"/>
      <c r="BO21" s="217"/>
      <c r="BP21" s="217"/>
      <c r="BQ21" s="217"/>
      <c r="BR21" s="217"/>
      <c r="BS21" s="217"/>
      <c r="BT21" s="217"/>
      <c r="BU21" s="217"/>
      <c r="BV21" s="217"/>
      <c r="BW21" s="217"/>
      <c r="BX21" s="217"/>
      <c r="BY21" s="217"/>
      <c r="BZ21" s="217"/>
      <c r="CA21" s="217"/>
      <c r="CB21" s="217"/>
      <c r="CC21" s="217"/>
      <c r="CD21" s="217"/>
      <c r="CE21" s="217"/>
      <c r="CF21" s="217"/>
      <c r="CG21" s="217"/>
      <c r="CH21" s="217"/>
      <c r="CI21" s="217"/>
    </row>
    <row r="22" spans="1:87" s="215" customFormat="1" ht="15" customHeight="1">
      <c r="A22" s="569"/>
      <c r="B22" s="471"/>
      <c r="C22" s="475"/>
      <c r="D22" s="476"/>
      <c r="E22" s="476"/>
      <c r="G22" s="475"/>
      <c r="H22" s="217"/>
      <c r="I22" s="210"/>
      <c r="J22" s="217"/>
      <c r="K22" s="476"/>
      <c r="L22" s="574"/>
      <c r="M22" s="575"/>
      <c r="N22" s="572"/>
      <c r="O22" s="588"/>
      <c r="P22" s="572"/>
      <c r="Q22" s="590"/>
      <c r="R22" s="591"/>
      <c r="S22" s="212"/>
      <c r="T22" s="216"/>
      <c r="U22" s="216"/>
      <c r="V22" s="213"/>
      <c r="W22" s="475"/>
      <c r="X22" s="476"/>
      <c r="Y22" s="367" t="s">
        <v>946</v>
      </c>
      <c r="Z22" s="368"/>
      <c r="AA22" s="368"/>
      <c r="AB22" s="368"/>
      <c r="AC22" s="311">
        <v>8</v>
      </c>
      <c r="AD22" s="217"/>
      <c r="AE22" s="217"/>
      <c r="AF22" s="217"/>
      <c r="AG22" s="217"/>
      <c r="AH22" s="217"/>
      <c r="AI22" s="217"/>
      <c r="AJ22" s="217"/>
      <c r="AK22" s="217"/>
      <c r="AL22" s="217"/>
      <c r="AM22" s="217"/>
      <c r="AN22" s="217"/>
      <c r="AO22" s="217"/>
      <c r="AP22" s="217"/>
      <c r="AQ22" s="217"/>
      <c r="AR22" s="217"/>
      <c r="AS22" s="217"/>
      <c r="AT22" s="217"/>
      <c r="AU22" s="217"/>
      <c r="AV22" s="217"/>
      <c r="AW22" s="217"/>
      <c r="AX22" s="217"/>
      <c r="AY22" s="217"/>
      <c r="AZ22" s="217"/>
      <c r="BA22" s="217"/>
      <c r="BB22" s="217"/>
      <c r="BC22" s="217"/>
      <c r="BD22" s="217"/>
      <c r="BE22" s="217"/>
      <c r="BF22" s="217"/>
      <c r="BG22" s="217"/>
      <c r="BH22" s="217"/>
      <c r="BI22" s="217"/>
      <c r="BJ22" s="217"/>
      <c r="BK22" s="217"/>
      <c r="BL22" s="217"/>
      <c r="BM22" s="217"/>
      <c r="BN22" s="217"/>
      <c r="BO22" s="217"/>
      <c r="BP22" s="217"/>
      <c r="BQ22" s="217"/>
      <c r="BR22" s="217"/>
      <c r="BS22" s="217"/>
      <c r="BT22" s="217"/>
      <c r="BU22" s="217"/>
      <c r="BV22" s="217"/>
      <c r="BW22" s="217"/>
      <c r="BX22" s="217"/>
      <c r="BY22" s="217"/>
      <c r="BZ22" s="217"/>
      <c r="CA22" s="217"/>
      <c r="CB22" s="217"/>
      <c r="CC22" s="217"/>
      <c r="CD22" s="217"/>
      <c r="CE22" s="217"/>
      <c r="CF22" s="217"/>
      <c r="CG22" s="217"/>
      <c r="CH22" s="217"/>
      <c r="CI22" s="217"/>
    </row>
    <row r="23" spans="1:87" s="215" customFormat="1" ht="15" customHeight="1">
      <c r="A23" s="569"/>
      <c r="B23" s="471"/>
      <c r="C23" s="475"/>
      <c r="D23" s="476"/>
      <c r="E23" s="476"/>
      <c r="G23" s="475"/>
      <c r="H23" s="217"/>
      <c r="I23" s="210"/>
      <c r="J23" s="218"/>
      <c r="K23" s="219"/>
      <c r="L23" s="574"/>
      <c r="M23" s="575"/>
      <c r="N23" s="572"/>
      <c r="O23" s="588"/>
      <c r="P23" s="572"/>
      <c r="Q23" s="590"/>
      <c r="R23" s="591"/>
      <c r="S23" s="212"/>
      <c r="T23" s="216"/>
      <c r="U23" s="216"/>
      <c r="V23" s="213"/>
      <c r="W23" s="474"/>
      <c r="X23" s="316"/>
      <c r="Y23" s="1426" t="s">
        <v>290</v>
      </c>
      <c r="Z23" s="1423"/>
      <c r="AA23" s="1423"/>
      <c r="AB23" s="1423"/>
      <c r="AC23" s="1425">
        <v>9</v>
      </c>
      <c r="AD23" s="217"/>
      <c r="AE23" s="217"/>
      <c r="AF23" s="217"/>
      <c r="AG23" s="217"/>
      <c r="AH23" s="217"/>
      <c r="AI23" s="217"/>
      <c r="AJ23" s="217"/>
      <c r="AK23" s="217"/>
      <c r="AL23" s="217"/>
      <c r="AM23" s="217"/>
      <c r="AN23" s="217"/>
      <c r="AO23" s="217"/>
      <c r="AP23" s="217"/>
      <c r="AQ23" s="217"/>
      <c r="AR23" s="217"/>
      <c r="AS23" s="217"/>
      <c r="AT23" s="217"/>
      <c r="AU23" s="217"/>
      <c r="AV23" s="217"/>
      <c r="AW23" s="217"/>
      <c r="AX23" s="217"/>
      <c r="AY23" s="217"/>
      <c r="AZ23" s="217"/>
      <c r="BA23" s="217"/>
      <c r="BB23" s="217"/>
      <c r="BC23" s="217"/>
      <c r="BD23" s="217"/>
      <c r="BE23" s="217"/>
      <c r="BF23" s="217"/>
      <c r="BG23" s="217"/>
      <c r="BH23" s="217"/>
      <c r="BI23" s="217"/>
      <c r="BJ23" s="217"/>
      <c r="BK23" s="217"/>
      <c r="BL23" s="217"/>
      <c r="BM23" s="217"/>
      <c r="BN23" s="217"/>
      <c r="BO23" s="217"/>
      <c r="BP23" s="217"/>
      <c r="BQ23" s="217"/>
      <c r="BR23" s="217"/>
      <c r="BS23" s="217"/>
      <c r="BT23" s="217"/>
      <c r="BU23" s="217"/>
      <c r="BV23" s="217"/>
      <c r="BW23" s="217"/>
      <c r="BX23" s="217"/>
      <c r="BY23" s="217"/>
      <c r="BZ23" s="217"/>
      <c r="CA23" s="217"/>
      <c r="CB23" s="217"/>
      <c r="CC23" s="217"/>
      <c r="CD23" s="217"/>
      <c r="CE23" s="217"/>
      <c r="CF23" s="217"/>
      <c r="CG23" s="217"/>
      <c r="CH23" s="217"/>
      <c r="CI23" s="217"/>
    </row>
    <row r="24" spans="1:87" s="215" customFormat="1" ht="15" customHeight="1">
      <c r="A24" s="569"/>
      <c r="B24" s="471"/>
      <c r="C24" s="475"/>
      <c r="D24" s="476"/>
      <c r="E24" s="476"/>
      <c r="G24" s="475"/>
      <c r="H24" s="217"/>
      <c r="I24" s="210"/>
      <c r="J24" s="218"/>
      <c r="K24" s="219"/>
      <c r="L24" s="574"/>
      <c r="M24" s="575"/>
      <c r="N24" s="572"/>
      <c r="O24" s="588"/>
      <c r="P24" s="572"/>
      <c r="Q24" s="590"/>
      <c r="R24" s="591"/>
      <c r="S24" s="322"/>
      <c r="T24" s="326"/>
      <c r="U24" s="326"/>
      <c r="V24" s="323"/>
      <c r="W24" s="474"/>
      <c r="X24" s="316"/>
      <c r="Y24" s="1421"/>
      <c r="Z24" s="1422"/>
      <c r="AA24" s="1422"/>
      <c r="AB24" s="1422"/>
      <c r="AC24" s="1424"/>
      <c r="AD24" s="217"/>
      <c r="AE24" s="217"/>
      <c r="AF24" s="217"/>
      <c r="AG24" s="217"/>
      <c r="AH24" s="217"/>
      <c r="AI24" s="217"/>
      <c r="AJ24" s="217"/>
      <c r="AK24" s="217"/>
      <c r="AL24" s="217"/>
      <c r="AM24" s="217"/>
      <c r="AN24" s="217"/>
      <c r="AO24" s="217"/>
      <c r="AP24" s="217"/>
      <c r="AQ24" s="217"/>
      <c r="AR24" s="217"/>
      <c r="AS24" s="217"/>
      <c r="AT24" s="217"/>
      <c r="AU24" s="217"/>
      <c r="AV24" s="217"/>
      <c r="AW24" s="217"/>
      <c r="AX24" s="217"/>
      <c r="AY24" s="217"/>
      <c r="AZ24" s="217"/>
      <c r="BA24" s="217"/>
      <c r="BB24" s="217"/>
      <c r="BC24" s="217"/>
      <c r="BD24" s="217"/>
      <c r="BE24" s="217"/>
      <c r="BF24" s="217"/>
      <c r="BG24" s="217"/>
      <c r="BH24" s="217"/>
      <c r="BI24" s="217"/>
      <c r="BJ24" s="217"/>
      <c r="BK24" s="217"/>
      <c r="BL24" s="217"/>
      <c r="BM24" s="217"/>
      <c r="BN24" s="217"/>
      <c r="BO24" s="217"/>
      <c r="BP24" s="217"/>
      <c r="BQ24" s="217"/>
      <c r="BR24" s="217"/>
      <c r="BS24" s="217"/>
      <c r="BT24" s="217"/>
      <c r="BU24" s="217"/>
      <c r="BV24" s="217"/>
      <c r="BW24" s="217"/>
      <c r="BX24" s="217"/>
      <c r="BY24" s="217"/>
      <c r="BZ24" s="217"/>
      <c r="CA24" s="217"/>
      <c r="CB24" s="217"/>
      <c r="CC24" s="217"/>
      <c r="CD24" s="217"/>
      <c r="CE24" s="217"/>
      <c r="CF24" s="217"/>
      <c r="CG24" s="217"/>
      <c r="CH24" s="217"/>
      <c r="CI24" s="217"/>
    </row>
    <row r="25" spans="1:87" s="215" customFormat="1" ht="15" customHeight="1">
      <c r="A25" s="569"/>
      <c r="B25" s="471"/>
      <c r="C25" s="475"/>
      <c r="D25" s="476"/>
      <c r="E25" s="476"/>
      <c r="G25" s="475"/>
      <c r="H25" s="217"/>
      <c r="I25" s="210"/>
      <c r="J25" s="218"/>
      <c r="K25" s="219"/>
      <c r="L25" s="574"/>
      <c r="M25" s="575"/>
      <c r="N25" s="572"/>
      <c r="O25" s="588"/>
      <c r="P25" s="572"/>
      <c r="Q25" s="590"/>
      <c r="R25" s="591"/>
      <c r="S25" s="322"/>
      <c r="T25" s="326"/>
      <c r="U25" s="326"/>
      <c r="V25" s="323"/>
      <c r="W25" s="474"/>
      <c r="X25" s="316"/>
      <c r="Y25" s="1421"/>
      <c r="Z25" s="1422"/>
      <c r="AA25" s="1422"/>
      <c r="AB25" s="1422"/>
      <c r="AC25" s="1424"/>
      <c r="AD25" s="217"/>
      <c r="AE25" s="217"/>
      <c r="AF25" s="217"/>
      <c r="AG25" s="217"/>
      <c r="AH25" s="217"/>
      <c r="AI25" s="217"/>
      <c r="AJ25" s="217"/>
      <c r="AK25" s="217"/>
      <c r="AL25" s="217"/>
      <c r="AM25" s="217"/>
      <c r="AN25" s="217"/>
      <c r="AO25" s="217"/>
      <c r="AP25" s="217"/>
      <c r="AQ25" s="217"/>
      <c r="AR25" s="217"/>
      <c r="AS25" s="217"/>
      <c r="AT25" s="217"/>
      <c r="AU25" s="217"/>
      <c r="AV25" s="217"/>
      <c r="AW25" s="217"/>
      <c r="AX25" s="217"/>
      <c r="AY25" s="217"/>
      <c r="AZ25" s="217"/>
      <c r="BA25" s="217"/>
      <c r="BB25" s="217"/>
      <c r="BC25" s="217"/>
      <c r="BD25" s="217"/>
      <c r="BE25" s="217"/>
      <c r="BF25" s="217"/>
      <c r="BG25" s="217"/>
      <c r="BH25" s="217"/>
      <c r="BI25" s="217"/>
      <c r="BJ25" s="217"/>
      <c r="BK25" s="217"/>
      <c r="BL25" s="217"/>
      <c r="BM25" s="217"/>
      <c r="BN25" s="217"/>
      <c r="BO25" s="217"/>
      <c r="BP25" s="217"/>
      <c r="BQ25" s="217"/>
      <c r="BR25" s="217"/>
      <c r="BS25" s="217"/>
      <c r="BT25" s="217"/>
      <c r="BU25" s="217"/>
      <c r="BV25" s="217"/>
      <c r="BW25" s="217"/>
      <c r="BX25" s="217"/>
      <c r="BY25" s="217"/>
      <c r="BZ25" s="217"/>
      <c r="CA25" s="217"/>
      <c r="CB25" s="217"/>
      <c r="CC25" s="217"/>
      <c r="CD25" s="217"/>
      <c r="CE25" s="217"/>
      <c r="CF25" s="217"/>
      <c r="CG25" s="217"/>
      <c r="CH25" s="217"/>
      <c r="CI25" s="217"/>
    </row>
    <row r="26" spans="1:87" s="215" customFormat="1" ht="15" customHeight="1">
      <c r="A26" s="569"/>
      <c r="C26" s="220"/>
      <c r="D26" s="221"/>
      <c r="E26" s="476"/>
      <c r="G26" s="475"/>
      <c r="H26" s="217"/>
      <c r="I26" s="214"/>
      <c r="J26" s="218"/>
      <c r="K26" s="219"/>
      <c r="L26" s="574"/>
      <c r="M26" s="575"/>
      <c r="N26" s="572"/>
      <c r="O26" s="588"/>
      <c r="P26" s="572"/>
      <c r="Q26" s="592"/>
      <c r="R26" s="593"/>
      <c r="S26" s="220"/>
      <c r="T26" s="222"/>
      <c r="U26" s="222"/>
      <c r="V26" s="221"/>
      <c r="W26" s="317"/>
      <c r="X26" s="318"/>
      <c r="Y26" s="1421"/>
      <c r="Z26" s="1422"/>
      <c r="AA26" s="1422"/>
      <c r="AB26" s="1422"/>
      <c r="AC26" s="1427"/>
      <c r="AD26" s="217"/>
      <c r="AE26" s="217"/>
      <c r="AF26" s="217"/>
      <c r="AG26" s="217"/>
      <c r="AH26" s="217"/>
      <c r="AI26" s="217"/>
      <c r="AJ26" s="217"/>
      <c r="AK26" s="217"/>
      <c r="AL26" s="217"/>
      <c r="AM26" s="217"/>
      <c r="AN26" s="217"/>
      <c r="AO26" s="217"/>
      <c r="AP26" s="217"/>
      <c r="AQ26" s="217"/>
      <c r="AR26" s="217"/>
      <c r="AS26" s="217"/>
      <c r="AT26" s="217"/>
      <c r="AU26" s="217"/>
      <c r="AV26" s="217"/>
      <c r="AW26" s="217"/>
      <c r="AX26" s="217"/>
      <c r="AY26" s="217"/>
      <c r="AZ26" s="217"/>
      <c r="BA26" s="217"/>
      <c r="BB26" s="217"/>
      <c r="BC26" s="217"/>
      <c r="BD26" s="217"/>
      <c r="BE26" s="217"/>
      <c r="BF26" s="217"/>
      <c r="BG26" s="217"/>
      <c r="BH26" s="217"/>
      <c r="BI26" s="217"/>
      <c r="BJ26" s="217"/>
      <c r="BK26" s="217"/>
      <c r="BL26" s="217"/>
      <c r="BM26" s="217"/>
      <c r="BN26" s="217"/>
      <c r="BO26" s="217"/>
      <c r="BP26" s="217"/>
      <c r="BQ26" s="217"/>
      <c r="BR26" s="217"/>
      <c r="BS26" s="217"/>
      <c r="BT26" s="217"/>
      <c r="BU26" s="217"/>
      <c r="BV26" s="217"/>
      <c r="BW26" s="217"/>
      <c r="BX26" s="217"/>
      <c r="BY26" s="217"/>
      <c r="BZ26" s="217"/>
      <c r="CA26" s="217"/>
      <c r="CB26" s="217"/>
      <c r="CC26" s="217"/>
      <c r="CD26" s="217"/>
      <c r="CE26" s="217"/>
      <c r="CF26" s="217"/>
      <c r="CG26" s="217"/>
      <c r="CH26" s="217"/>
      <c r="CI26" s="217"/>
    </row>
    <row r="27" spans="1:87" s="215" customFormat="1" ht="15" customHeight="1">
      <c r="A27" s="569"/>
      <c r="C27" s="223" t="s">
        <v>640</v>
      </c>
      <c r="D27" s="224">
        <v>1</v>
      </c>
      <c r="E27" s="223" t="s">
        <v>1054</v>
      </c>
      <c r="F27" s="1411"/>
      <c r="G27" s="475"/>
      <c r="H27" s="217"/>
      <c r="I27" s="214"/>
      <c r="J27" s="217"/>
      <c r="K27" s="476"/>
      <c r="L27" s="223" t="s">
        <v>1026</v>
      </c>
      <c r="M27" s="224">
        <v>1</v>
      </c>
      <c r="N27" s="587"/>
      <c r="O27" s="589"/>
      <c r="P27" s="587"/>
      <c r="Q27" s="223" t="s">
        <v>482</v>
      </c>
      <c r="R27" s="225">
        <v>1</v>
      </c>
      <c r="S27" s="223" t="s">
        <v>482</v>
      </c>
      <c r="T27" s="226">
        <v>1</v>
      </c>
      <c r="U27" s="227" t="s">
        <v>437</v>
      </c>
      <c r="V27" s="228">
        <f>Y6</f>
        <v>-4.1299999999999972</v>
      </c>
      <c r="W27" s="1417"/>
      <c r="X27" s="1418"/>
      <c r="Y27" s="229"/>
      <c r="Z27" s="230"/>
      <c r="AA27" s="230"/>
      <c r="AB27" s="230"/>
      <c r="AC27" s="231"/>
      <c r="AD27" s="217"/>
      <c r="AE27" s="217"/>
      <c r="AF27" s="217"/>
      <c r="AG27" s="217"/>
      <c r="AH27" s="217"/>
      <c r="AI27" s="217"/>
      <c r="AJ27" s="217"/>
      <c r="AK27" s="217"/>
      <c r="AL27" s="217"/>
      <c r="AM27" s="217"/>
      <c r="AN27" s="217"/>
      <c r="AO27" s="217"/>
      <c r="AP27" s="217"/>
      <c r="AQ27" s="217"/>
      <c r="AR27" s="217"/>
      <c r="AS27" s="217"/>
      <c r="AT27" s="217"/>
      <c r="AU27" s="217"/>
      <c r="AV27" s="217"/>
      <c r="AW27" s="217"/>
      <c r="AX27" s="217"/>
      <c r="AY27" s="217"/>
      <c r="AZ27" s="217"/>
      <c r="BA27" s="217"/>
      <c r="BB27" s="217"/>
      <c r="BC27" s="217"/>
      <c r="BD27" s="217"/>
      <c r="BE27" s="217"/>
      <c r="BF27" s="217"/>
      <c r="BG27" s="217"/>
      <c r="BH27" s="217"/>
      <c r="BI27" s="217"/>
      <c r="BJ27" s="217"/>
      <c r="BK27" s="217"/>
      <c r="BL27" s="217"/>
      <c r="BM27" s="217"/>
      <c r="BN27" s="217"/>
      <c r="BO27" s="217"/>
      <c r="BP27" s="217"/>
      <c r="BQ27" s="217"/>
      <c r="BR27" s="217"/>
      <c r="BS27" s="217"/>
      <c r="BT27" s="217"/>
      <c r="BU27" s="217"/>
      <c r="BV27" s="217"/>
      <c r="BW27" s="217"/>
      <c r="BX27" s="217"/>
      <c r="BY27" s="217"/>
      <c r="BZ27" s="217"/>
      <c r="CA27" s="217"/>
      <c r="CB27" s="217"/>
      <c r="CC27" s="217"/>
      <c r="CD27" s="217"/>
      <c r="CE27" s="217"/>
      <c r="CF27" s="217"/>
      <c r="CG27" s="217"/>
      <c r="CH27" s="217"/>
      <c r="CI27" s="217"/>
    </row>
    <row r="28" spans="1:87" s="235" customFormat="1" ht="15" customHeight="1">
      <c r="A28" s="570"/>
      <c r="B28" s="232" t="s">
        <v>270</v>
      </c>
      <c r="C28" s="233" t="s">
        <v>269</v>
      </c>
      <c r="D28" s="234">
        <v>2</v>
      </c>
      <c r="E28" s="403" t="s">
        <v>1055</v>
      </c>
      <c r="F28" s="235" t="s">
        <v>451</v>
      </c>
      <c r="G28" s="1406"/>
      <c r="H28" s="237"/>
      <c r="I28" s="237"/>
      <c r="J28" s="237"/>
      <c r="K28" s="236"/>
      <c r="L28" s="405" t="s">
        <v>1027</v>
      </c>
      <c r="M28" s="406">
        <v>2</v>
      </c>
      <c r="N28" s="238" t="s">
        <v>271</v>
      </c>
      <c r="O28" s="239" t="s">
        <v>369</v>
      </c>
      <c r="P28" s="235" t="s">
        <v>369</v>
      </c>
      <c r="Q28" s="233" t="s">
        <v>483</v>
      </c>
      <c r="R28" s="240">
        <v>2</v>
      </c>
      <c r="S28" s="233" t="s">
        <v>483</v>
      </c>
      <c r="T28" s="241">
        <v>2</v>
      </c>
      <c r="U28" s="241"/>
      <c r="V28" s="241"/>
      <c r="W28" s="233"/>
      <c r="X28" s="236"/>
      <c r="Y28" s="238" t="s">
        <v>285</v>
      </c>
      <c r="Z28" s="238" t="s">
        <v>286</v>
      </c>
      <c r="AA28" s="238" t="s">
        <v>287</v>
      </c>
      <c r="AB28" s="238" t="s">
        <v>288</v>
      </c>
      <c r="AC28" s="238" t="s">
        <v>289</v>
      </c>
      <c r="AD28" s="218"/>
      <c r="AE28" s="218"/>
      <c r="AF28" s="218"/>
      <c r="AG28" s="218"/>
      <c r="AH28" s="218"/>
      <c r="AI28" s="218"/>
      <c r="AJ28" s="218"/>
      <c r="AK28" s="218"/>
      <c r="AL28" s="218"/>
      <c r="AM28" s="218"/>
      <c r="AN28" s="218"/>
      <c r="AO28" s="218"/>
      <c r="AP28" s="218"/>
      <c r="AQ28" s="218"/>
      <c r="AR28" s="218"/>
      <c r="AS28" s="218"/>
      <c r="AT28" s="218"/>
      <c r="AU28" s="218"/>
      <c r="AV28" s="218"/>
      <c r="AW28" s="218"/>
      <c r="AX28" s="218"/>
      <c r="AY28" s="218"/>
      <c r="AZ28" s="218"/>
      <c r="BA28" s="218"/>
      <c r="BB28" s="218"/>
      <c r="BC28" s="218"/>
      <c r="BD28" s="218"/>
      <c r="BE28" s="218"/>
      <c r="BF28" s="218"/>
      <c r="BG28" s="218"/>
      <c r="BH28" s="218"/>
      <c r="BI28" s="218"/>
      <c r="BJ28" s="218"/>
      <c r="BK28" s="218"/>
      <c r="BL28" s="218"/>
      <c r="BM28" s="218"/>
      <c r="BN28" s="218"/>
      <c r="BO28" s="218"/>
      <c r="BP28" s="218"/>
      <c r="BQ28" s="218"/>
      <c r="BR28" s="218"/>
      <c r="BS28" s="218"/>
      <c r="BT28" s="218"/>
      <c r="BU28" s="218"/>
      <c r="BV28" s="218"/>
      <c r="BW28" s="218"/>
      <c r="BX28" s="218"/>
      <c r="BY28" s="218"/>
      <c r="BZ28" s="218"/>
      <c r="CA28" s="218"/>
      <c r="CB28" s="218"/>
      <c r="CC28" s="218"/>
      <c r="CD28" s="218"/>
      <c r="CE28" s="218"/>
      <c r="CF28" s="218"/>
      <c r="CG28" s="218"/>
      <c r="CH28" s="218"/>
      <c r="CI28" s="218"/>
    </row>
    <row r="29" spans="1:87" s="250" customFormat="1" ht="17.25" customHeight="1">
      <c r="A29" s="98">
        <v>1</v>
      </c>
      <c r="B29" s="242"/>
      <c r="C29" s="478"/>
      <c r="D29" s="479"/>
      <c r="E29" s="479"/>
      <c r="F29" s="242"/>
      <c r="G29" s="245"/>
      <c r="H29" s="248"/>
      <c r="I29" s="246"/>
      <c r="J29" s="246"/>
      <c r="K29" s="246"/>
      <c r="L29" s="559"/>
      <c r="M29" s="560"/>
      <c r="N29" s="242"/>
      <c r="O29" s="242"/>
      <c r="P29" s="242"/>
      <c r="Q29" s="243"/>
      <c r="R29" s="244"/>
      <c r="S29" s="243"/>
      <c r="T29" s="248"/>
      <c r="U29" s="248"/>
      <c r="V29" s="248"/>
      <c r="W29" s="243"/>
      <c r="X29" s="247"/>
      <c r="Y29" s="249"/>
      <c r="Z29" s="249"/>
      <c r="AA29" s="249"/>
      <c r="AB29" s="249"/>
      <c r="AC29" s="249"/>
      <c r="AD29" s="256"/>
      <c r="AE29" s="256"/>
      <c r="AF29" s="256"/>
      <c r="AG29" s="256"/>
      <c r="AH29" s="256"/>
      <c r="AI29" s="256"/>
      <c r="AJ29" s="256"/>
      <c r="AK29" s="256"/>
      <c r="AL29" s="256"/>
      <c r="AM29" s="256"/>
      <c r="AN29" s="256"/>
      <c r="AO29" s="256"/>
      <c r="AP29" s="256"/>
      <c r="AQ29" s="256"/>
      <c r="AR29" s="256"/>
      <c r="AS29" s="256"/>
      <c r="AT29" s="256"/>
      <c r="AU29" s="256"/>
      <c r="AV29" s="256"/>
      <c r="AW29" s="256"/>
      <c r="AX29" s="256"/>
      <c r="AY29" s="256"/>
      <c r="AZ29" s="256"/>
      <c r="BA29" s="256"/>
      <c r="BB29" s="256"/>
      <c r="BC29" s="256"/>
      <c r="BD29" s="256"/>
      <c r="BE29" s="256"/>
      <c r="BF29" s="256"/>
      <c r="BG29" s="256"/>
      <c r="BH29" s="256"/>
      <c r="BI29" s="256"/>
      <c r="BJ29" s="256"/>
      <c r="BK29" s="256"/>
      <c r="BL29" s="256"/>
      <c r="BM29" s="256"/>
      <c r="BN29" s="256"/>
      <c r="BO29" s="256"/>
      <c r="BP29" s="256"/>
      <c r="BQ29" s="256"/>
      <c r="BR29" s="256"/>
      <c r="BS29" s="256"/>
      <c r="BT29" s="256"/>
      <c r="BU29" s="256"/>
      <c r="BV29" s="256"/>
      <c r="BW29" s="256"/>
      <c r="BX29" s="256"/>
      <c r="BY29" s="256"/>
      <c r="BZ29" s="256"/>
      <c r="CA29" s="256"/>
      <c r="CB29" s="256"/>
      <c r="CC29" s="256"/>
      <c r="CD29" s="256"/>
      <c r="CE29" s="256"/>
      <c r="CF29" s="256"/>
      <c r="CG29" s="256"/>
      <c r="CH29" s="256"/>
      <c r="CI29" s="256"/>
    </row>
    <row r="30" spans="1:87" s="250" customFormat="1" ht="17.25" customHeight="1">
      <c r="A30" s="98">
        <f t="shared" ref="A30:A49" si="2">A29+1</f>
        <v>2</v>
      </c>
      <c r="B30" s="242"/>
      <c r="C30" s="478"/>
      <c r="D30" s="479"/>
      <c r="E30" s="479"/>
      <c r="F30" s="242"/>
      <c r="G30" s="246"/>
      <c r="H30" s="246"/>
      <c r="I30" s="246"/>
      <c r="J30" s="246"/>
      <c r="K30" s="246"/>
      <c r="L30" s="559"/>
      <c r="M30" s="560"/>
      <c r="N30" s="242"/>
      <c r="O30" s="242"/>
      <c r="P30" s="242"/>
      <c r="Q30" s="243"/>
      <c r="R30" s="244"/>
      <c r="S30" s="243"/>
      <c r="T30" s="248"/>
      <c r="U30" s="248"/>
      <c r="V30" s="248"/>
      <c r="W30" s="243"/>
      <c r="X30" s="244"/>
      <c r="Y30" s="242"/>
      <c r="Z30" s="242"/>
      <c r="AA30" s="242"/>
      <c r="AB30" s="242"/>
      <c r="AC30" s="242"/>
      <c r="AD30" s="256"/>
      <c r="AE30" s="256"/>
      <c r="AF30" s="256"/>
      <c r="AG30" s="256"/>
      <c r="AH30" s="256"/>
      <c r="AI30" s="256"/>
      <c r="AJ30" s="256"/>
      <c r="AK30" s="256"/>
      <c r="AL30" s="256"/>
      <c r="AM30" s="256"/>
      <c r="AN30" s="256"/>
      <c r="AO30" s="256"/>
      <c r="AP30" s="256"/>
      <c r="AQ30" s="256"/>
      <c r="AR30" s="256"/>
      <c r="AS30" s="256"/>
      <c r="AT30" s="256"/>
      <c r="AU30" s="256"/>
      <c r="AV30" s="256"/>
      <c r="AW30" s="256"/>
      <c r="AX30" s="256"/>
      <c r="AY30" s="256"/>
      <c r="AZ30" s="256"/>
      <c r="BA30" s="256"/>
      <c r="BB30" s="256"/>
      <c r="BC30" s="256"/>
      <c r="BD30" s="256"/>
      <c r="BE30" s="256"/>
      <c r="BF30" s="256"/>
      <c r="BG30" s="256"/>
      <c r="BH30" s="256"/>
      <c r="BI30" s="256"/>
      <c r="BJ30" s="256"/>
      <c r="BK30" s="256"/>
      <c r="BL30" s="256"/>
      <c r="BM30" s="256"/>
      <c r="BN30" s="256"/>
      <c r="BO30" s="256"/>
      <c r="BP30" s="256"/>
      <c r="BQ30" s="256"/>
      <c r="BR30" s="256"/>
      <c r="BS30" s="256"/>
      <c r="BT30" s="256"/>
      <c r="BU30" s="256"/>
      <c r="BV30" s="256"/>
      <c r="BW30" s="256"/>
      <c r="BX30" s="256"/>
      <c r="BY30" s="256"/>
      <c r="BZ30" s="256"/>
      <c r="CA30" s="256"/>
      <c r="CB30" s="256"/>
      <c r="CC30" s="256"/>
      <c r="CD30" s="256"/>
      <c r="CE30" s="256"/>
      <c r="CF30" s="256"/>
      <c r="CG30" s="256"/>
      <c r="CH30" s="256"/>
      <c r="CI30" s="256"/>
    </row>
    <row r="31" spans="1:87" s="250" customFormat="1" ht="17.25" customHeight="1">
      <c r="A31" s="98">
        <f t="shared" si="2"/>
        <v>3</v>
      </c>
      <c r="B31" s="242"/>
      <c r="C31" s="478"/>
      <c r="D31" s="479"/>
      <c r="E31" s="479"/>
      <c r="F31" s="242"/>
      <c r="G31" s="478"/>
      <c r="H31" s="248"/>
      <c r="I31" s="248"/>
      <c r="J31" s="248"/>
      <c r="K31" s="248"/>
      <c r="L31" s="559"/>
      <c r="M31" s="560"/>
      <c r="N31" s="242"/>
      <c r="O31" s="242"/>
      <c r="P31" s="242"/>
      <c r="Q31" s="243"/>
      <c r="R31" s="244"/>
      <c r="S31" s="243"/>
      <c r="T31" s="248"/>
      <c r="U31" s="248"/>
      <c r="V31" s="248"/>
      <c r="W31" s="243"/>
      <c r="X31" s="244"/>
      <c r="Y31" s="242"/>
      <c r="Z31" s="242"/>
      <c r="AA31" s="242"/>
      <c r="AB31" s="242"/>
      <c r="AC31" s="242"/>
      <c r="AD31" s="256"/>
      <c r="AE31" s="256"/>
      <c r="AF31" s="256"/>
      <c r="AG31" s="256"/>
      <c r="AH31" s="256"/>
      <c r="AI31" s="256"/>
      <c r="AJ31" s="256"/>
      <c r="AK31" s="256"/>
      <c r="AL31" s="256"/>
      <c r="AM31" s="256"/>
      <c r="AN31" s="256"/>
      <c r="AO31" s="256"/>
      <c r="AP31" s="256"/>
      <c r="AQ31" s="256"/>
      <c r="AR31" s="256"/>
      <c r="AS31" s="256"/>
      <c r="AT31" s="256"/>
      <c r="AU31" s="256"/>
      <c r="AV31" s="256"/>
      <c r="AW31" s="256"/>
      <c r="AX31" s="256"/>
      <c r="AY31" s="256"/>
      <c r="AZ31" s="256"/>
      <c r="BA31" s="256"/>
      <c r="BB31" s="256"/>
      <c r="BC31" s="256"/>
      <c r="BD31" s="256"/>
      <c r="BE31" s="256"/>
      <c r="BF31" s="256"/>
      <c r="BG31" s="256"/>
      <c r="BH31" s="256"/>
      <c r="BI31" s="256"/>
      <c r="BJ31" s="256"/>
      <c r="BK31" s="256"/>
      <c r="BL31" s="256"/>
      <c r="BM31" s="256"/>
      <c r="BN31" s="256"/>
      <c r="BO31" s="256"/>
      <c r="BP31" s="256"/>
      <c r="BQ31" s="256"/>
      <c r="BR31" s="256"/>
      <c r="BS31" s="256"/>
      <c r="BT31" s="256"/>
      <c r="BU31" s="256"/>
      <c r="BV31" s="256"/>
      <c r="BW31" s="256"/>
      <c r="BX31" s="256"/>
      <c r="BY31" s="256"/>
      <c r="BZ31" s="256"/>
      <c r="CA31" s="256"/>
      <c r="CB31" s="256"/>
      <c r="CC31" s="256"/>
      <c r="CD31" s="256"/>
      <c r="CE31" s="256"/>
      <c r="CF31" s="256"/>
      <c r="CG31" s="256"/>
      <c r="CH31" s="256"/>
      <c r="CI31" s="256"/>
    </row>
    <row r="32" spans="1:87" s="250" customFormat="1" ht="17.25" customHeight="1">
      <c r="A32" s="99">
        <f t="shared" si="2"/>
        <v>4</v>
      </c>
      <c r="B32" s="242"/>
      <c r="C32" s="478"/>
      <c r="D32" s="479"/>
      <c r="E32" s="479"/>
      <c r="F32" s="242"/>
      <c r="G32" s="478"/>
      <c r="H32" s="248"/>
      <c r="I32" s="248"/>
      <c r="J32" s="248"/>
      <c r="K32" s="248"/>
      <c r="L32" s="559"/>
      <c r="M32" s="560"/>
      <c r="N32" s="242"/>
      <c r="O32" s="242"/>
      <c r="P32" s="242"/>
      <c r="Q32" s="243"/>
      <c r="R32" s="244"/>
      <c r="S32" s="243"/>
      <c r="T32" s="248"/>
      <c r="U32" s="248"/>
      <c r="V32" s="248"/>
      <c r="W32" s="243"/>
      <c r="X32" s="244"/>
      <c r="Y32" s="242"/>
      <c r="Z32" s="242"/>
      <c r="AA32" s="242"/>
      <c r="AB32" s="242"/>
      <c r="AC32" s="242"/>
      <c r="AD32" s="256"/>
      <c r="AE32" s="256"/>
      <c r="AF32" s="256"/>
      <c r="AG32" s="256"/>
      <c r="AH32" s="256"/>
      <c r="AI32" s="256"/>
      <c r="AJ32" s="256"/>
      <c r="AK32" s="256"/>
      <c r="AL32" s="256"/>
      <c r="AM32" s="256"/>
      <c r="AN32" s="256"/>
      <c r="AO32" s="256"/>
      <c r="AP32" s="256"/>
      <c r="AQ32" s="256"/>
      <c r="AR32" s="256"/>
      <c r="AS32" s="256"/>
      <c r="AT32" s="256"/>
      <c r="AU32" s="256"/>
      <c r="AV32" s="256"/>
      <c r="AW32" s="256"/>
      <c r="AX32" s="256"/>
      <c r="AY32" s="256"/>
      <c r="AZ32" s="256"/>
      <c r="BA32" s="256"/>
      <c r="BB32" s="256"/>
      <c r="BC32" s="256"/>
      <c r="BD32" s="256"/>
      <c r="BE32" s="256"/>
      <c r="BF32" s="256"/>
      <c r="BG32" s="256"/>
      <c r="BH32" s="256"/>
      <c r="BI32" s="256"/>
      <c r="BJ32" s="256"/>
      <c r="BK32" s="256"/>
      <c r="BL32" s="256"/>
      <c r="BM32" s="256"/>
      <c r="BN32" s="256"/>
      <c r="BO32" s="256"/>
      <c r="BP32" s="256"/>
      <c r="BQ32" s="256"/>
      <c r="BR32" s="256"/>
      <c r="BS32" s="256"/>
      <c r="BT32" s="256"/>
      <c r="BU32" s="256"/>
      <c r="BV32" s="256"/>
      <c r="BW32" s="256"/>
      <c r="BX32" s="256"/>
      <c r="BY32" s="256"/>
      <c r="BZ32" s="256"/>
      <c r="CA32" s="256"/>
      <c r="CB32" s="256"/>
      <c r="CC32" s="256"/>
      <c r="CD32" s="256"/>
      <c r="CE32" s="256"/>
      <c r="CF32" s="256"/>
      <c r="CG32" s="256"/>
      <c r="CH32" s="256"/>
      <c r="CI32" s="256"/>
    </row>
    <row r="33" spans="1:87" s="250" customFormat="1" ht="17.25" customHeight="1">
      <c r="A33" s="99">
        <f t="shared" si="2"/>
        <v>5</v>
      </c>
      <c r="B33" s="242"/>
      <c r="C33" s="478"/>
      <c r="D33" s="479"/>
      <c r="E33" s="479"/>
      <c r="F33" s="242"/>
      <c r="G33" s="478"/>
      <c r="H33" s="248"/>
      <c r="I33" s="248"/>
      <c r="J33" s="248"/>
      <c r="K33" s="248"/>
      <c r="L33" s="559"/>
      <c r="M33" s="560"/>
      <c r="N33" s="242"/>
      <c r="O33" s="242"/>
      <c r="P33" s="242"/>
      <c r="Q33" s="243"/>
      <c r="R33" s="244"/>
      <c r="S33" s="243"/>
      <c r="T33" s="248"/>
      <c r="U33" s="248"/>
      <c r="V33" s="248"/>
      <c r="W33" s="243"/>
      <c r="X33" s="244"/>
      <c r="Y33" s="242"/>
      <c r="Z33" s="242"/>
      <c r="AA33" s="242"/>
      <c r="AB33" s="242"/>
      <c r="AC33" s="242"/>
      <c r="AD33" s="256"/>
      <c r="AE33" s="256"/>
      <c r="AF33" s="256"/>
      <c r="AG33" s="256"/>
      <c r="AH33" s="256"/>
      <c r="AI33" s="256"/>
      <c r="AJ33" s="256"/>
      <c r="AK33" s="256"/>
      <c r="AL33" s="256"/>
      <c r="AM33" s="256"/>
      <c r="AN33" s="256"/>
      <c r="AO33" s="256"/>
      <c r="AP33" s="256"/>
      <c r="AQ33" s="256"/>
      <c r="AR33" s="256"/>
      <c r="AS33" s="256"/>
      <c r="AT33" s="256"/>
      <c r="AU33" s="256"/>
      <c r="AV33" s="256"/>
      <c r="AW33" s="256"/>
      <c r="AX33" s="256"/>
      <c r="AY33" s="256"/>
      <c r="AZ33" s="256"/>
      <c r="BA33" s="256"/>
      <c r="BB33" s="256"/>
      <c r="BC33" s="256"/>
      <c r="BD33" s="256"/>
      <c r="BE33" s="256"/>
      <c r="BF33" s="256"/>
      <c r="BG33" s="256"/>
      <c r="BH33" s="256"/>
      <c r="BI33" s="256"/>
      <c r="BJ33" s="256"/>
      <c r="BK33" s="256"/>
      <c r="BL33" s="256"/>
      <c r="BM33" s="256"/>
      <c r="BN33" s="256"/>
      <c r="BO33" s="256"/>
      <c r="BP33" s="256"/>
      <c r="BQ33" s="256"/>
      <c r="BR33" s="256"/>
      <c r="BS33" s="256"/>
      <c r="BT33" s="256"/>
      <c r="BU33" s="256"/>
      <c r="BV33" s="256"/>
      <c r="BW33" s="256"/>
      <c r="BX33" s="256"/>
      <c r="BY33" s="256"/>
      <c r="BZ33" s="256"/>
      <c r="CA33" s="256"/>
      <c r="CB33" s="256"/>
      <c r="CC33" s="256"/>
      <c r="CD33" s="256"/>
      <c r="CE33" s="256"/>
      <c r="CF33" s="256"/>
      <c r="CG33" s="256"/>
      <c r="CH33" s="256"/>
      <c r="CI33" s="256"/>
    </row>
    <row r="34" spans="1:87" s="250" customFormat="1" ht="17.25" customHeight="1">
      <c r="A34" s="99">
        <f t="shared" si="2"/>
        <v>6</v>
      </c>
      <c r="B34" s="242"/>
      <c r="C34" s="478"/>
      <c r="D34" s="479"/>
      <c r="E34" s="479"/>
      <c r="F34" s="242"/>
      <c r="G34" s="478"/>
      <c r="H34" s="248"/>
      <c r="I34" s="248"/>
      <c r="J34" s="248"/>
      <c r="K34" s="248"/>
      <c r="L34" s="559"/>
      <c r="M34" s="560"/>
      <c r="N34" s="242"/>
      <c r="O34" s="242"/>
      <c r="P34" s="242"/>
      <c r="Q34" s="243"/>
      <c r="R34" s="244"/>
      <c r="S34" s="243"/>
      <c r="T34" s="248"/>
      <c r="U34" s="248"/>
      <c r="V34" s="248"/>
      <c r="W34" s="243"/>
      <c r="X34" s="244"/>
      <c r="Y34" s="242"/>
      <c r="Z34" s="242"/>
      <c r="AA34" s="242"/>
      <c r="AB34" s="242"/>
      <c r="AC34" s="242"/>
      <c r="AD34" s="256"/>
      <c r="AE34" s="256"/>
      <c r="AF34" s="256"/>
      <c r="AG34" s="256"/>
      <c r="AH34" s="256"/>
      <c r="AI34" s="256"/>
      <c r="AJ34" s="256"/>
      <c r="AK34" s="256"/>
      <c r="AL34" s="256"/>
      <c r="AM34" s="256"/>
      <c r="AN34" s="256"/>
      <c r="AO34" s="256"/>
      <c r="AP34" s="256"/>
      <c r="AQ34" s="256"/>
      <c r="AR34" s="256"/>
      <c r="AS34" s="256"/>
      <c r="AT34" s="256"/>
      <c r="AU34" s="256"/>
      <c r="AV34" s="256"/>
      <c r="AW34" s="256"/>
      <c r="AX34" s="256"/>
      <c r="AY34" s="256"/>
      <c r="AZ34" s="256"/>
      <c r="BA34" s="256"/>
      <c r="BB34" s="256"/>
      <c r="BC34" s="256"/>
      <c r="BD34" s="256"/>
      <c r="BE34" s="256"/>
      <c r="BF34" s="256"/>
      <c r="BG34" s="256"/>
      <c r="BH34" s="256"/>
      <c r="BI34" s="256"/>
      <c r="BJ34" s="256"/>
      <c r="BK34" s="256"/>
      <c r="BL34" s="256"/>
      <c r="BM34" s="256"/>
      <c r="BN34" s="256"/>
      <c r="BO34" s="256"/>
      <c r="BP34" s="256"/>
      <c r="BQ34" s="256"/>
      <c r="BR34" s="256"/>
      <c r="BS34" s="256"/>
      <c r="BT34" s="256"/>
      <c r="BU34" s="256"/>
      <c r="BV34" s="256"/>
      <c r="BW34" s="256"/>
      <c r="BX34" s="256"/>
      <c r="BY34" s="256"/>
      <c r="BZ34" s="256"/>
      <c r="CA34" s="256"/>
      <c r="CB34" s="256"/>
      <c r="CC34" s="256"/>
      <c r="CD34" s="256"/>
      <c r="CE34" s="256"/>
      <c r="CF34" s="256"/>
      <c r="CG34" s="256"/>
      <c r="CH34" s="256"/>
      <c r="CI34" s="256"/>
    </row>
    <row r="35" spans="1:87" s="250" customFormat="1" ht="17.25" customHeight="1">
      <c r="A35" s="98">
        <f t="shared" si="2"/>
        <v>7</v>
      </c>
      <c r="B35" s="242"/>
      <c r="C35" s="478"/>
      <c r="D35" s="479"/>
      <c r="E35" s="479"/>
      <c r="F35" s="242"/>
      <c r="G35" s="478"/>
      <c r="H35" s="248"/>
      <c r="I35" s="248"/>
      <c r="J35" s="248"/>
      <c r="K35" s="248"/>
      <c r="L35" s="559"/>
      <c r="M35" s="560"/>
      <c r="N35" s="242"/>
      <c r="O35" s="242"/>
      <c r="P35" s="242"/>
      <c r="Q35" s="243"/>
      <c r="R35" s="244"/>
      <c r="S35" s="243"/>
      <c r="T35" s="248"/>
      <c r="U35" s="248"/>
      <c r="V35" s="248"/>
      <c r="W35" s="243"/>
      <c r="X35" s="244"/>
      <c r="Y35" s="242"/>
      <c r="Z35" s="242"/>
      <c r="AA35" s="242"/>
      <c r="AB35" s="242"/>
      <c r="AC35" s="242"/>
      <c r="AD35" s="256"/>
      <c r="AE35" s="256"/>
      <c r="AF35" s="256"/>
      <c r="AG35" s="256"/>
      <c r="AH35" s="256"/>
      <c r="AI35" s="256"/>
      <c r="AJ35" s="256"/>
      <c r="AK35" s="256"/>
      <c r="AL35" s="256"/>
      <c r="AM35" s="256"/>
      <c r="AN35" s="256"/>
      <c r="AO35" s="256"/>
      <c r="AP35" s="256"/>
      <c r="AQ35" s="256"/>
      <c r="AR35" s="256"/>
      <c r="AS35" s="256"/>
      <c r="AT35" s="256"/>
      <c r="AU35" s="256"/>
      <c r="AV35" s="256"/>
      <c r="AW35" s="256"/>
      <c r="AX35" s="256"/>
      <c r="AY35" s="256"/>
      <c r="AZ35" s="256"/>
      <c r="BA35" s="256"/>
      <c r="BB35" s="256"/>
      <c r="BC35" s="256"/>
      <c r="BD35" s="256"/>
      <c r="BE35" s="256"/>
      <c r="BF35" s="256"/>
      <c r="BG35" s="256"/>
      <c r="BH35" s="256"/>
      <c r="BI35" s="256"/>
      <c r="BJ35" s="256"/>
      <c r="BK35" s="256"/>
      <c r="BL35" s="256"/>
      <c r="BM35" s="256"/>
      <c r="BN35" s="256"/>
      <c r="BO35" s="256"/>
      <c r="BP35" s="256"/>
      <c r="BQ35" s="256"/>
      <c r="BR35" s="256"/>
      <c r="BS35" s="256"/>
      <c r="BT35" s="256"/>
      <c r="BU35" s="256"/>
      <c r="BV35" s="256"/>
      <c r="BW35" s="256"/>
      <c r="BX35" s="256"/>
      <c r="BY35" s="256"/>
      <c r="BZ35" s="256"/>
      <c r="CA35" s="256"/>
      <c r="CB35" s="256"/>
      <c r="CC35" s="256"/>
      <c r="CD35" s="256"/>
      <c r="CE35" s="256"/>
      <c r="CF35" s="256"/>
      <c r="CG35" s="256"/>
      <c r="CH35" s="256"/>
      <c r="CI35" s="256"/>
    </row>
    <row r="36" spans="1:87" s="250" customFormat="1" ht="17.25" customHeight="1">
      <c r="A36" s="98">
        <f t="shared" si="2"/>
        <v>8</v>
      </c>
      <c r="B36" s="242"/>
      <c r="C36" s="243"/>
      <c r="D36" s="244"/>
      <c r="E36" s="244"/>
      <c r="F36" s="242"/>
      <c r="G36" s="243"/>
      <c r="H36" s="248"/>
      <c r="I36" s="248"/>
      <c r="J36" s="248"/>
      <c r="K36" s="248"/>
      <c r="L36" s="559"/>
      <c r="M36" s="560"/>
      <c r="N36" s="242"/>
      <c r="O36" s="242"/>
      <c r="P36" s="242"/>
      <c r="Q36" s="243"/>
      <c r="R36" s="244"/>
      <c r="S36" s="243"/>
      <c r="T36" s="248"/>
      <c r="U36" s="248"/>
      <c r="V36" s="248"/>
      <c r="W36" s="243"/>
      <c r="X36" s="244"/>
      <c r="Y36" s="242"/>
      <c r="Z36" s="242"/>
      <c r="AA36" s="242"/>
      <c r="AB36" s="242"/>
      <c r="AC36" s="242"/>
      <c r="AD36" s="256"/>
      <c r="AE36" s="256"/>
      <c r="AF36" s="256"/>
      <c r="AG36" s="256"/>
      <c r="AH36" s="256"/>
      <c r="AI36" s="256"/>
      <c r="AJ36" s="256"/>
      <c r="AK36" s="256"/>
      <c r="AL36" s="256"/>
      <c r="AM36" s="256"/>
      <c r="AN36" s="256"/>
      <c r="AO36" s="256"/>
      <c r="AP36" s="256"/>
      <c r="AQ36" s="256"/>
      <c r="AR36" s="256"/>
      <c r="AS36" s="256"/>
      <c r="AT36" s="256"/>
      <c r="AU36" s="256"/>
      <c r="AV36" s="256"/>
      <c r="AW36" s="256"/>
      <c r="AX36" s="256"/>
      <c r="AY36" s="256"/>
      <c r="AZ36" s="256"/>
      <c r="BA36" s="256"/>
      <c r="BB36" s="256"/>
      <c r="BC36" s="256"/>
      <c r="BD36" s="256"/>
      <c r="BE36" s="256"/>
      <c r="BF36" s="256"/>
      <c r="BG36" s="256"/>
      <c r="BH36" s="256"/>
      <c r="BI36" s="256"/>
      <c r="BJ36" s="256"/>
      <c r="BK36" s="256"/>
      <c r="BL36" s="256"/>
      <c r="BM36" s="256"/>
      <c r="BN36" s="256"/>
      <c r="BO36" s="256"/>
      <c r="BP36" s="256"/>
      <c r="BQ36" s="256"/>
      <c r="BR36" s="256"/>
      <c r="BS36" s="256"/>
      <c r="BT36" s="256"/>
      <c r="BU36" s="256"/>
      <c r="BV36" s="256"/>
      <c r="BW36" s="256"/>
      <c r="BX36" s="256"/>
      <c r="BY36" s="256"/>
      <c r="BZ36" s="256"/>
      <c r="CA36" s="256"/>
      <c r="CB36" s="256"/>
      <c r="CC36" s="256"/>
      <c r="CD36" s="256"/>
      <c r="CE36" s="256"/>
      <c r="CF36" s="256"/>
      <c r="CG36" s="256"/>
      <c r="CH36" s="256"/>
      <c r="CI36" s="256"/>
    </row>
    <row r="37" spans="1:87" s="250" customFormat="1" ht="17.25" customHeight="1">
      <c r="A37" s="98">
        <f t="shared" si="2"/>
        <v>9</v>
      </c>
      <c r="B37" s="242"/>
      <c r="C37" s="243"/>
      <c r="D37" s="244"/>
      <c r="E37" s="244"/>
      <c r="F37" s="242"/>
      <c r="G37" s="243"/>
      <c r="H37" s="248"/>
      <c r="I37" s="248"/>
      <c r="J37" s="248"/>
      <c r="K37" s="248"/>
      <c r="L37" s="559"/>
      <c r="M37" s="560"/>
      <c r="N37" s="242"/>
      <c r="O37" s="242"/>
      <c r="P37" s="242"/>
      <c r="Q37" s="243"/>
      <c r="R37" s="244"/>
      <c r="S37" s="243"/>
      <c r="T37" s="248"/>
      <c r="U37" s="248"/>
      <c r="V37" s="248"/>
      <c r="W37" s="243"/>
      <c r="X37" s="244"/>
      <c r="Y37" s="242"/>
      <c r="Z37" s="242"/>
      <c r="AA37" s="242"/>
      <c r="AB37" s="242"/>
      <c r="AC37" s="242"/>
      <c r="AD37" s="256"/>
      <c r="AE37" s="256"/>
      <c r="AF37" s="256"/>
      <c r="AG37" s="256"/>
      <c r="AH37" s="256"/>
      <c r="AI37" s="256"/>
      <c r="AJ37" s="256"/>
      <c r="AK37" s="256"/>
      <c r="AL37" s="256"/>
      <c r="AM37" s="256"/>
      <c r="AN37" s="256"/>
      <c r="AO37" s="256"/>
      <c r="AP37" s="256"/>
      <c r="AQ37" s="256"/>
      <c r="AR37" s="256"/>
      <c r="AS37" s="256"/>
      <c r="AT37" s="256"/>
      <c r="AU37" s="256"/>
      <c r="AV37" s="256"/>
      <c r="AW37" s="256"/>
      <c r="AX37" s="256"/>
      <c r="AY37" s="256"/>
      <c r="AZ37" s="256"/>
      <c r="BA37" s="256"/>
      <c r="BB37" s="256"/>
      <c r="BC37" s="256"/>
      <c r="BD37" s="256"/>
      <c r="BE37" s="256"/>
      <c r="BF37" s="256"/>
      <c r="BG37" s="256"/>
      <c r="BH37" s="256"/>
      <c r="BI37" s="256"/>
      <c r="BJ37" s="256"/>
      <c r="BK37" s="256"/>
      <c r="BL37" s="256"/>
      <c r="BM37" s="256"/>
      <c r="BN37" s="256"/>
      <c r="BO37" s="256"/>
      <c r="BP37" s="256"/>
      <c r="BQ37" s="256"/>
      <c r="BR37" s="256"/>
      <c r="BS37" s="256"/>
      <c r="BT37" s="256"/>
      <c r="BU37" s="256"/>
      <c r="BV37" s="256"/>
      <c r="BW37" s="256"/>
      <c r="BX37" s="256"/>
      <c r="BY37" s="256"/>
      <c r="BZ37" s="256"/>
      <c r="CA37" s="256"/>
      <c r="CB37" s="256"/>
      <c r="CC37" s="256"/>
      <c r="CD37" s="256"/>
      <c r="CE37" s="256"/>
      <c r="CF37" s="256"/>
      <c r="CG37" s="256"/>
      <c r="CH37" s="256"/>
      <c r="CI37" s="256"/>
    </row>
    <row r="38" spans="1:87" s="250" customFormat="1" ht="17.25" customHeight="1">
      <c r="A38" s="99">
        <f t="shared" si="2"/>
        <v>10</v>
      </c>
      <c r="B38" s="242"/>
      <c r="C38" s="243"/>
      <c r="D38" s="244"/>
      <c r="E38" s="244"/>
      <c r="F38" s="242"/>
      <c r="G38" s="243"/>
      <c r="H38" s="248"/>
      <c r="I38" s="248"/>
      <c r="J38" s="248"/>
      <c r="K38" s="248"/>
      <c r="L38" s="559"/>
      <c r="M38" s="560"/>
      <c r="N38" s="251"/>
      <c r="O38" s="242"/>
      <c r="P38" s="242"/>
      <c r="Q38" s="252"/>
      <c r="R38" s="253"/>
      <c r="S38" s="252"/>
      <c r="T38" s="254"/>
      <c r="U38" s="254"/>
      <c r="V38" s="254"/>
      <c r="W38" s="243"/>
      <c r="X38" s="244"/>
      <c r="Y38" s="255"/>
      <c r="Z38" s="255"/>
      <c r="AA38" s="255"/>
      <c r="AB38" s="255"/>
      <c r="AC38" s="255"/>
      <c r="AD38" s="256"/>
      <c r="AE38" s="256"/>
      <c r="AF38" s="256"/>
      <c r="AG38" s="256"/>
      <c r="AH38" s="256"/>
      <c r="AI38" s="256"/>
      <c r="AJ38" s="256"/>
      <c r="AK38" s="256"/>
      <c r="AL38" s="256"/>
      <c r="AM38" s="256"/>
      <c r="AN38" s="256"/>
      <c r="AO38" s="256"/>
      <c r="AP38" s="256"/>
      <c r="AQ38" s="256"/>
      <c r="AR38" s="256"/>
      <c r="AS38" s="256"/>
      <c r="AT38" s="256"/>
      <c r="AU38" s="256"/>
      <c r="AV38" s="256"/>
      <c r="AW38" s="256"/>
      <c r="AX38" s="256"/>
      <c r="AY38" s="256"/>
      <c r="AZ38" s="256"/>
      <c r="BA38" s="256"/>
      <c r="BB38" s="256"/>
      <c r="BC38" s="256"/>
      <c r="BD38" s="256"/>
      <c r="BE38" s="256"/>
      <c r="BF38" s="256"/>
      <c r="BG38" s="256"/>
      <c r="BH38" s="256"/>
      <c r="BI38" s="256"/>
      <c r="BJ38" s="256"/>
      <c r="BK38" s="256"/>
      <c r="BL38" s="256"/>
      <c r="BM38" s="256"/>
      <c r="BN38" s="256"/>
      <c r="BO38" s="256"/>
      <c r="BP38" s="256"/>
      <c r="BQ38" s="256"/>
      <c r="BR38" s="256"/>
      <c r="BS38" s="256"/>
      <c r="BT38" s="256"/>
      <c r="BU38" s="256"/>
      <c r="BV38" s="256"/>
      <c r="BW38" s="256"/>
      <c r="BX38" s="256"/>
      <c r="BY38" s="256"/>
      <c r="BZ38" s="256"/>
      <c r="CA38" s="256"/>
      <c r="CB38" s="256"/>
      <c r="CC38" s="256"/>
      <c r="CD38" s="256"/>
      <c r="CE38" s="256"/>
      <c r="CF38" s="256"/>
      <c r="CG38" s="256"/>
      <c r="CH38" s="256"/>
      <c r="CI38" s="256"/>
    </row>
    <row r="39" spans="1:87" s="250" customFormat="1" ht="17.25" customHeight="1">
      <c r="A39" s="99">
        <f t="shared" si="2"/>
        <v>11</v>
      </c>
      <c r="B39" s="242"/>
      <c r="C39" s="243"/>
      <c r="D39" s="244"/>
      <c r="E39" s="244"/>
      <c r="F39" s="242"/>
      <c r="G39" s="243"/>
      <c r="H39" s="248"/>
      <c r="I39" s="248"/>
      <c r="J39" s="248"/>
      <c r="K39" s="248"/>
      <c r="L39" s="559"/>
      <c r="M39" s="560"/>
      <c r="N39" s="251"/>
      <c r="O39" s="242"/>
      <c r="P39" s="242"/>
      <c r="Q39" s="252"/>
      <c r="R39" s="253"/>
      <c r="S39" s="252"/>
      <c r="T39" s="254"/>
      <c r="U39" s="254"/>
      <c r="V39" s="254"/>
      <c r="W39" s="243"/>
      <c r="X39" s="244"/>
      <c r="Y39" s="255"/>
      <c r="Z39" s="255"/>
      <c r="AA39" s="255"/>
      <c r="AB39" s="255"/>
      <c r="AC39" s="255"/>
      <c r="AD39" s="256"/>
      <c r="AE39" s="256"/>
      <c r="AF39" s="256"/>
      <c r="AG39" s="256"/>
      <c r="AH39" s="256"/>
      <c r="AI39" s="256"/>
      <c r="AJ39" s="256"/>
      <c r="AK39" s="256"/>
      <c r="AL39" s="256"/>
      <c r="AM39" s="256"/>
      <c r="AN39" s="256"/>
      <c r="AO39" s="256"/>
      <c r="AP39" s="256"/>
      <c r="AQ39" s="256"/>
      <c r="AR39" s="256"/>
      <c r="AS39" s="256"/>
      <c r="AT39" s="256"/>
      <c r="AU39" s="256"/>
      <c r="AV39" s="256"/>
      <c r="AW39" s="256"/>
      <c r="AX39" s="256"/>
      <c r="AY39" s="256"/>
      <c r="AZ39" s="256"/>
      <c r="BA39" s="256"/>
      <c r="BB39" s="256"/>
      <c r="BC39" s="256"/>
      <c r="BD39" s="256"/>
      <c r="BE39" s="256"/>
      <c r="BF39" s="256"/>
      <c r="BG39" s="256"/>
      <c r="BH39" s="256"/>
      <c r="BI39" s="256"/>
      <c r="BJ39" s="256"/>
      <c r="BK39" s="256"/>
      <c r="BL39" s="256"/>
      <c r="BM39" s="256"/>
      <c r="BN39" s="256"/>
      <c r="BO39" s="256"/>
      <c r="BP39" s="256"/>
      <c r="BQ39" s="256"/>
      <c r="BR39" s="256"/>
      <c r="BS39" s="256"/>
      <c r="BT39" s="256"/>
      <c r="BU39" s="256"/>
      <c r="BV39" s="256"/>
      <c r="BW39" s="256"/>
      <c r="BX39" s="256"/>
      <c r="BY39" s="256"/>
      <c r="BZ39" s="256"/>
      <c r="CA39" s="256"/>
      <c r="CB39" s="256"/>
      <c r="CC39" s="256"/>
      <c r="CD39" s="256"/>
      <c r="CE39" s="256"/>
      <c r="CF39" s="256"/>
      <c r="CG39" s="256"/>
      <c r="CH39" s="256"/>
      <c r="CI39" s="256"/>
    </row>
    <row r="40" spans="1:87" s="250" customFormat="1" ht="17.25" customHeight="1">
      <c r="A40" s="99">
        <f t="shared" si="2"/>
        <v>12</v>
      </c>
      <c r="B40" s="242"/>
      <c r="C40" s="243"/>
      <c r="D40" s="244"/>
      <c r="E40" s="244"/>
      <c r="F40" s="242"/>
      <c r="G40" s="243"/>
      <c r="H40" s="248"/>
      <c r="I40" s="248"/>
      <c r="J40" s="248"/>
      <c r="K40" s="248"/>
      <c r="L40" s="559"/>
      <c r="M40" s="560"/>
      <c r="N40" s="251"/>
      <c r="O40" s="242"/>
      <c r="P40" s="242"/>
      <c r="Q40" s="252"/>
      <c r="R40" s="253"/>
      <c r="S40" s="252"/>
      <c r="T40" s="254"/>
      <c r="U40" s="254"/>
      <c r="V40" s="254"/>
      <c r="W40" s="243"/>
      <c r="X40" s="244"/>
      <c r="Y40" s="255"/>
      <c r="Z40" s="255"/>
      <c r="AA40" s="255"/>
      <c r="AB40" s="255"/>
      <c r="AC40" s="255"/>
      <c r="AD40" s="256"/>
      <c r="AE40" s="256"/>
      <c r="AF40" s="256"/>
      <c r="AG40" s="256"/>
      <c r="AH40" s="256"/>
      <c r="AI40" s="256"/>
      <c r="AJ40" s="256"/>
      <c r="AK40" s="256"/>
      <c r="AL40" s="256"/>
      <c r="AM40" s="256"/>
      <c r="AN40" s="256"/>
      <c r="AO40" s="256"/>
      <c r="AP40" s="256"/>
      <c r="AQ40" s="256"/>
      <c r="AR40" s="256"/>
      <c r="AS40" s="256"/>
      <c r="AT40" s="256"/>
      <c r="AU40" s="256"/>
      <c r="AV40" s="256"/>
      <c r="AW40" s="256"/>
      <c r="AX40" s="256"/>
      <c r="AY40" s="256"/>
      <c r="AZ40" s="256"/>
      <c r="BA40" s="256"/>
      <c r="BB40" s="256"/>
      <c r="BC40" s="256"/>
      <c r="BD40" s="256"/>
      <c r="BE40" s="256"/>
      <c r="BF40" s="256"/>
      <c r="BG40" s="256"/>
      <c r="BH40" s="256"/>
      <c r="BI40" s="256"/>
      <c r="BJ40" s="256"/>
      <c r="BK40" s="256"/>
      <c r="BL40" s="256"/>
      <c r="BM40" s="256"/>
      <c r="BN40" s="256"/>
      <c r="BO40" s="256"/>
      <c r="BP40" s="256"/>
      <c r="BQ40" s="256"/>
      <c r="BR40" s="256"/>
      <c r="BS40" s="256"/>
      <c r="BT40" s="256"/>
      <c r="BU40" s="256"/>
      <c r="BV40" s="256"/>
      <c r="BW40" s="256"/>
      <c r="BX40" s="256"/>
      <c r="BY40" s="256"/>
      <c r="BZ40" s="256"/>
      <c r="CA40" s="256"/>
      <c r="CB40" s="256"/>
      <c r="CC40" s="256"/>
      <c r="CD40" s="256"/>
      <c r="CE40" s="256"/>
      <c r="CF40" s="256"/>
      <c r="CG40" s="256"/>
      <c r="CH40" s="256"/>
      <c r="CI40" s="256"/>
    </row>
    <row r="41" spans="1:87" s="250" customFormat="1" ht="17.25" customHeight="1">
      <c r="A41" s="98">
        <f t="shared" si="2"/>
        <v>13</v>
      </c>
      <c r="B41" s="242"/>
      <c r="C41" s="243"/>
      <c r="D41" s="244"/>
      <c r="E41" s="244"/>
      <c r="F41" s="242"/>
      <c r="G41" s="243"/>
      <c r="H41" s="248"/>
      <c r="I41" s="248"/>
      <c r="J41" s="248"/>
      <c r="K41" s="248"/>
      <c r="L41" s="559"/>
      <c r="M41" s="560"/>
      <c r="N41" s="251"/>
      <c r="O41" s="242"/>
      <c r="P41" s="242"/>
      <c r="Q41" s="252"/>
      <c r="R41" s="253"/>
      <c r="S41" s="252"/>
      <c r="T41" s="254"/>
      <c r="U41" s="254"/>
      <c r="V41" s="254"/>
      <c r="W41" s="243"/>
      <c r="X41" s="244"/>
      <c r="Y41" s="255"/>
      <c r="Z41" s="255"/>
      <c r="AA41" s="255"/>
      <c r="AB41" s="255"/>
      <c r="AC41" s="255"/>
      <c r="AD41" s="256"/>
      <c r="AE41" s="256"/>
      <c r="AF41" s="256"/>
      <c r="AG41" s="256"/>
      <c r="AH41" s="256"/>
      <c r="AI41" s="256"/>
      <c r="AJ41" s="256"/>
      <c r="AK41" s="256"/>
      <c r="AL41" s="256"/>
      <c r="AM41" s="256"/>
      <c r="AN41" s="256"/>
      <c r="AO41" s="256"/>
      <c r="AP41" s="256"/>
      <c r="AQ41" s="256"/>
      <c r="AR41" s="256"/>
      <c r="AS41" s="256"/>
      <c r="AT41" s="256"/>
      <c r="AU41" s="256"/>
      <c r="AV41" s="256"/>
      <c r="AW41" s="256"/>
      <c r="AX41" s="256"/>
      <c r="AY41" s="256"/>
      <c r="AZ41" s="256"/>
      <c r="BA41" s="256"/>
      <c r="BB41" s="256"/>
      <c r="BC41" s="256"/>
      <c r="BD41" s="256"/>
      <c r="BE41" s="256"/>
      <c r="BF41" s="256"/>
      <c r="BG41" s="256"/>
      <c r="BH41" s="256"/>
      <c r="BI41" s="256"/>
      <c r="BJ41" s="256"/>
      <c r="BK41" s="256"/>
      <c r="BL41" s="256"/>
      <c r="BM41" s="256"/>
      <c r="BN41" s="256"/>
      <c r="BO41" s="256"/>
      <c r="BP41" s="256"/>
      <c r="BQ41" s="256"/>
      <c r="BR41" s="256"/>
      <c r="BS41" s="256"/>
      <c r="BT41" s="256"/>
      <c r="BU41" s="256"/>
      <c r="BV41" s="256"/>
      <c r="BW41" s="256"/>
      <c r="BX41" s="256"/>
      <c r="BY41" s="256"/>
      <c r="BZ41" s="256"/>
      <c r="CA41" s="256"/>
      <c r="CB41" s="256"/>
      <c r="CC41" s="256"/>
      <c r="CD41" s="256"/>
      <c r="CE41" s="256"/>
      <c r="CF41" s="256"/>
      <c r="CG41" s="256"/>
      <c r="CH41" s="256"/>
      <c r="CI41" s="256"/>
    </row>
    <row r="42" spans="1:87" s="250" customFormat="1" ht="17.25" customHeight="1">
      <c r="A42" s="98">
        <f t="shared" si="2"/>
        <v>14</v>
      </c>
      <c r="B42" s="242"/>
      <c r="C42" s="243"/>
      <c r="D42" s="244"/>
      <c r="E42" s="244"/>
      <c r="F42" s="242"/>
      <c r="G42" s="243"/>
      <c r="H42" s="248"/>
      <c r="I42" s="248"/>
      <c r="J42" s="248"/>
      <c r="K42" s="248"/>
      <c r="L42" s="559"/>
      <c r="M42" s="560"/>
      <c r="N42" s="251"/>
      <c r="O42" s="242"/>
      <c r="P42" s="242"/>
      <c r="Q42" s="252"/>
      <c r="R42" s="253"/>
      <c r="S42" s="252"/>
      <c r="T42" s="254"/>
      <c r="U42" s="254"/>
      <c r="V42" s="254"/>
      <c r="W42" s="243"/>
      <c r="X42" s="244"/>
      <c r="Y42" s="255"/>
      <c r="Z42" s="255"/>
      <c r="AA42" s="255"/>
      <c r="AB42" s="255"/>
      <c r="AC42" s="255"/>
      <c r="AD42" s="256"/>
      <c r="AE42" s="256"/>
      <c r="AF42" s="256"/>
      <c r="AG42" s="256"/>
      <c r="AH42" s="256"/>
      <c r="AI42" s="256"/>
      <c r="AJ42" s="256"/>
      <c r="AK42" s="256"/>
      <c r="AL42" s="256"/>
      <c r="AM42" s="256"/>
      <c r="AN42" s="256"/>
      <c r="AO42" s="256"/>
      <c r="AP42" s="256"/>
      <c r="AQ42" s="256"/>
      <c r="AR42" s="256"/>
      <c r="AS42" s="256"/>
      <c r="AT42" s="256"/>
      <c r="AU42" s="256"/>
      <c r="AV42" s="256"/>
      <c r="AW42" s="256"/>
      <c r="AX42" s="256"/>
      <c r="AY42" s="256"/>
      <c r="AZ42" s="256"/>
      <c r="BA42" s="256"/>
      <c r="BB42" s="256"/>
      <c r="BC42" s="256"/>
      <c r="BD42" s="256"/>
      <c r="BE42" s="256"/>
      <c r="BF42" s="256"/>
      <c r="BG42" s="256"/>
      <c r="BH42" s="256"/>
      <c r="BI42" s="256"/>
      <c r="BJ42" s="256"/>
      <c r="BK42" s="256"/>
      <c r="BL42" s="256"/>
      <c r="BM42" s="256"/>
      <c r="BN42" s="256"/>
      <c r="BO42" s="256"/>
      <c r="BP42" s="256"/>
      <c r="BQ42" s="256"/>
      <c r="BR42" s="256"/>
      <c r="BS42" s="256"/>
      <c r="BT42" s="256"/>
      <c r="BU42" s="256"/>
      <c r="BV42" s="256"/>
      <c r="BW42" s="256"/>
      <c r="BX42" s="256"/>
      <c r="BY42" s="256"/>
      <c r="BZ42" s="256"/>
      <c r="CA42" s="256"/>
      <c r="CB42" s="256"/>
      <c r="CC42" s="256"/>
      <c r="CD42" s="256"/>
      <c r="CE42" s="256"/>
      <c r="CF42" s="256"/>
      <c r="CG42" s="256"/>
      <c r="CH42" s="256"/>
      <c r="CI42" s="256"/>
    </row>
    <row r="43" spans="1:87" s="250" customFormat="1" ht="17.25" customHeight="1">
      <c r="A43" s="98">
        <f t="shared" si="2"/>
        <v>15</v>
      </c>
      <c r="B43" s="242"/>
      <c r="C43" s="243"/>
      <c r="D43" s="244"/>
      <c r="E43" s="244"/>
      <c r="F43" s="242"/>
      <c r="G43" s="243"/>
      <c r="H43" s="248"/>
      <c r="I43" s="248"/>
      <c r="J43" s="248"/>
      <c r="K43" s="248"/>
      <c r="L43" s="559"/>
      <c r="M43" s="560"/>
      <c r="N43" s="251"/>
      <c r="O43" s="242"/>
      <c r="P43" s="242"/>
      <c r="Q43" s="252"/>
      <c r="R43" s="253"/>
      <c r="S43" s="252"/>
      <c r="T43" s="254"/>
      <c r="U43" s="254"/>
      <c r="V43" s="254"/>
      <c r="W43" s="243"/>
      <c r="X43" s="244"/>
      <c r="Y43" s="255"/>
      <c r="Z43" s="255"/>
      <c r="AA43" s="255"/>
      <c r="AB43" s="255"/>
      <c r="AC43" s="255"/>
      <c r="AD43" s="256"/>
      <c r="AE43" s="256"/>
      <c r="AF43" s="256"/>
      <c r="AG43" s="256"/>
      <c r="AH43" s="256"/>
      <c r="AI43" s="256"/>
      <c r="AJ43" s="256"/>
      <c r="AK43" s="256"/>
      <c r="AL43" s="256"/>
      <c r="AM43" s="256"/>
      <c r="AN43" s="256"/>
      <c r="AO43" s="256"/>
      <c r="AP43" s="256"/>
      <c r="AQ43" s="256"/>
      <c r="AR43" s="256"/>
      <c r="AS43" s="256"/>
      <c r="AT43" s="256"/>
      <c r="AU43" s="256"/>
      <c r="AV43" s="256"/>
      <c r="AW43" s="256"/>
      <c r="AX43" s="256"/>
      <c r="AY43" s="256"/>
      <c r="AZ43" s="256"/>
      <c r="BA43" s="256"/>
      <c r="BB43" s="256"/>
      <c r="BC43" s="256"/>
      <c r="BD43" s="256"/>
      <c r="BE43" s="256"/>
      <c r="BF43" s="256"/>
      <c r="BG43" s="256"/>
      <c r="BH43" s="256"/>
      <c r="BI43" s="256"/>
      <c r="BJ43" s="256"/>
      <c r="BK43" s="256"/>
      <c r="BL43" s="256"/>
      <c r="BM43" s="256"/>
      <c r="BN43" s="256"/>
      <c r="BO43" s="256"/>
      <c r="BP43" s="256"/>
      <c r="BQ43" s="256"/>
      <c r="BR43" s="256"/>
      <c r="BS43" s="256"/>
      <c r="BT43" s="256"/>
      <c r="BU43" s="256"/>
      <c r="BV43" s="256"/>
      <c r="BW43" s="256"/>
      <c r="BX43" s="256"/>
      <c r="BY43" s="256"/>
      <c r="BZ43" s="256"/>
      <c r="CA43" s="256"/>
      <c r="CB43" s="256"/>
      <c r="CC43" s="256"/>
      <c r="CD43" s="256"/>
      <c r="CE43" s="256"/>
      <c r="CF43" s="256"/>
      <c r="CG43" s="256"/>
      <c r="CH43" s="256"/>
      <c r="CI43" s="256"/>
    </row>
    <row r="44" spans="1:87" s="250" customFormat="1" ht="17.25" customHeight="1">
      <c r="A44" s="99">
        <f t="shared" si="2"/>
        <v>16</v>
      </c>
      <c r="B44" s="242"/>
      <c r="C44" s="243"/>
      <c r="D44" s="244"/>
      <c r="E44" s="244"/>
      <c r="F44" s="242"/>
      <c r="G44" s="243"/>
      <c r="H44" s="248"/>
      <c r="I44" s="248"/>
      <c r="J44" s="248"/>
      <c r="K44" s="248"/>
      <c r="L44" s="559"/>
      <c r="M44" s="560"/>
      <c r="N44" s="251"/>
      <c r="O44" s="242"/>
      <c r="P44" s="242"/>
      <c r="Q44" s="252"/>
      <c r="R44" s="253"/>
      <c r="S44" s="252"/>
      <c r="T44" s="254"/>
      <c r="U44" s="254"/>
      <c r="V44" s="254"/>
      <c r="W44" s="243"/>
      <c r="X44" s="244"/>
      <c r="Y44" s="255"/>
      <c r="Z44" s="255"/>
      <c r="AA44" s="255"/>
      <c r="AB44" s="255"/>
      <c r="AC44" s="255"/>
      <c r="AD44" s="256"/>
      <c r="AE44" s="256"/>
      <c r="AF44" s="256"/>
      <c r="AG44" s="256"/>
      <c r="AH44" s="256"/>
      <c r="AI44" s="256"/>
      <c r="AJ44" s="256"/>
      <c r="AK44" s="256"/>
      <c r="AL44" s="256"/>
      <c r="AM44" s="256"/>
      <c r="AN44" s="256"/>
      <c r="AO44" s="256"/>
      <c r="AP44" s="256"/>
      <c r="AQ44" s="256"/>
      <c r="AR44" s="256"/>
      <c r="AS44" s="256"/>
      <c r="AT44" s="256"/>
      <c r="AU44" s="256"/>
      <c r="AV44" s="256"/>
      <c r="AW44" s="256"/>
      <c r="AX44" s="256"/>
      <c r="AY44" s="256"/>
      <c r="AZ44" s="256"/>
      <c r="BA44" s="256"/>
      <c r="BB44" s="256"/>
      <c r="BC44" s="256"/>
      <c r="BD44" s="256"/>
      <c r="BE44" s="256"/>
      <c r="BF44" s="256"/>
      <c r="BG44" s="256"/>
      <c r="BH44" s="256"/>
      <c r="BI44" s="256"/>
      <c r="BJ44" s="256"/>
      <c r="BK44" s="256"/>
      <c r="BL44" s="256"/>
      <c r="BM44" s="256"/>
      <c r="BN44" s="256"/>
      <c r="BO44" s="256"/>
      <c r="BP44" s="256"/>
      <c r="BQ44" s="256"/>
      <c r="BR44" s="256"/>
      <c r="BS44" s="256"/>
      <c r="BT44" s="256"/>
      <c r="BU44" s="256"/>
      <c r="BV44" s="256"/>
      <c r="BW44" s="256"/>
      <c r="BX44" s="256"/>
      <c r="BY44" s="256"/>
      <c r="BZ44" s="256"/>
      <c r="CA44" s="256"/>
      <c r="CB44" s="256"/>
      <c r="CC44" s="256"/>
      <c r="CD44" s="256"/>
      <c r="CE44" s="256"/>
      <c r="CF44" s="256"/>
      <c r="CG44" s="256"/>
      <c r="CH44" s="256"/>
      <c r="CI44" s="256"/>
    </row>
    <row r="45" spans="1:87" s="250" customFormat="1" ht="17.25" customHeight="1">
      <c r="A45" s="99">
        <f t="shared" si="2"/>
        <v>17</v>
      </c>
      <c r="B45" s="242"/>
      <c r="C45" s="243"/>
      <c r="D45" s="244"/>
      <c r="E45" s="244"/>
      <c r="F45" s="242"/>
      <c r="G45" s="243"/>
      <c r="H45" s="248"/>
      <c r="I45" s="248"/>
      <c r="J45" s="248"/>
      <c r="K45" s="248"/>
      <c r="L45" s="559"/>
      <c r="M45" s="560"/>
      <c r="N45" s="251"/>
      <c r="O45" s="242"/>
      <c r="P45" s="242"/>
      <c r="Q45" s="252"/>
      <c r="R45" s="253"/>
      <c r="S45" s="252"/>
      <c r="T45" s="254"/>
      <c r="U45" s="254"/>
      <c r="V45" s="254"/>
      <c r="W45" s="243"/>
      <c r="X45" s="244"/>
      <c r="Y45" s="255"/>
      <c r="Z45" s="255"/>
      <c r="AA45" s="255"/>
      <c r="AB45" s="255"/>
      <c r="AC45" s="255"/>
      <c r="AD45" s="256"/>
      <c r="AE45" s="256"/>
      <c r="AF45" s="256"/>
      <c r="AG45" s="256"/>
      <c r="AH45" s="256"/>
      <c r="AI45" s="256"/>
      <c r="AJ45" s="256"/>
      <c r="AK45" s="256"/>
      <c r="AL45" s="256"/>
      <c r="AM45" s="256"/>
      <c r="AN45" s="256"/>
      <c r="AO45" s="256"/>
      <c r="AP45" s="256"/>
      <c r="AQ45" s="256"/>
      <c r="AR45" s="256"/>
      <c r="AS45" s="256"/>
      <c r="AT45" s="256"/>
      <c r="AU45" s="256"/>
      <c r="AV45" s="256"/>
      <c r="AW45" s="256"/>
      <c r="AX45" s="256"/>
      <c r="AY45" s="256"/>
      <c r="AZ45" s="256"/>
      <c r="BA45" s="256"/>
      <c r="BB45" s="256"/>
      <c r="BC45" s="256"/>
      <c r="BD45" s="256"/>
      <c r="BE45" s="256"/>
      <c r="BF45" s="256"/>
      <c r="BG45" s="256"/>
      <c r="BH45" s="256"/>
      <c r="BI45" s="256"/>
      <c r="BJ45" s="256"/>
      <c r="BK45" s="256"/>
      <c r="BL45" s="256"/>
      <c r="BM45" s="256"/>
      <c r="BN45" s="256"/>
      <c r="BO45" s="256"/>
      <c r="BP45" s="256"/>
      <c r="BQ45" s="256"/>
      <c r="BR45" s="256"/>
      <c r="BS45" s="256"/>
      <c r="BT45" s="256"/>
      <c r="BU45" s="256"/>
      <c r="BV45" s="256"/>
      <c r="BW45" s="256"/>
      <c r="BX45" s="256"/>
      <c r="BY45" s="256"/>
      <c r="BZ45" s="256"/>
      <c r="CA45" s="256"/>
      <c r="CB45" s="256"/>
      <c r="CC45" s="256"/>
      <c r="CD45" s="256"/>
      <c r="CE45" s="256"/>
      <c r="CF45" s="256"/>
      <c r="CG45" s="256"/>
      <c r="CH45" s="256"/>
      <c r="CI45" s="256"/>
    </row>
    <row r="46" spans="1:87" s="250" customFormat="1" ht="17.25" customHeight="1">
      <c r="A46" s="99">
        <f t="shared" si="2"/>
        <v>18</v>
      </c>
      <c r="B46" s="242"/>
      <c r="C46" s="243"/>
      <c r="D46" s="244"/>
      <c r="E46" s="244"/>
      <c r="F46" s="242"/>
      <c r="G46" s="243"/>
      <c r="H46" s="248"/>
      <c r="I46" s="248"/>
      <c r="J46" s="248"/>
      <c r="K46" s="248"/>
      <c r="L46" s="559"/>
      <c r="M46" s="560"/>
      <c r="N46" s="251"/>
      <c r="O46" s="242"/>
      <c r="P46" s="242"/>
      <c r="Q46" s="252"/>
      <c r="R46" s="253"/>
      <c r="S46" s="252"/>
      <c r="T46" s="254"/>
      <c r="U46" s="254"/>
      <c r="V46" s="254"/>
      <c r="W46" s="243"/>
      <c r="X46" s="244"/>
      <c r="Y46" s="255"/>
      <c r="Z46" s="255"/>
      <c r="AA46" s="255"/>
      <c r="AB46" s="255"/>
      <c r="AC46" s="255"/>
      <c r="AD46" s="256"/>
      <c r="AE46" s="256"/>
      <c r="AF46" s="256"/>
      <c r="AG46" s="256"/>
      <c r="AH46" s="256"/>
      <c r="AI46" s="256"/>
      <c r="AJ46" s="256"/>
      <c r="AK46" s="256"/>
      <c r="AL46" s="256"/>
      <c r="AM46" s="256"/>
      <c r="AN46" s="256"/>
      <c r="AO46" s="256"/>
      <c r="AP46" s="256"/>
      <c r="AQ46" s="256"/>
      <c r="AR46" s="256"/>
      <c r="AS46" s="256"/>
      <c r="AT46" s="256"/>
      <c r="AU46" s="256"/>
      <c r="AV46" s="256"/>
      <c r="AW46" s="256"/>
      <c r="AX46" s="256"/>
      <c r="AY46" s="256"/>
      <c r="AZ46" s="256"/>
      <c r="BA46" s="256"/>
      <c r="BB46" s="256"/>
      <c r="BC46" s="256"/>
      <c r="BD46" s="256"/>
      <c r="BE46" s="256"/>
      <c r="BF46" s="256"/>
      <c r="BG46" s="256"/>
      <c r="BH46" s="256"/>
      <c r="BI46" s="256"/>
      <c r="BJ46" s="256"/>
      <c r="BK46" s="256"/>
      <c r="BL46" s="256"/>
      <c r="BM46" s="256"/>
      <c r="BN46" s="256"/>
      <c r="BO46" s="256"/>
      <c r="BP46" s="256"/>
      <c r="BQ46" s="256"/>
      <c r="BR46" s="256"/>
      <c r="BS46" s="256"/>
      <c r="BT46" s="256"/>
      <c r="BU46" s="256"/>
      <c r="BV46" s="256"/>
      <c r="BW46" s="256"/>
      <c r="BX46" s="256"/>
      <c r="BY46" s="256"/>
      <c r="BZ46" s="256"/>
      <c r="CA46" s="256"/>
      <c r="CB46" s="256"/>
      <c r="CC46" s="256"/>
      <c r="CD46" s="256"/>
      <c r="CE46" s="256"/>
      <c r="CF46" s="256"/>
      <c r="CG46" s="256"/>
      <c r="CH46" s="256"/>
      <c r="CI46" s="256"/>
    </row>
    <row r="47" spans="1:87" s="250" customFormat="1" ht="17.25" customHeight="1">
      <c r="A47" s="98">
        <f t="shared" si="2"/>
        <v>19</v>
      </c>
      <c r="B47" s="242"/>
      <c r="C47" s="243"/>
      <c r="D47" s="244"/>
      <c r="E47" s="244"/>
      <c r="F47" s="242"/>
      <c r="G47" s="243"/>
      <c r="H47" s="248"/>
      <c r="I47" s="248"/>
      <c r="J47" s="248"/>
      <c r="K47" s="248"/>
      <c r="L47" s="559"/>
      <c r="M47" s="560"/>
      <c r="N47" s="251"/>
      <c r="O47" s="242"/>
      <c r="P47" s="242"/>
      <c r="Q47" s="252"/>
      <c r="R47" s="253"/>
      <c r="S47" s="252"/>
      <c r="T47" s="254"/>
      <c r="U47" s="254"/>
      <c r="V47" s="254"/>
      <c r="W47" s="243"/>
      <c r="X47" s="244"/>
      <c r="Y47" s="255"/>
      <c r="Z47" s="255"/>
      <c r="AA47" s="255"/>
      <c r="AB47" s="255"/>
      <c r="AC47" s="255"/>
      <c r="AD47" s="256"/>
      <c r="AE47" s="256"/>
      <c r="AF47" s="256"/>
      <c r="AG47" s="256"/>
      <c r="AH47" s="256"/>
      <c r="AI47" s="256"/>
      <c r="AJ47" s="256"/>
      <c r="AK47" s="256"/>
      <c r="AL47" s="256"/>
      <c r="AM47" s="256"/>
      <c r="AN47" s="256"/>
      <c r="AO47" s="256"/>
      <c r="AP47" s="256"/>
      <c r="AQ47" s="256"/>
      <c r="AR47" s="256"/>
      <c r="AS47" s="256"/>
      <c r="AT47" s="256"/>
      <c r="AU47" s="256"/>
      <c r="AV47" s="256"/>
      <c r="AW47" s="256"/>
      <c r="AX47" s="256"/>
      <c r="AY47" s="256"/>
      <c r="AZ47" s="256"/>
      <c r="BA47" s="256"/>
      <c r="BB47" s="256"/>
      <c r="BC47" s="256"/>
      <c r="BD47" s="256"/>
      <c r="BE47" s="256"/>
      <c r="BF47" s="256"/>
      <c r="BG47" s="256"/>
      <c r="BH47" s="256"/>
      <c r="BI47" s="256"/>
      <c r="BJ47" s="256"/>
      <c r="BK47" s="256"/>
      <c r="BL47" s="256"/>
      <c r="BM47" s="256"/>
      <c r="BN47" s="256"/>
      <c r="BO47" s="256"/>
      <c r="BP47" s="256"/>
      <c r="BQ47" s="256"/>
      <c r="BR47" s="256"/>
      <c r="BS47" s="256"/>
      <c r="BT47" s="256"/>
      <c r="BU47" s="256"/>
      <c r="BV47" s="256"/>
      <c r="BW47" s="256"/>
      <c r="BX47" s="256"/>
      <c r="BY47" s="256"/>
      <c r="BZ47" s="256"/>
      <c r="CA47" s="256"/>
      <c r="CB47" s="256"/>
      <c r="CC47" s="256"/>
      <c r="CD47" s="256"/>
      <c r="CE47" s="256"/>
      <c r="CF47" s="256"/>
      <c r="CG47" s="256"/>
      <c r="CH47" s="256"/>
      <c r="CI47" s="256"/>
    </row>
    <row r="48" spans="1:87" s="250" customFormat="1" ht="17.25" customHeight="1">
      <c r="A48" s="98">
        <f t="shared" si="2"/>
        <v>20</v>
      </c>
      <c r="B48" s="242"/>
      <c r="C48" s="243"/>
      <c r="D48" s="244"/>
      <c r="E48" s="244"/>
      <c r="F48" s="242"/>
      <c r="G48" s="243"/>
      <c r="H48" s="248"/>
      <c r="I48" s="248"/>
      <c r="J48" s="248"/>
      <c r="K48" s="248"/>
      <c r="L48" s="559"/>
      <c r="M48" s="560"/>
      <c r="N48" s="251"/>
      <c r="O48" s="242"/>
      <c r="P48" s="242"/>
      <c r="Q48" s="252"/>
      <c r="R48" s="253"/>
      <c r="S48" s="252"/>
      <c r="T48" s="254"/>
      <c r="U48" s="254"/>
      <c r="V48" s="254"/>
      <c r="W48" s="243"/>
      <c r="X48" s="244"/>
      <c r="Y48" s="255"/>
      <c r="Z48" s="255"/>
      <c r="AA48" s="255"/>
      <c r="AB48" s="255"/>
      <c r="AC48" s="255"/>
      <c r="AD48" s="256"/>
      <c r="AE48" s="256"/>
      <c r="AF48" s="256"/>
      <c r="AG48" s="256"/>
      <c r="AH48" s="256"/>
      <c r="AI48" s="256"/>
      <c r="AJ48" s="256"/>
      <c r="AK48" s="256"/>
      <c r="AL48" s="256"/>
      <c r="AM48" s="256"/>
      <c r="AN48" s="256"/>
      <c r="AO48" s="256"/>
      <c r="AP48" s="256"/>
      <c r="AQ48" s="256"/>
      <c r="AR48" s="256"/>
      <c r="AS48" s="256"/>
      <c r="AT48" s="256"/>
      <c r="AU48" s="256"/>
      <c r="AV48" s="256"/>
      <c r="AW48" s="256"/>
      <c r="AX48" s="256"/>
      <c r="AY48" s="256"/>
      <c r="AZ48" s="256"/>
      <c r="BA48" s="256"/>
      <c r="BB48" s="256"/>
      <c r="BC48" s="256"/>
      <c r="BD48" s="256"/>
      <c r="BE48" s="256"/>
      <c r="BF48" s="256"/>
      <c r="BG48" s="256"/>
      <c r="BH48" s="256"/>
      <c r="BI48" s="256"/>
      <c r="BJ48" s="256"/>
      <c r="BK48" s="256"/>
      <c r="BL48" s="256"/>
      <c r="BM48" s="256"/>
      <c r="BN48" s="256"/>
      <c r="BO48" s="256"/>
      <c r="BP48" s="256"/>
      <c r="BQ48" s="256"/>
      <c r="BR48" s="256"/>
      <c r="BS48" s="256"/>
      <c r="BT48" s="256"/>
      <c r="BU48" s="256"/>
      <c r="BV48" s="256"/>
      <c r="BW48" s="256"/>
      <c r="BX48" s="256"/>
      <c r="BY48" s="256"/>
      <c r="BZ48" s="256"/>
      <c r="CA48" s="256"/>
      <c r="CB48" s="256"/>
      <c r="CC48" s="256"/>
      <c r="CD48" s="256"/>
      <c r="CE48" s="256"/>
      <c r="CF48" s="256"/>
      <c r="CG48" s="256"/>
      <c r="CH48" s="256"/>
      <c r="CI48" s="256"/>
    </row>
    <row r="49" spans="1:87" s="250" customFormat="1" ht="17.25" customHeight="1">
      <c r="A49" s="98">
        <f t="shared" si="2"/>
        <v>21</v>
      </c>
      <c r="B49" s="242"/>
      <c r="C49" s="243"/>
      <c r="D49" s="244"/>
      <c r="E49" s="244"/>
      <c r="F49" s="242"/>
      <c r="G49" s="243"/>
      <c r="H49" s="248"/>
      <c r="I49" s="248"/>
      <c r="J49" s="248"/>
      <c r="K49" s="248"/>
      <c r="L49" s="559"/>
      <c r="M49" s="560"/>
      <c r="N49" s="251"/>
      <c r="O49" s="242"/>
      <c r="P49" s="242"/>
      <c r="Q49" s="252"/>
      <c r="R49" s="253"/>
      <c r="S49" s="252"/>
      <c r="T49" s="254"/>
      <c r="U49" s="254"/>
      <c r="V49" s="254"/>
      <c r="W49" s="243"/>
      <c r="X49" s="244"/>
      <c r="Y49" s="255"/>
      <c r="Z49" s="255"/>
      <c r="AA49" s="255"/>
      <c r="AB49" s="255"/>
      <c r="AC49" s="255"/>
      <c r="AD49" s="256"/>
      <c r="AE49" s="256"/>
      <c r="AF49" s="256"/>
      <c r="AG49" s="256"/>
      <c r="AH49" s="256"/>
      <c r="AI49" s="256"/>
      <c r="AJ49" s="256"/>
      <c r="AK49" s="256"/>
      <c r="AL49" s="256"/>
      <c r="AM49" s="256"/>
      <c r="AN49" s="256"/>
      <c r="AO49" s="256"/>
      <c r="AP49" s="256"/>
      <c r="AQ49" s="256"/>
      <c r="AR49" s="256"/>
      <c r="AS49" s="256"/>
      <c r="AT49" s="256"/>
      <c r="AU49" s="256"/>
      <c r="AV49" s="256"/>
      <c r="AW49" s="256"/>
      <c r="AX49" s="256"/>
      <c r="AY49" s="256"/>
      <c r="AZ49" s="256"/>
      <c r="BA49" s="256"/>
      <c r="BB49" s="256"/>
      <c r="BC49" s="256"/>
      <c r="BD49" s="256"/>
      <c r="BE49" s="256"/>
      <c r="BF49" s="256"/>
      <c r="BG49" s="256"/>
      <c r="BH49" s="256"/>
      <c r="BI49" s="256"/>
      <c r="BJ49" s="256"/>
      <c r="BK49" s="256"/>
      <c r="BL49" s="256"/>
      <c r="BM49" s="256"/>
      <c r="BN49" s="256"/>
      <c r="BO49" s="256"/>
      <c r="BP49" s="256"/>
      <c r="BQ49" s="256"/>
      <c r="BR49" s="256"/>
      <c r="BS49" s="256"/>
      <c r="BT49" s="256"/>
      <c r="BU49" s="256"/>
      <c r="BV49" s="256"/>
      <c r="BW49" s="256"/>
      <c r="BX49" s="256"/>
      <c r="BY49" s="256"/>
      <c r="BZ49" s="256"/>
      <c r="CA49" s="256"/>
      <c r="CB49" s="256"/>
      <c r="CC49" s="256"/>
      <c r="CD49" s="256"/>
      <c r="CE49" s="256"/>
      <c r="CF49" s="256"/>
      <c r="CG49" s="256"/>
      <c r="CH49" s="256"/>
      <c r="CI49" s="256"/>
    </row>
    <row r="50" spans="1:87">
      <c r="N50" s="407"/>
      <c r="Q50" s="257"/>
      <c r="S50" s="257"/>
    </row>
    <row r="51" spans="1:87">
      <c r="Q51" s="257"/>
      <c r="S51" s="257"/>
    </row>
    <row r="52" spans="1:87">
      <c r="Q52" s="257"/>
      <c r="S52" s="257"/>
    </row>
    <row r="53" spans="1:87" s="258" customFormat="1">
      <c r="A53" s="256"/>
      <c r="B53" s="256"/>
      <c r="C53" s="256"/>
      <c r="D53" s="256"/>
      <c r="E53" s="196"/>
      <c r="F53" s="256"/>
      <c r="G53" s="256"/>
      <c r="H53" s="256"/>
      <c r="I53" s="256"/>
      <c r="J53" s="256"/>
      <c r="K53" s="256"/>
      <c r="L53" s="196"/>
      <c r="M53" s="196"/>
      <c r="N53" s="196"/>
      <c r="O53" s="256"/>
      <c r="P53" s="256"/>
      <c r="Q53" s="257"/>
      <c r="S53" s="257"/>
      <c r="W53" s="256"/>
      <c r="X53" s="256"/>
      <c r="AD53" s="257"/>
      <c r="AE53" s="257"/>
      <c r="AF53" s="257"/>
      <c r="AG53" s="257"/>
      <c r="AH53" s="257"/>
      <c r="AI53" s="257"/>
      <c r="AJ53" s="257"/>
      <c r="AK53" s="257"/>
      <c r="AL53" s="257"/>
      <c r="AM53" s="257"/>
      <c r="AN53" s="257"/>
      <c r="AO53" s="257"/>
      <c r="AP53" s="257"/>
      <c r="AQ53" s="257"/>
      <c r="AR53" s="257"/>
      <c r="AS53" s="257"/>
      <c r="AT53" s="257"/>
      <c r="AU53" s="257"/>
      <c r="AV53" s="257"/>
      <c r="AW53" s="257"/>
      <c r="AX53" s="257"/>
      <c r="AY53" s="257"/>
      <c r="AZ53" s="257"/>
      <c r="BA53" s="257"/>
      <c r="BB53" s="257"/>
      <c r="BC53" s="257"/>
      <c r="BD53" s="257"/>
      <c r="BE53" s="257"/>
      <c r="BF53" s="257"/>
      <c r="BG53" s="257"/>
      <c r="BH53" s="257"/>
      <c r="BI53" s="257"/>
      <c r="BJ53" s="257"/>
      <c r="BK53" s="257"/>
      <c r="BL53" s="257"/>
      <c r="BM53" s="257"/>
      <c r="BN53" s="257"/>
      <c r="BO53" s="257"/>
      <c r="BP53" s="257"/>
      <c r="BQ53" s="257"/>
      <c r="BR53" s="257"/>
      <c r="BS53" s="257"/>
      <c r="BT53" s="257"/>
      <c r="BU53" s="257"/>
      <c r="BV53" s="257"/>
      <c r="BW53" s="257"/>
      <c r="BX53" s="257"/>
      <c r="BY53" s="257"/>
      <c r="BZ53" s="257"/>
      <c r="CA53" s="257"/>
      <c r="CB53" s="257"/>
      <c r="CC53" s="257"/>
      <c r="CD53" s="257"/>
      <c r="CE53" s="257"/>
      <c r="CF53" s="257"/>
      <c r="CG53" s="257"/>
      <c r="CH53" s="257"/>
      <c r="CI53" s="257"/>
    </row>
    <row r="54" spans="1:87" s="258" customFormat="1">
      <c r="A54" s="256"/>
      <c r="B54" s="256"/>
      <c r="C54" s="256"/>
      <c r="D54" s="256"/>
      <c r="E54" s="196"/>
      <c r="F54" s="256"/>
      <c r="G54" s="256"/>
      <c r="H54" s="256"/>
      <c r="I54" s="256"/>
      <c r="J54" s="256"/>
      <c r="K54" s="256"/>
      <c r="L54" s="196"/>
      <c r="M54" s="196"/>
      <c r="N54" s="196"/>
      <c r="O54" s="256"/>
      <c r="P54" s="256"/>
      <c r="Q54" s="257"/>
      <c r="S54" s="257"/>
      <c r="W54" s="256"/>
      <c r="X54" s="256"/>
      <c r="AD54" s="257"/>
      <c r="AE54" s="257"/>
      <c r="AF54" s="257"/>
      <c r="AG54" s="257"/>
      <c r="AH54" s="257"/>
      <c r="AI54" s="257"/>
      <c r="AJ54" s="257"/>
      <c r="AK54" s="257"/>
      <c r="AL54" s="257"/>
      <c r="AM54" s="257"/>
      <c r="AN54" s="257"/>
      <c r="AO54" s="257"/>
      <c r="AP54" s="257"/>
      <c r="AQ54" s="257"/>
      <c r="AR54" s="257"/>
      <c r="AS54" s="257"/>
      <c r="AT54" s="257"/>
      <c r="AU54" s="257"/>
      <c r="AV54" s="257"/>
      <c r="AW54" s="257"/>
      <c r="AX54" s="257"/>
      <c r="AY54" s="257"/>
      <c r="AZ54" s="257"/>
      <c r="BA54" s="257"/>
      <c r="BB54" s="257"/>
      <c r="BC54" s="257"/>
      <c r="BD54" s="257"/>
      <c r="BE54" s="257"/>
      <c r="BF54" s="257"/>
      <c r="BG54" s="257"/>
      <c r="BH54" s="257"/>
      <c r="BI54" s="257"/>
      <c r="BJ54" s="257"/>
      <c r="BK54" s="257"/>
      <c r="BL54" s="257"/>
      <c r="BM54" s="257"/>
      <c r="BN54" s="257"/>
      <c r="BO54" s="257"/>
      <c r="BP54" s="257"/>
      <c r="BQ54" s="257"/>
      <c r="BR54" s="257"/>
      <c r="BS54" s="257"/>
      <c r="BT54" s="257"/>
      <c r="BU54" s="257"/>
      <c r="BV54" s="257"/>
      <c r="BW54" s="257"/>
      <c r="BX54" s="257"/>
      <c r="BY54" s="257"/>
      <c r="BZ54" s="257"/>
      <c r="CA54" s="257"/>
      <c r="CB54" s="257"/>
      <c r="CC54" s="257"/>
      <c r="CD54" s="257"/>
      <c r="CE54" s="257"/>
      <c r="CF54" s="257"/>
      <c r="CG54" s="257"/>
      <c r="CH54" s="257"/>
      <c r="CI54" s="257"/>
    </row>
    <row r="55" spans="1:87" s="258" customFormat="1">
      <c r="A55" s="256"/>
      <c r="B55" s="256"/>
      <c r="C55" s="256"/>
      <c r="D55" s="256"/>
      <c r="E55" s="196"/>
      <c r="F55" s="256"/>
      <c r="G55" s="256"/>
      <c r="H55" s="256"/>
      <c r="I55" s="256"/>
      <c r="J55" s="256"/>
      <c r="K55" s="256"/>
      <c r="L55" s="196"/>
      <c r="M55" s="196"/>
      <c r="N55" s="196"/>
      <c r="O55" s="256"/>
      <c r="P55" s="256"/>
      <c r="Q55" s="257"/>
      <c r="S55" s="257"/>
      <c r="W55" s="256"/>
      <c r="X55" s="256"/>
      <c r="AD55" s="257"/>
      <c r="AE55" s="257"/>
      <c r="AF55" s="257"/>
      <c r="AG55" s="257"/>
      <c r="AH55" s="257"/>
      <c r="AI55" s="257"/>
      <c r="AJ55" s="257"/>
      <c r="AK55" s="257"/>
      <c r="AL55" s="257"/>
      <c r="AM55" s="257"/>
      <c r="AN55" s="257"/>
      <c r="AO55" s="257"/>
      <c r="AP55" s="257"/>
      <c r="AQ55" s="257"/>
      <c r="AR55" s="257"/>
      <c r="AS55" s="257"/>
      <c r="AT55" s="257"/>
      <c r="AU55" s="257"/>
      <c r="AV55" s="257"/>
      <c r="AW55" s="257"/>
      <c r="AX55" s="257"/>
      <c r="AY55" s="257"/>
      <c r="AZ55" s="257"/>
      <c r="BA55" s="257"/>
      <c r="BB55" s="257"/>
      <c r="BC55" s="257"/>
      <c r="BD55" s="257"/>
      <c r="BE55" s="257"/>
      <c r="BF55" s="257"/>
      <c r="BG55" s="257"/>
      <c r="BH55" s="257"/>
      <c r="BI55" s="257"/>
      <c r="BJ55" s="257"/>
      <c r="BK55" s="257"/>
      <c r="BL55" s="257"/>
      <c r="BM55" s="257"/>
      <c r="BN55" s="257"/>
      <c r="BO55" s="257"/>
      <c r="BP55" s="257"/>
      <c r="BQ55" s="257"/>
      <c r="BR55" s="257"/>
      <c r="BS55" s="257"/>
      <c r="BT55" s="257"/>
      <c r="BU55" s="257"/>
      <c r="BV55" s="257"/>
      <c r="BW55" s="257"/>
      <c r="BX55" s="257"/>
      <c r="BY55" s="257"/>
      <c r="BZ55" s="257"/>
      <c r="CA55" s="257"/>
      <c r="CB55" s="257"/>
      <c r="CC55" s="257"/>
      <c r="CD55" s="257"/>
      <c r="CE55" s="257"/>
      <c r="CF55" s="257"/>
      <c r="CG55" s="257"/>
      <c r="CH55" s="257"/>
      <c r="CI55" s="257"/>
    </row>
    <row r="56" spans="1:87" s="258" customFormat="1">
      <c r="A56" s="256"/>
      <c r="B56" s="256"/>
      <c r="C56" s="256"/>
      <c r="D56" s="256"/>
      <c r="E56" s="196"/>
      <c r="F56" s="256"/>
      <c r="G56" s="256"/>
      <c r="H56" s="256"/>
      <c r="I56" s="256"/>
      <c r="J56" s="256"/>
      <c r="K56" s="256"/>
      <c r="L56" s="196"/>
      <c r="M56" s="196"/>
      <c r="N56" s="196"/>
      <c r="O56" s="256"/>
      <c r="P56" s="256"/>
      <c r="Q56" s="257"/>
      <c r="S56" s="257"/>
      <c r="W56" s="256"/>
      <c r="X56" s="256"/>
      <c r="AD56" s="257"/>
      <c r="AE56" s="257"/>
      <c r="AF56" s="257"/>
      <c r="AG56" s="257"/>
      <c r="AH56" s="257"/>
      <c r="AI56" s="257"/>
      <c r="AJ56" s="257"/>
      <c r="AK56" s="257"/>
      <c r="AL56" s="257"/>
      <c r="AM56" s="257"/>
      <c r="AN56" s="257"/>
      <c r="AO56" s="257"/>
      <c r="AP56" s="257"/>
      <c r="AQ56" s="257"/>
      <c r="AR56" s="257"/>
      <c r="AS56" s="257"/>
      <c r="AT56" s="257"/>
      <c r="AU56" s="257"/>
      <c r="AV56" s="257"/>
      <c r="AW56" s="257"/>
      <c r="AX56" s="257"/>
      <c r="AY56" s="257"/>
      <c r="AZ56" s="257"/>
      <c r="BA56" s="257"/>
      <c r="BB56" s="257"/>
      <c r="BC56" s="257"/>
      <c r="BD56" s="257"/>
      <c r="BE56" s="257"/>
      <c r="BF56" s="257"/>
      <c r="BG56" s="257"/>
      <c r="BH56" s="257"/>
      <c r="BI56" s="257"/>
      <c r="BJ56" s="257"/>
      <c r="BK56" s="257"/>
      <c r="BL56" s="257"/>
      <c r="BM56" s="257"/>
      <c r="BN56" s="257"/>
      <c r="BO56" s="257"/>
      <c r="BP56" s="257"/>
      <c r="BQ56" s="257"/>
      <c r="BR56" s="257"/>
      <c r="BS56" s="257"/>
      <c r="BT56" s="257"/>
      <c r="BU56" s="257"/>
      <c r="BV56" s="257"/>
      <c r="BW56" s="257"/>
      <c r="BX56" s="257"/>
      <c r="BY56" s="257"/>
      <c r="BZ56" s="257"/>
      <c r="CA56" s="257"/>
      <c r="CB56" s="257"/>
      <c r="CC56" s="257"/>
      <c r="CD56" s="257"/>
      <c r="CE56" s="257"/>
      <c r="CF56" s="257"/>
      <c r="CG56" s="257"/>
      <c r="CH56" s="257"/>
      <c r="CI56" s="257"/>
    </row>
    <row r="57" spans="1:87" s="258" customFormat="1">
      <c r="A57" s="256"/>
      <c r="B57" s="256"/>
      <c r="C57" s="256"/>
      <c r="D57" s="256"/>
      <c r="E57" s="196"/>
      <c r="F57" s="256"/>
      <c r="G57" s="256"/>
      <c r="H57" s="256"/>
      <c r="I57" s="256"/>
      <c r="J57" s="256"/>
      <c r="K57" s="256"/>
      <c r="L57" s="196"/>
      <c r="M57" s="196"/>
      <c r="N57" s="196"/>
      <c r="O57" s="256"/>
      <c r="P57" s="256"/>
      <c r="Q57" s="257"/>
      <c r="S57" s="257"/>
      <c r="W57" s="256"/>
      <c r="X57" s="256"/>
      <c r="AD57" s="257"/>
      <c r="AE57" s="257"/>
      <c r="AF57" s="257"/>
      <c r="AG57" s="257"/>
      <c r="AH57" s="257"/>
      <c r="AI57" s="257"/>
      <c r="AJ57" s="257"/>
      <c r="AK57" s="257"/>
      <c r="AL57" s="257"/>
      <c r="AM57" s="257"/>
      <c r="AN57" s="257"/>
      <c r="AO57" s="257"/>
      <c r="AP57" s="257"/>
      <c r="AQ57" s="257"/>
      <c r="AR57" s="257"/>
      <c r="AS57" s="257"/>
      <c r="AT57" s="257"/>
      <c r="AU57" s="257"/>
      <c r="AV57" s="257"/>
      <c r="AW57" s="257"/>
      <c r="AX57" s="257"/>
      <c r="AY57" s="257"/>
      <c r="AZ57" s="257"/>
      <c r="BA57" s="257"/>
      <c r="BB57" s="257"/>
      <c r="BC57" s="257"/>
      <c r="BD57" s="257"/>
      <c r="BE57" s="257"/>
      <c r="BF57" s="257"/>
      <c r="BG57" s="257"/>
      <c r="BH57" s="257"/>
      <c r="BI57" s="257"/>
      <c r="BJ57" s="257"/>
      <c r="BK57" s="257"/>
      <c r="BL57" s="257"/>
      <c r="BM57" s="257"/>
      <c r="BN57" s="257"/>
      <c r="BO57" s="257"/>
      <c r="BP57" s="257"/>
      <c r="BQ57" s="257"/>
      <c r="BR57" s="257"/>
      <c r="BS57" s="257"/>
      <c r="BT57" s="257"/>
      <c r="BU57" s="257"/>
      <c r="BV57" s="257"/>
      <c r="BW57" s="257"/>
      <c r="BX57" s="257"/>
      <c r="BY57" s="257"/>
      <c r="BZ57" s="257"/>
      <c r="CA57" s="257"/>
      <c r="CB57" s="257"/>
      <c r="CC57" s="257"/>
      <c r="CD57" s="257"/>
      <c r="CE57" s="257"/>
      <c r="CF57" s="257"/>
      <c r="CG57" s="257"/>
      <c r="CH57" s="257"/>
      <c r="CI57" s="257"/>
    </row>
    <row r="58" spans="1:87" s="258" customFormat="1">
      <c r="A58" s="256"/>
      <c r="B58" s="256"/>
      <c r="C58" s="256"/>
      <c r="D58" s="256"/>
      <c r="E58" s="196"/>
      <c r="F58" s="256"/>
      <c r="G58" s="256"/>
      <c r="H58" s="256"/>
      <c r="I58" s="256"/>
      <c r="J58" s="256"/>
      <c r="K58" s="256"/>
      <c r="L58" s="196"/>
      <c r="M58" s="196"/>
      <c r="N58" s="196"/>
      <c r="O58" s="256"/>
      <c r="P58" s="256"/>
      <c r="Q58" s="257"/>
      <c r="S58" s="257"/>
      <c r="W58" s="256"/>
      <c r="X58" s="256"/>
      <c r="AD58" s="257"/>
      <c r="AE58" s="257"/>
      <c r="AF58" s="257"/>
      <c r="AG58" s="257"/>
      <c r="AH58" s="257"/>
      <c r="AI58" s="257"/>
      <c r="AJ58" s="257"/>
      <c r="AK58" s="257"/>
      <c r="AL58" s="257"/>
      <c r="AM58" s="257"/>
      <c r="AN58" s="257"/>
      <c r="AO58" s="257"/>
      <c r="AP58" s="257"/>
      <c r="AQ58" s="257"/>
      <c r="AR58" s="257"/>
      <c r="AS58" s="257"/>
      <c r="AT58" s="257"/>
      <c r="AU58" s="257"/>
      <c r="AV58" s="257"/>
      <c r="AW58" s="257"/>
      <c r="AX58" s="257"/>
      <c r="AY58" s="257"/>
      <c r="AZ58" s="257"/>
      <c r="BA58" s="257"/>
      <c r="BB58" s="257"/>
      <c r="BC58" s="257"/>
      <c r="BD58" s="257"/>
      <c r="BE58" s="257"/>
      <c r="BF58" s="257"/>
      <c r="BG58" s="257"/>
      <c r="BH58" s="257"/>
      <c r="BI58" s="257"/>
      <c r="BJ58" s="257"/>
      <c r="BK58" s="257"/>
      <c r="BL58" s="257"/>
      <c r="BM58" s="257"/>
      <c r="BN58" s="257"/>
      <c r="BO58" s="257"/>
      <c r="BP58" s="257"/>
      <c r="BQ58" s="257"/>
      <c r="BR58" s="257"/>
      <c r="BS58" s="257"/>
      <c r="BT58" s="257"/>
      <c r="BU58" s="257"/>
      <c r="BV58" s="257"/>
      <c r="BW58" s="257"/>
      <c r="BX58" s="257"/>
      <c r="BY58" s="257"/>
      <c r="BZ58" s="257"/>
      <c r="CA58" s="257"/>
      <c r="CB58" s="257"/>
      <c r="CC58" s="257"/>
      <c r="CD58" s="257"/>
      <c r="CE58" s="257"/>
      <c r="CF58" s="257"/>
      <c r="CG58" s="257"/>
      <c r="CH58" s="257"/>
      <c r="CI58" s="257"/>
    </row>
    <row r="59" spans="1:87" s="258" customFormat="1">
      <c r="A59" s="256"/>
      <c r="B59" s="256"/>
      <c r="C59" s="256"/>
      <c r="D59" s="256"/>
      <c r="E59" s="196"/>
      <c r="F59" s="256"/>
      <c r="G59" s="256"/>
      <c r="H59" s="256"/>
      <c r="I59" s="256"/>
      <c r="J59" s="256"/>
      <c r="K59" s="256"/>
      <c r="L59" s="196"/>
      <c r="M59" s="196"/>
      <c r="N59" s="196"/>
      <c r="O59" s="256"/>
      <c r="P59" s="256"/>
      <c r="S59" s="257"/>
      <c r="W59" s="256"/>
      <c r="X59" s="256"/>
      <c r="AD59" s="257"/>
      <c r="AE59" s="257"/>
      <c r="AF59" s="257"/>
      <c r="AG59" s="257"/>
      <c r="AH59" s="257"/>
      <c r="AI59" s="257"/>
      <c r="AJ59" s="257"/>
      <c r="AK59" s="257"/>
      <c r="AL59" s="257"/>
      <c r="AM59" s="257"/>
      <c r="AN59" s="257"/>
      <c r="AO59" s="257"/>
      <c r="AP59" s="257"/>
      <c r="AQ59" s="257"/>
      <c r="AR59" s="257"/>
      <c r="AS59" s="257"/>
      <c r="AT59" s="257"/>
      <c r="AU59" s="257"/>
      <c r="AV59" s="257"/>
      <c r="AW59" s="257"/>
      <c r="AX59" s="257"/>
      <c r="AY59" s="257"/>
      <c r="AZ59" s="257"/>
      <c r="BA59" s="257"/>
      <c r="BB59" s="257"/>
      <c r="BC59" s="257"/>
      <c r="BD59" s="257"/>
      <c r="BE59" s="257"/>
      <c r="BF59" s="257"/>
      <c r="BG59" s="257"/>
      <c r="BH59" s="257"/>
      <c r="BI59" s="257"/>
      <c r="BJ59" s="257"/>
      <c r="BK59" s="257"/>
      <c r="BL59" s="257"/>
      <c r="BM59" s="257"/>
      <c r="BN59" s="257"/>
      <c r="BO59" s="257"/>
      <c r="BP59" s="257"/>
      <c r="BQ59" s="257"/>
      <c r="BR59" s="257"/>
      <c r="BS59" s="257"/>
      <c r="BT59" s="257"/>
      <c r="BU59" s="257"/>
      <c r="BV59" s="257"/>
      <c r="BW59" s="257"/>
      <c r="BX59" s="257"/>
      <c r="BY59" s="257"/>
      <c r="BZ59" s="257"/>
      <c r="CA59" s="257"/>
      <c r="CB59" s="257"/>
      <c r="CC59" s="257"/>
      <c r="CD59" s="257"/>
      <c r="CE59" s="257"/>
      <c r="CF59" s="257"/>
      <c r="CG59" s="257"/>
      <c r="CH59" s="257"/>
      <c r="CI59" s="257"/>
    </row>
    <row r="60" spans="1:87" s="258" customFormat="1">
      <c r="A60" s="256"/>
      <c r="B60" s="256"/>
      <c r="C60" s="256"/>
      <c r="D60" s="256"/>
      <c r="E60" s="196"/>
      <c r="F60" s="256"/>
      <c r="G60" s="256"/>
      <c r="H60" s="256"/>
      <c r="I60" s="256"/>
      <c r="J60" s="256"/>
      <c r="K60" s="256"/>
      <c r="L60" s="196"/>
      <c r="M60" s="196"/>
      <c r="N60" s="196"/>
      <c r="O60" s="256"/>
      <c r="P60" s="256"/>
      <c r="S60" s="257"/>
      <c r="W60" s="256"/>
      <c r="X60" s="256"/>
      <c r="AD60" s="257"/>
      <c r="AE60" s="257"/>
      <c r="AF60" s="257"/>
      <c r="AG60" s="257"/>
      <c r="AH60" s="257"/>
      <c r="AI60" s="257"/>
      <c r="AJ60" s="257"/>
      <c r="AK60" s="257"/>
      <c r="AL60" s="257"/>
      <c r="AM60" s="257"/>
      <c r="AN60" s="257"/>
      <c r="AO60" s="257"/>
      <c r="AP60" s="257"/>
      <c r="AQ60" s="257"/>
      <c r="AR60" s="257"/>
      <c r="AS60" s="257"/>
      <c r="AT60" s="257"/>
      <c r="AU60" s="257"/>
      <c r="AV60" s="257"/>
      <c r="AW60" s="257"/>
      <c r="AX60" s="257"/>
      <c r="AY60" s="257"/>
      <c r="AZ60" s="257"/>
      <c r="BA60" s="257"/>
      <c r="BB60" s="257"/>
      <c r="BC60" s="257"/>
      <c r="BD60" s="257"/>
      <c r="BE60" s="257"/>
      <c r="BF60" s="257"/>
      <c r="BG60" s="257"/>
      <c r="BH60" s="257"/>
      <c r="BI60" s="257"/>
      <c r="BJ60" s="257"/>
      <c r="BK60" s="257"/>
      <c r="BL60" s="257"/>
      <c r="BM60" s="257"/>
      <c r="BN60" s="257"/>
      <c r="BO60" s="257"/>
      <c r="BP60" s="257"/>
      <c r="BQ60" s="257"/>
      <c r="BR60" s="257"/>
      <c r="BS60" s="257"/>
      <c r="BT60" s="257"/>
      <c r="BU60" s="257"/>
      <c r="BV60" s="257"/>
      <c r="BW60" s="257"/>
      <c r="BX60" s="257"/>
      <c r="BY60" s="257"/>
      <c r="BZ60" s="257"/>
      <c r="CA60" s="257"/>
      <c r="CB60" s="257"/>
      <c r="CC60" s="257"/>
      <c r="CD60" s="257"/>
      <c r="CE60" s="257"/>
      <c r="CF60" s="257"/>
      <c r="CG60" s="257"/>
      <c r="CH60" s="257"/>
      <c r="CI60" s="257"/>
    </row>
    <row r="61" spans="1:87" s="258" customFormat="1">
      <c r="A61" s="256"/>
      <c r="B61" s="256"/>
      <c r="C61" s="256"/>
      <c r="D61" s="256"/>
      <c r="E61" s="196"/>
      <c r="F61" s="256"/>
      <c r="G61" s="256"/>
      <c r="H61" s="256"/>
      <c r="I61" s="256"/>
      <c r="J61" s="256"/>
      <c r="K61" s="256"/>
      <c r="L61" s="196"/>
      <c r="M61" s="196"/>
      <c r="N61" s="196"/>
      <c r="O61" s="256"/>
      <c r="P61" s="256"/>
      <c r="S61" s="257"/>
      <c r="W61" s="256"/>
      <c r="X61" s="256"/>
      <c r="AD61" s="257"/>
      <c r="AE61" s="257"/>
      <c r="AF61" s="257"/>
      <c r="AG61" s="257"/>
      <c r="AH61" s="257"/>
      <c r="AI61" s="257"/>
      <c r="AJ61" s="257"/>
      <c r="AK61" s="257"/>
      <c r="AL61" s="257"/>
      <c r="AM61" s="257"/>
      <c r="AN61" s="257"/>
      <c r="AO61" s="257"/>
      <c r="AP61" s="257"/>
      <c r="AQ61" s="257"/>
      <c r="AR61" s="257"/>
      <c r="AS61" s="257"/>
      <c r="AT61" s="257"/>
      <c r="AU61" s="257"/>
      <c r="AV61" s="257"/>
      <c r="AW61" s="257"/>
      <c r="AX61" s="257"/>
      <c r="AY61" s="257"/>
      <c r="AZ61" s="257"/>
      <c r="BA61" s="257"/>
      <c r="BB61" s="257"/>
      <c r="BC61" s="257"/>
      <c r="BD61" s="257"/>
      <c r="BE61" s="257"/>
      <c r="BF61" s="257"/>
      <c r="BG61" s="257"/>
      <c r="BH61" s="257"/>
      <c r="BI61" s="257"/>
      <c r="BJ61" s="257"/>
      <c r="BK61" s="257"/>
      <c r="BL61" s="257"/>
      <c r="BM61" s="257"/>
      <c r="BN61" s="257"/>
      <c r="BO61" s="257"/>
      <c r="BP61" s="257"/>
      <c r="BQ61" s="257"/>
      <c r="BR61" s="257"/>
      <c r="BS61" s="257"/>
      <c r="BT61" s="257"/>
      <c r="BU61" s="257"/>
      <c r="BV61" s="257"/>
      <c r="BW61" s="257"/>
      <c r="BX61" s="257"/>
      <c r="BY61" s="257"/>
      <c r="BZ61" s="257"/>
      <c r="CA61" s="257"/>
      <c r="CB61" s="257"/>
      <c r="CC61" s="257"/>
      <c r="CD61" s="257"/>
      <c r="CE61" s="257"/>
      <c r="CF61" s="257"/>
      <c r="CG61" s="257"/>
      <c r="CH61" s="257"/>
      <c r="CI61" s="257"/>
    </row>
    <row r="62" spans="1:87" s="258" customFormat="1">
      <c r="A62" s="256"/>
      <c r="B62" s="256"/>
      <c r="C62" s="256"/>
      <c r="D62" s="256"/>
      <c r="E62" s="196"/>
      <c r="F62" s="256"/>
      <c r="G62" s="256"/>
      <c r="H62" s="256"/>
      <c r="I62" s="256"/>
      <c r="J62" s="256"/>
      <c r="K62" s="256"/>
      <c r="L62" s="196"/>
      <c r="M62" s="196"/>
      <c r="N62" s="196"/>
      <c r="O62" s="256"/>
      <c r="P62" s="256"/>
      <c r="S62" s="257"/>
      <c r="W62" s="256"/>
      <c r="X62" s="256"/>
      <c r="AD62" s="257"/>
      <c r="AE62" s="257"/>
      <c r="AF62" s="257"/>
      <c r="AG62" s="257"/>
      <c r="AH62" s="257"/>
      <c r="AI62" s="257"/>
      <c r="AJ62" s="257"/>
      <c r="AK62" s="257"/>
      <c r="AL62" s="257"/>
      <c r="AM62" s="257"/>
      <c r="AN62" s="257"/>
      <c r="AO62" s="257"/>
      <c r="AP62" s="257"/>
      <c r="AQ62" s="257"/>
      <c r="AR62" s="257"/>
      <c r="AS62" s="257"/>
      <c r="AT62" s="257"/>
      <c r="AU62" s="257"/>
      <c r="AV62" s="257"/>
      <c r="AW62" s="257"/>
      <c r="AX62" s="257"/>
      <c r="AY62" s="257"/>
      <c r="AZ62" s="257"/>
      <c r="BA62" s="257"/>
      <c r="BB62" s="257"/>
      <c r="BC62" s="257"/>
      <c r="BD62" s="257"/>
      <c r="BE62" s="257"/>
      <c r="BF62" s="257"/>
      <c r="BG62" s="257"/>
      <c r="BH62" s="257"/>
      <c r="BI62" s="257"/>
      <c r="BJ62" s="257"/>
      <c r="BK62" s="257"/>
      <c r="BL62" s="257"/>
      <c r="BM62" s="257"/>
      <c r="BN62" s="257"/>
      <c r="BO62" s="257"/>
      <c r="BP62" s="257"/>
      <c r="BQ62" s="257"/>
      <c r="BR62" s="257"/>
      <c r="BS62" s="257"/>
      <c r="BT62" s="257"/>
      <c r="BU62" s="257"/>
      <c r="BV62" s="257"/>
      <c r="BW62" s="257"/>
      <c r="BX62" s="257"/>
      <c r="BY62" s="257"/>
      <c r="BZ62" s="257"/>
      <c r="CA62" s="257"/>
      <c r="CB62" s="257"/>
      <c r="CC62" s="257"/>
      <c r="CD62" s="257"/>
      <c r="CE62" s="257"/>
      <c r="CF62" s="257"/>
      <c r="CG62" s="257"/>
      <c r="CH62" s="257"/>
      <c r="CI62" s="257"/>
    </row>
  </sheetData>
  <mergeCells count="63">
    <mergeCell ref="N7:N27"/>
    <mergeCell ref="Y18:AB18"/>
    <mergeCell ref="Y17:AB17"/>
    <mergeCell ref="O7:O27"/>
    <mergeCell ref="Q7:R26"/>
    <mergeCell ref="W7:X9"/>
    <mergeCell ref="Y7:AC8"/>
    <mergeCell ref="Y9:AC13"/>
    <mergeCell ref="P19:P27"/>
    <mergeCell ref="Y19:AB19"/>
    <mergeCell ref="P7:P17"/>
    <mergeCell ref="S7:V16"/>
    <mergeCell ref="Y15:AB15"/>
    <mergeCell ref="Y16:AB16"/>
    <mergeCell ref="L23:M23"/>
    <mergeCell ref="L24:M24"/>
    <mergeCell ref="L25:M25"/>
    <mergeCell ref="Y20:AB20"/>
    <mergeCell ref="Y21:AB21"/>
    <mergeCell ref="L19:M19"/>
    <mergeCell ref="L20:M20"/>
    <mergeCell ref="L21:M21"/>
    <mergeCell ref="L22:M22"/>
    <mergeCell ref="G11:G12"/>
    <mergeCell ref="H11:H12"/>
    <mergeCell ref="L6:M6"/>
    <mergeCell ref="L17:M17"/>
    <mergeCell ref="Y6:AC6"/>
    <mergeCell ref="A7:A28"/>
    <mergeCell ref="B7:B16"/>
    <mergeCell ref="C7:D13"/>
    <mergeCell ref="E7:E15"/>
    <mergeCell ref="F7:F11"/>
    <mergeCell ref="G7:K7"/>
    <mergeCell ref="C6:D6"/>
    <mergeCell ref="G6:K6"/>
    <mergeCell ref="Q6:R6"/>
    <mergeCell ref="S6:V6"/>
    <mergeCell ref="W6:X6"/>
    <mergeCell ref="L26:M26"/>
    <mergeCell ref="L18:M18"/>
    <mergeCell ref="L36:M36"/>
    <mergeCell ref="L37:M37"/>
    <mergeCell ref="L29:M29"/>
    <mergeCell ref="L30:M30"/>
    <mergeCell ref="L31:M31"/>
    <mergeCell ref="L32:M32"/>
    <mergeCell ref="L48:M48"/>
    <mergeCell ref="L49:M49"/>
    <mergeCell ref="L7:M16"/>
    <mergeCell ref="L43:M43"/>
    <mergeCell ref="L44:M44"/>
    <mergeCell ref="L45:M45"/>
    <mergeCell ref="L46:M46"/>
    <mergeCell ref="L47:M47"/>
    <mergeCell ref="L38:M38"/>
    <mergeCell ref="L39:M39"/>
    <mergeCell ref="L40:M40"/>
    <mergeCell ref="L41:M41"/>
    <mergeCell ref="L42:M42"/>
    <mergeCell ref="L33:M33"/>
    <mergeCell ref="L34:M34"/>
    <mergeCell ref="L35:M35"/>
  </mergeCells>
  <phoneticPr fontId="10" type="noConversion"/>
  <pageMargins left="0.75" right="0.75" top="0.5" bottom="0.5" header="0.25" footer="0.25"/>
  <pageSetup fitToWidth="2" fitToHeight="0" orientation="landscape"/>
  <headerFooter differentFirst="1">
    <oddHeader>&amp;LHRBF Impact Evaluation&amp;CHealth Facility Questionnaire&amp;RForm F1</oddHeader>
    <oddFooter>&amp;R&amp;P / &amp;N</oddFooter>
  </headerFooter>
  <extLst>
    <ext xmlns:mx="http://schemas.microsoft.com/office/mac/excel/2008/main" uri="{64002731-A6B0-56B0-2670-7721B7C09600}">
      <mx:PLV Mode="0" OnePage="0" WScale="10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J41"/>
  <sheetViews>
    <sheetView showGridLines="0" zoomScale="160" zoomScaleNormal="160" zoomScaleSheetLayoutView="150" zoomScalePageLayoutView="160" workbookViewId="0">
      <selection activeCell="E9" sqref="E9:F12"/>
    </sheetView>
  </sheetViews>
  <sheetFormatPr baseColWidth="10" defaultColWidth="8.83203125" defaultRowHeight="12" x14ac:dyDescent="0"/>
  <cols>
    <col min="1" max="1" width="5.6640625" style="81" customWidth="1"/>
    <col min="2" max="2" width="24.1640625" style="5" customWidth="1"/>
    <col min="3" max="3" width="25" style="42" customWidth="1"/>
    <col min="4" max="4" width="3.33203125" style="1540" customWidth="1"/>
    <col min="5" max="5" width="3.33203125" style="42" customWidth="1"/>
    <col min="6" max="6" width="13.33203125" style="42" customWidth="1"/>
    <col min="7" max="7" width="12.33203125" style="5" customWidth="1"/>
    <col min="8" max="8" width="3.5" style="81" customWidth="1"/>
    <col min="9" max="16384" width="8.83203125" style="5"/>
  </cols>
  <sheetData>
    <row r="1" spans="1:10" s="11" customFormat="1" ht="30" customHeight="1">
      <c r="A1" s="788">
        <f>-5</f>
        <v>-5</v>
      </c>
      <c r="B1" s="730" t="s">
        <v>530</v>
      </c>
      <c r="C1" s="730"/>
      <c r="D1" s="730"/>
      <c r="E1" s="730"/>
      <c r="F1" s="730"/>
      <c r="G1" s="730"/>
      <c r="H1" s="1454"/>
      <c r="I1" s="18"/>
      <c r="J1" s="18"/>
    </row>
    <row r="2" spans="1:10" s="7" customFormat="1" ht="30" customHeight="1">
      <c r="A2" s="1545" t="s">
        <v>658</v>
      </c>
      <c r="B2" s="1546"/>
      <c r="C2" s="1546"/>
      <c r="D2" s="1546"/>
      <c r="E2" s="1546"/>
      <c r="F2" s="1546"/>
      <c r="G2" s="1546"/>
      <c r="H2" s="1547"/>
      <c r="I2" s="79"/>
    </row>
    <row r="3" spans="1:10" s="83" customFormat="1" ht="21" customHeight="1">
      <c r="A3" s="1460" t="s">
        <v>222</v>
      </c>
      <c r="B3" s="1461"/>
      <c r="C3" s="1461"/>
      <c r="D3" s="1533"/>
      <c r="E3" s="1461"/>
      <c r="F3" s="1461"/>
      <c r="G3" s="1462"/>
      <c r="H3" s="1520"/>
    </row>
    <row r="4" spans="1:10" s="9" customFormat="1" ht="12.75" customHeight="1">
      <c r="A4" s="1193">
        <f>A1-0.01</f>
        <v>-5.01</v>
      </c>
      <c r="B4" s="1465" t="s">
        <v>674</v>
      </c>
      <c r="C4" s="1476" t="s">
        <v>482</v>
      </c>
      <c r="D4" s="1534">
        <v>1</v>
      </c>
      <c r="E4" s="1455"/>
      <c r="F4" s="1466"/>
      <c r="G4" s="1456"/>
      <c r="H4" s="1521"/>
    </row>
    <row r="5" spans="1:10" s="9" customFormat="1">
      <c r="A5" s="1194"/>
      <c r="B5" s="1467"/>
      <c r="C5" s="1477" t="s">
        <v>483</v>
      </c>
      <c r="D5" s="1535">
        <v>2</v>
      </c>
      <c r="E5" s="1458" t="s">
        <v>437</v>
      </c>
      <c r="F5" s="1468">
        <f>'6Services'!A4</f>
        <v>-6.01</v>
      </c>
      <c r="G5" s="1459"/>
      <c r="H5" s="1522"/>
    </row>
    <row r="6" spans="1:10" s="9" customFormat="1" ht="18.75" customHeight="1">
      <c r="A6" s="1541" t="s">
        <v>314</v>
      </c>
      <c r="B6" s="1469" t="s">
        <v>656</v>
      </c>
      <c r="C6" s="1463"/>
      <c r="D6" s="1463"/>
      <c r="E6" s="1463"/>
      <c r="F6" s="1470"/>
      <c r="G6" s="1464"/>
      <c r="H6" s="1523"/>
    </row>
    <row r="7" spans="1:10" s="9" customFormat="1">
      <c r="A7" s="1473"/>
      <c r="B7" s="1322"/>
      <c r="C7" s="1478">
        <f>A4-0.01</f>
        <v>-5.0199999999999996</v>
      </c>
      <c r="D7" s="1479"/>
      <c r="E7" s="1478">
        <f>C7-0.01</f>
        <v>-5.0299999999999994</v>
      </c>
      <c r="F7" s="1479"/>
      <c r="G7" s="1437">
        <f>E7-0.01</f>
        <v>-5.0399999999999991</v>
      </c>
      <c r="H7" s="1438"/>
    </row>
    <row r="8" spans="1:10" s="48" customFormat="1" ht="76.5" customHeight="1">
      <c r="A8" s="1472"/>
      <c r="B8" s="1472"/>
      <c r="C8" s="604" t="s">
        <v>647</v>
      </c>
      <c r="D8" s="604"/>
      <c r="E8" s="1245" t="s">
        <v>669</v>
      </c>
      <c r="F8" s="1081"/>
      <c r="G8" s="1245" t="s">
        <v>655</v>
      </c>
      <c r="H8" s="1081"/>
    </row>
    <row r="9" spans="1:10" s="48" customFormat="1" ht="39.75" customHeight="1">
      <c r="A9" s="1472"/>
      <c r="B9" s="1514"/>
      <c r="C9" s="1141" t="s">
        <v>648</v>
      </c>
      <c r="D9" s="1515"/>
      <c r="E9" s="1137" t="s">
        <v>661</v>
      </c>
      <c r="F9" s="1064"/>
      <c r="G9" s="1134"/>
      <c r="H9" s="1439"/>
    </row>
    <row r="10" spans="1:10" s="48" customFormat="1" ht="21" customHeight="1">
      <c r="A10" s="1474"/>
      <c r="B10" s="1514"/>
      <c r="C10" s="1516" t="s">
        <v>505</v>
      </c>
      <c r="D10" s="1517">
        <v>1</v>
      </c>
      <c r="E10" s="1137"/>
      <c r="F10" s="1064"/>
      <c r="G10" s="1440" t="s">
        <v>190</v>
      </c>
      <c r="H10" s="1524">
        <v>1</v>
      </c>
    </row>
    <row r="11" spans="1:10" s="48" customFormat="1" ht="25.5" customHeight="1">
      <c r="A11" s="1474"/>
      <c r="B11" s="1514"/>
      <c r="C11" s="1516" t="s">
        <v>180</v>
      </c>
      <c r="D11" s="1517">
        <v>2</v>
      </c>
      <c r="E11" s="1137"/>
      <c r="F11" s="1064"/>
      <c r="G11" s="1137" t="s">
        <v>165</v>
      </c>
      <c r="H11" s="1525">
        <v>2</v>
      </c>
    </row>
    <row r="12" spans="1:10" s="9" customFormat="1" ht="24.75" customHeight="1">
      <c r="A12" s="1475"/>
      <c r="B12" s="1319"/>
      <c r="C12" s="1471" t="s">
        <v>646</v>
      </c>
      <c r="D12" s="409">
        <v>3</v>
      </c>
      <c r="E12" s="1128"/>
      <c r="F12" s="1024"/>
      <c r="G12" s="1128"/>
      <c r="H12" s="1526"/>
    </row>
    <row r="13" spans="1:10" s="9" customFormat="1" ht="24.75" customHeight="1">
      <c r="A13" s="1431"/>
      <c r="B13" s="1321"/>
      <c r="C13" s="377" t="s">
        <v>886</v>
      </c>
      <c r="D13" s="377"/>
      <c r="E13" s="1480"/>
      <c r="F13" s="1021"/>
      <c r="G13" s="1200" t="s">
        <v>886</v>
      </c>
      <c r="H13" s="1481"/>
    </row>
    <row r="14" spans="1:10" s="9" customFormat="1" ht="16" customHeight="1">
      <c r="A14" s="1264" t="s">
        <v>372</v>
      </c>
      <c r="B14" s="363" t="s">
        <v>506</v>
      </c>
      <c r="C14" s="1442"/>
      <c r="D14" s="408"/>
      <c r="E14" s="1442"/>
      <c r="F14" s="408"/>
      <c r="G14" s="1442"/>
      <c r="H14" s="1527"/>
    </row>
    <row r="15" spans="1:10" s="9" customFormat="1" ht="16" customHeight="1">
      <c r="A15" s="1259" t="s">
        <v>373</v>
      </c>
      <c r="B15" s="1432" t="s">
        <v>938</v>
      </c>
      <c r="C15" s="408"/>
      <c r="D15" s="409"/>
      <c r="E15" s="1433"/>
      <c r="F15" s="409"/>
      <c r="G15" s="1442"/>
      <c r="H15" s="1527"/>
    </row>
    <row r="16" spans="1:10" s="9" customFormat="1" ht="15" customHeight="1">
      <c r="A16" s="1259" t="s">
        <v>376</v>
      </c>
      <c r="B16" s="1432" t="s">
        <v>508</v>
      </c>
      <c r="C16" s="101"/>
      <c r="D16" s="104"/>
      <c r="E16" s="1434"/>
      <c r="F16" s="104"/>
      <c r="G16" s="1443"/>
      <c r="H16" s="1528"/>
    </row>
    <row r="17" spans="1:8" s="9" customFormat="1" ht="29.25" customHeight="1">
      <c r="A17" s="1259" t="s">
        <v>377</v>
      </c>
      <c r="B17" s="1432" t="s">
        <v>567</v>
      </c>
      <c r="C17" s="104"/>
      <c r="D17" s="104"/>
      <c r="E17" s="1434"/>
      <c r="F17" s="104"/>
      <c r="G17" s="1434"/>
      <c r="H17" s="1529"/>
    </row>
    <row r="18" spans="1:8" s="9" customFormat="1" ht="16" customHeight="1">
      <c r="A18" s="1259" t="s">
        <v>378</v>
      </c>
      <c r="B18" s="1432" t="s">
        <v>41</v>
      </c>
      <c r="C18" s="102"/>
      <c r="D18" s="104"/>
      <c r="E18" s="1434"/>
      <c r="F18" s="104"/>
      <c r="G18" s="1443"/>
      <c r="H18" s="1528"/>
    </row>
    <row r="19" spans="1:8" s="9" customFormat="1" ht="16" customHeight="1">
      <c r="A19" s="1259" t="s">
        <v>379</v>
      </c>
      <c r="B19" s="1432" t="s">
        <v>507</v>
      </c>
      <c r="C19" s="103"/>
      <c r="D19" s="104"/>
      <c r="E19" s="1434"/>
      <c r="F19" s="104"/>
      <c r="G19" s="1434"/>
      <c r="H19" s="1529"/>
    </row>
    <row r="20" spans="1:8" s="9" customFormat="1" ht="16" customHeight="1">
      <c r="A20" s="1259" t="s">
        <v>380</v>
      </c>
      <c r="B20" s="1432" t="s">
        <v>573</v>
      </c>
      <c r="C20" s="104"/>
      <c r="D20" s="104"/>
      <c r="E20" s="1434"/>
      <c r="F20" s="104"/>
      <c r="G20" s="1443"/>
      <c r="H20" s="1528"/>
    </row>
    <row r="21" spans="1:8" s="9" customFormat="1" ht="16" customHeight="1">
      <c r="A21" s="1259" t="s">
        <v>383</v>
      </c>
      <c r="B21" s="1432" t="s">
        <v>585</v>
      </c>
      <c r="C21" s="88"/>
      <c r="D21" s="104"/>
      <c r="E21" s="1434"/>
      <c r="F21" s="104"/>
      <c r="G21" s="1434"/>
      <c r="H21" s="1529"/>
    </row>
    <row r="22" spans="1:8" s="9" customFormat="1" ht="16" customHeight="1">
      <c r="A22" s="1259" t="s">
        <v>384</v>
      </c>
      <c r="B22" s="1432" t="s">
        <v>586</v>
      </c>
      <c r="C22" s="88"/>
      <c r="D22" s="104"/>
      <c r="E22" s="1434"/>
      <c r="F22" s="104"/>
      <c r="G22" s="1443"/>
      <c r="H22" s="1528"/>
    </row>
    <row r="23" spans="1:8" s="9" customFormat="1" ht="16" customHeight="1">
      <c r="A23" s="1259" t="s">
        <v>385</v>
      </c>
      <c r="B23" s="1432" t="s">
        <v>939</v>
      </c>
      <c r="C23" s="105"/>
      <c r="D23" s="104"/>
      <c r="E23" s="1434"/>
      <c r="F23" s="104"/>
      <c r="G23" s="1434"/>
      <c r="H23" s="1529"/>
    </row>
    <row r="24" spans="1:8" s="9" customFormat="1" ht="27.75" customHeight="1">
      <c r="A24" s="1259" t="s">
        <v>386</v>
      </c>
      <c r="B24" s="1432" t="s">
        <v>934</v>
      </c>
      <c r="C24" s="102"/>
      <c r="D24" s="104"/>
      <c r="E24" s="1434"/>
      <c r="F24" s="104"/>
      <c r="G24" s="1443"/>
      <c r="H24" s="1528"/>
    </row>
    <row r="25" spans="1:8" s="9" customFormat="1" ht="16" customHeight="1">
      <c r="A25" s="1259" t="s">
        <v>391</v>
      </c>
      <c r="B25" s="1207" t="s">
        <v>592</v>
      </c>
      <c r="C25" s="104"/>
      <c r="D25" s="104"/>
      <c r="E25" s="1434"/>
      <c r="F25" s="104"/>
      <c r="G25" s="1434"/>
      <c r="H25" s="1529"/>
    </row>
    <row r="26" spans="1:8" s="9" customFormat="1" ht="16" customHeight="1">
      <c r="A26" s="1259" t="s">
        <v>392</v>
      </c>
      <c r="B26" s="1207" t="s">
        <v>670</v>
      </c>
      <c r="C26" s="102"/>
      <c r="D26" s="104"/>
      <c r="E26" s="1434"/>
      <c r="F26" s="104"/>
      <c r="G26" s="1443"/>
      <c r="H26" s="1528"/>
    </row>
    <row r="27" spans="1:8" s="9" customFormat="1" ht="16" customHeight="1">
      <c r="A27" s="1259" t="s">
        <v>393</v>
      </c>
      <c r="B27" s="1207" t="s">
        <v>671</v>
      </c>
      <c r="C27" s="104"/>
      <c r="D27" s="104"/>
      <c r="E27" s="1434"/>
      <c r="F27" s="104"/>
      <c r="G27" s="1434"/>
      <c r="H27" s="1529"/>
    </row>
    <row r="28" spans="1:8" s="9" customFormat="1" ht="16" customHeight="1">
      <c r="A28" s="1259" t="s">
        <v>334</v>
      </c>
      <c r="B28" s="1207" t="s">
        <v>672</v>
      </c>
      <c r="C28" s="1434"/>
      <c r="D28" s="1435"/>
      <c r="E28" s="1434"/>
      <c r="F28" s="104"/>
      <c r="G28" s="1443"/>
      <c r="H28" s="1528"/>
    </row>
    <row r="29" spans="1:8" s="9" customFormat="1" ht="16" customHeight="1">
      <c r="A29" s="1259" t="s">
        <v>649</v>
      </c>
      <c r="B29" s="1207" t="s">
        <v>529</v>
      </c>
      <c r="C29" s="1485"/>
      <c r="D29" s="1435"/>
      <c r="E29" s="1434"/>
      <c r="F29" s="104"/>
      <c r="G29" s="1434"/>
      <c r="H29" s="1529"/>
    </row>
    <row r="30" spans="1:8" ht="21" customHeight="1">
      <c r="A30" s="1542" t="s">
        <v>313</v>
      </c>
      <c r="B30" s="1543" t="s">
        <v>433</v>
      </c>
      <c r="C30" s="1482"/>
      <c r="D30" s="1482"/>
      <c r="E30" s="1482"/>
      <c r="F30" s="1544"/>
      <c r="G30" s="1483" t="s">
        <v>572</v>
      </c>
      <c r="H30" s="1484"/>
    </row>
    <row r="31" spans="1:8" ht="15" customHeight="1">
      <c r="A31" s="1180">
        <f>G7-0.01</f>
        <v>-5.0499999999999989</v>
      </c>
      <c r="B31" s="1190" t="s">
        <v>422</v>
      </c>
      <c r="C31" s="1486" t="s">
        <v>423</v>
      </c>
      <c r="D31" s="1487"/>
      <c r="E31" s="1488"/>
      <c r="F31" s="1489">
        <v>1</v>
      </c>
      <c r="G31" s="1490"/>
      <c r="H31" s="1491"/>
    </row>
    <row r="32" spans="1:8" ht="15" customHeight="1">
      <c r="A32" s="1216"/>
      <c r="B32" s="1190"/>
      <c r="C32" s="1492" t="s">
        <v>179</v>
      </c>
      <c r="D32" s="603"/>
      <c r="E32" s="481"/>
      <c r="F32" s="1446">
        <v>2</v>
      </c>
      <c r="G32" s="1447"/>
      <c r="H32" s="1448"/>
    </row>
    <row r="33" spans="1:8" ht="15" customHeight="1">
      <c r="A33" s="1180"/>
      <c r="B33" s="1190"/>
      <c r="C33" s="1493" t="s">
        <v>863</v>
      </c>
      <c r="D33" s="1494"/>
      <c r="E33" s="1495"/>
      <c r="F33" s="1496">
        <v>96</v>
      </c>
      <c r="G33" s="1497"/>
      <c r="H33" s="1498"/>
    </row>
    <row r="34" spans="1:8" ht="23.25" customHeight="1">
      <c r="A34" s="1216">
        <f>A31-0.01</f>
        <v>-5.0599999999999987</v>
      </c>
      <c r="B34" s="1191" t="s">
        <v>847</v>
      </c>
      <c r="C34" s="1499" t="s">
        <v>651</v>
      </c>
      <c r="D34" s="602"/>
      <c r="E34" s="602"/>
      <c r="F34" s="602"/>
      <c r="G34" s="1449"/>
      <c r="H34" s="1530"/>
    </row>
    <row r="35" spans="1:8" ht="23.25" customHeight="1">
      <c r="A35" s="1428"/>
      <c r="B35" s="1191"/>
      <c r="C35" s="1499" t="s">
        <v>652</v>
      </c>
      <c r="D35" s="602"/>
      <c r="E35" s="602"/>
      <c r="F35" s="602"/>
      <c r="G35" s="1449"/>
      <c r="H35" s="1530"/>
    </row>
    <row r="36" spans="1:8" ht="23.25" customHeight="1">
      <c r="A36" s="1428"/>
      <c r="B36" s="1191"/>
      <c r="C36" s="1499" t="s">
        <v>653</v>
      </c>
      <c r="D36" s="602"/>
      <c r="E36" s="602"/>
      <c r="F36" s="602"/>
      <c r="G36" s="1449"/>
      <c r="H36" s="1530"/>
    </row>
    <row r="37" spans="1:8" ht="23.25" customHeight="1">
      <c r="A37" s="1428"/>
      <c r="B37" s="1191"/>
      <c r="C37" s="1500" t="s">
        <v>654</v>
      </c>
      <c r="D37" s="1501"/>
      <c r="E37" s="1501"/>
      <c r="F37" s="1501"/>
      <c r="G37" s="1502"/>
      <c r="H37" s="1531"/>
    </row>
    <row r="38" spans="1:8" ht="17.25" customHeight="1">
      <c r="A38" s="1429">
        <f>A34-0.01</f>
        <v>-5.0699999999999985</v>
      </c>
      <c r="B38" s="1190" t="s">
        <v>650</v>
      </c>
      <c r="C38" s="1507" t="s">
        <v>246</v>
      </c>
      <c r="D38" s="1536"/>
      <c r="E38" s="1489"/>
      <c r="F38" s="1508">
        <v>1</v>
      </c>
      <c r="G38" s="1266"/>
      <c r="H38" s="1509"/>
    </row>
    <row r="39" spans="1:8" ht="17.25" customHeight="1">
      <c r="A39" s="1430"/>
      <c r="B39" s="1190"/>
      <c r="C39" s="1315" t="s">
        <v>247</v>
      </c>
      <c r="D39" s="1537"/>
      <c r="E39" s="106"/>
      <c r="F39" s="301">
        <v>2</v>
      </c>
      <c r="G39" s="1450"/>
      <c r="H39" s="1451"/>
    </row>
    <row r="40" spans="1:8" ht="17.25" customHeight="1">
      <c r="A40" s="1430"/>
      <c r="B40" s="1190"/>
      <c r="C40" s="1510" t="s">
        <v>483</v>
      </c>
      <c r="D40" s="1538"/>
      <c r="E40" s="1496"/>
      <c r="F40" s="1511">
        <v>3</v>
      </c>
      <c r="G40" s="1512"/>
      <c r="H40" s="1513"/>
    </row>
    <row r="41" spans="1:8" ht="100.5" customHeight="1">
      <c r="A41" s="1184">
        <f>A38-0.01</f>
        <v>-5.0799999999999983</v>
      </c>
      <c r="B41" s="1192" t="s">
        <v>700</v>
      </c>
      <c r="C41" s="1503"/>
      <c r="D41" s="1539"/>
      <c r="E41" s="1504"/>
      <c r="F41" s="1505"/>
      <c r="G41" s="1506"/>
      <c r="H41" s="1532"/>
    </row>
  </sheetData>
  <customSheetViews>
    <customSheetView guid="{62A28031-BB72-409E-8219-7B624D8945FD}" showPageBreaks="1" printArea="1" view="pageBreakPreview">
      <selection activeCell="B81" activeCellId="1" sqref="B79:B80 B81:B82"/>
      <headerFooter alignWithMargins="0">
        <oddFooter>&amp;R&amp;P</oddFooter>
      </headerFooter>
    </customSheetView>
  </customSheetViews>
  <mergeCells count="36">
    <mergeCell ref="G30:H30"/>
    <mergeCell ref="A31:A33"/>
    <mergeCell ref="E13:F13"/>
    <mergeCell ref="G13:H13"/>
    <mergeCell ref="B30:F30"/>
    <mergeCell ref="B1:G1"/>
    <mergeCell ref="A2:H2"/>
    <mergeCell ref="C8:D8"/>
    <mergeCell ref="C7:D7"/>
    <mergeCell ref="G7:H7"/>
    <mergeCell ref="B6:F6"/>
    <mergeCell ref="G8:H9"/>
    <mergeCell ref="E7:F7"/>
    <mergeCell ref="E8:F8"/>
    <mergeCell ref="E9:F12"/>
    <mergeCell ref="G11:G12"/>
    <mergeCell ref="H11:H12"/>
    <mergeCell ref="C9:D9"/>
    <mergeCell ref="B4:B5"/>
    <mergeCell ref="A4:A5"/>
    <mergeCell ref="B38:B40"/>
    <mergeCell ref="A38:A40"/>
    <mergeCell ref="H38:H40"/>
    <mergeCell ref="G31:H31"/>
    <mergeCell ref="G32:H32"/>
    <mergeCell ref="G33:H33"/>
    <mergeCell ref="C34:F34"/>
    <mergeCell ref="C35:F35"/>
    <mergeCell ref="C36:F36"/>
    <mergeCell ref="B34:B37"/>
    <mergeCell ref="A34:A37"/>
    <mergeCell ref="C37:F37"/>
    <mergeCell ref="B31:B33"/>
    <mergeCell ref="C31:D31"/>
    <mergeCell ref="C32:D32"/>
    <mergeCell ref="C33:D33"/>
  </mergeCells>
  <phoneticPr fontId="10" type="noConversion"/>
  <pageMargins left="0.75" right="0.75" top="0.5" bottom="0.5" header="0.25" footer="0.25"/>
  <pageSetup scale="92" fitToHeight="0" orientation="portrait"/>
  <headerFooter differentFirst="1">
    <oddHeader>&amp;LHRBF Impact Evaluation&amp;CHealth Facility Questionnaire&amp;RForm F1</oddHeader>
    <oddFooter>&amp;R&amp;P / &amp;N</oddFooter>
  </headerFooter>
  <rowBreaks count="1" manualBreakCount="1">
    <brk id="29" max="7" man="1"/>
  </rowBreaks>
  <extLst>
    <ext xmlns:mx="http://schemas.microsoft.com/office/mac/excel/2008/main" uri="{64002731-A6B0-56B0-2670-7721B7C09600}">
      <mx:PLV Mode="0" OnePage="0" WScale="10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18"/>
  <sheetViews>
    <sheetView showGridLines="0" zoomScale="161" zoomScaleNormal="161" zoomScaleSheetLayoutView="150" zoomScalePageLayoutView="161" workbookViewId="0">
      <selection activeCell="A2" sqref="A2:J2"/>
    </sheetView>
  </sheetViews>
  <sheetFormatPr baseColWidth="10" defaultColWidth="8.83203125" defaultRowHeight="12" x14ac:dyDescent="0"/>
  <cols>
    <col min="1" max="1" width="5.83203125" style="54" customWidth="1"/>
    <col min="2" max="2" width="38.6640625" style="6" customWidth="1"/>
    <col min="3" max="3" width="20.6640625" style="6" customWidth="1"/>
    <col min="4" max="4" width="3.6640625" style="43" customWidth="1"/>
    <col min="5" max="5" width="2.6640625" style="6" customWidth="1"/>
    <col min="6" max="6" width="5.6640625" style="21" customWidth="1"/>
    <col min="7" max="10" width="3.1640625" style="6" customWidth="1"/>
    <col min="11" max="16384" width="8.83203125" style="6"/>
  </cols>
  <sheetData>
    <row r="1" spans="1:31" s="108" customFormat="1" ht="17">
      <c r="A1" s="1701">
        <f>-6</f>
        <v>-6</v>
      </c>
      <c r="B1" s="1702" t="s">
        <v>245</v>
      </c>
      <c r="C1" s="1702"/>
      <c r="D1" s="1702"/>
      <c r="E1" s="1702"/>
      <c r="F1" s="1702"/>
      <c r="G1" s="1703"/>
      <c r="H1" s="1703"/>
      <c r="I1" s="1703"/>
      <c r="J1" s="1704"/>
    </row>
    <row r="2" spans="1:31" s="11" customFormat="1" ht="30" customHeight="1">
      <c r="A2" s="1705" t="s">
        <v>657</v>
      </c>
      <c r="B2" s="1706"/>
      <c r="C2" s="1706"/>
      <c r="D2" s="1706"/>
      <c r="E2" s="1706"/>
      <c r="F2" s="1706"/>
      <c r="G2" s="1706"/>
      <c r="H2" s="1706"/>
      <c r="I2" s="1706"/>
      <c r="J2" s="1707"/>
    </row>
    <row r="3" spans="1:31" s="11" customFormat="1" ht="27.75" customHeight="1">
      <c r="A3" s="1639" t="s">
        <v>314</v>
      </c>
      <c r="B3" s="1640" t="s">
        <v>434</v>
      </c>
      <c r="C3" s="1640"/>
      <c r="D3" s="1640"/>
      <c r="E3" s="1640"/>
      <c r="F3" s="1640"/>
      <c r="G3" s="1483" t="s">
        <v>572</v>
      </c>
      <c r="H3" s="1611"/>
      <c r="I3" s="1611"/>
      <c r="J3" s="1484"/>
    </row>
    <row r="4" spans="1:31" s="10" customFormat="1">
      <c r="A4" s="1180">
        <f>A1-0.01</f>
        <v>-6.01</v>
      </c>
      <c r="B4" s="1636" t="s">
        <v>659</v>
      </c>
      <c r="C4" s="1561" t="s">
        <v>482</v>
      </c>
      <c r="D4" s="1602">
        <v>1</v>
      </c>
      <c r="E4" s="1561"/>
      <c r="F4" s="1562"/>
      <c r="G4" s="1266"/>
      <c r="H4" s="1558"/>
      <c r="I4" s="1558"/>
      <c r="J4" s="1265"/>
      <c r="K4" s="6"/>
      <c r="L4" s="6"/>
      <c r="M4" s="6"/>
      <c r="N4" s="6"/>
      <c r="O4" s="6"/>
      <c r="P4" s="6"/>
      <c r="Q4" s="6"/>
      <c r="R4" s="6"/>
      <c r="S4" s="6"/>
      <c r="T4" s="6"/>
      <c r="U4" s="6"/>
      <c r="V4" s="6"/>
      <c r="W4" s="6"/>
      <c r="X4" s="6"/>
      <c r="Y4" s="6"/>
      <c r="Z4" s="6"/>
      <c r="AA4" s="6"/>
      <c r="AB4" s="6"/>
      <c r="AC4" s="6"/>
      <c r="AD4" s="6"/>
      <c r="AE4" s="6"/>
    </row>
    <row r="5" spans="1:31" s="10" customFormat="1">
      <c r="A5" s="1180"/>
      <c r="B5" s="1637"/>
      <c r="C5" s="1563" t="s">
        <v>483</v>
      </c>
      <c r="D5" s="1603">
        <v>2</v>
      </c>
      <c r="E5" s="1604" t="s">
        <v>437</v>
      </c>
      <c r="F5" s="1641">
        <f>A32</f>
        <v>-6.1299999999999972</v>
      </c>
      <c r="G5" s="1560"/>
      <c r="H5" s="297"/>
      <c r="I5" s="297"/>
      <c r="J5" s="1257"/>
      <c r="K5" s="6"/>
      <c r="L5" s="6"/>
      <c r="M5" s="6"/>
      <c r="N5" s="6"/>
      <c r="O5" s="6"/>
      <c r="P5" s="6"/>
      <c r="Q5" s="6"/>
      <c r="R5" s="6"/>
      <c r="S5" s="6"/>
      <c r="T5" s="6"/>
      <c r="U5" s="6"/>
      <c r="V5" s="6"/>
      <c r="W5" s="6"/>
      <c r="X5" s="6"/>
      <c r="Y5" s="6"/>
      <c r="Z5" s="6"/>
      <c r="AA5" s="6"/>
      <c r="AB5" s="6"/>
      <c r="AC5" s="6"/>
      <c r="AD5" s="6"/>
      <c r="AE5" s="6"/>
    </row>
    <row r="6" spans="1:31" s="10" customFormat="1">
      <c r="A6" s="1180">
        <f>A4-0.01</f>
        <v>-6.02</v>
      </c>
      <c r="B6" s="1586" t="s">
        <v>660</v>
      </c>
      <c r="C6" s="1561" t="s">
        <v>482</v>
      </c>
      <c r="D6" s="1602">
        <v>1</v>
      </c>
      <c r="E6" s="1561"/>
      <c r="F6" s="1562"/>
      <c r="G6" s="1266"/>
      <c r="H6" s="1558"/>
      <c r="I6" s="1558"/>
      <c r="J6" s="1265"/>
      <c r="K6" s="6"/>
      <c r="L6" s="6"/>
      <c r="M6" s="6"/>
      <c r="N6" s="6"/>
      <c r="O6" s="6"/>
      <c r="P6" s="6"/>
      <c r="Q6" s="6"/>
      <c r="R6" s="6"/>
      <c r="S6" s="6"/>
      <c r="T6" s="6"/>
      <c r="U6" s="6"/>
      <c r="V6" s="6"/>
      <c r="W6" s="6"/>
      <c r="X6" s="6"/>
      <c r="Y6" s="6"/>
      <c r="Z6" s="6"/>
      <c r="AA6" s="6"/>
      <c r="AB6" s="6"/>
      <c r="AC6" s="6"/>
      <c r="AD6" s="6"/>
      <c r="AE6" s="6"/>
    </row>
    <row r="7" spans="1:31" s="10" customFormat="1">
      <c r="A7" s="1180"/>
      <c r="B7" s="1586"/>
      <c r="C7" s="1563" t="s">
        <v>483</v>
      </c>
      <c r="D7" s="1603">
        <v>2</v>
      </c>
      <c r="E7" s="1563"/>
      <c r="F7" s="1564"/>
      <c r="G7" s="1560"/>
      <c r="H7" s="297"/>
      <c r="I7" s="297"/>
      <c r="J7" s="1257"/>
      <c r="K7" s="6"/>
      <c r="L7" s="6"/>
      <c r="M7" s="6"/>
      <c r="N7" s="6"/>
      <c r="O7" s="6"/>
      <c r="P7" s="6"/>
      <c r="Q7" s="6"/>
      <c r="R7" s="6"/>
      <c r="S7" s="6"/>
      <c r="T7" s="6"/>
      <c r="U7" s="6"/>
      <c r="V7" s="6"/>
      <c r="W7" s="6"/>
      <c r="X7" s="6"/>
      <c r="Y7" s="6"/>
      <c r="Z7" s="6"/>
      <c r="AA7" s="6"/>
      <c r="AB7" s="6"/>
      <c r="AC7" s="6"/>
      <c r="AD7" s="6"/>
      <c r="AE7" s="6"/>
    </row>
    <row r="8" spans="1:31" s="10" customFormat="1">
      <c r="A8" s="1180">
        <f>A6-0.01</f>
        <v>-6.0299999999999994</v>
      </c>
      <c r="B8" s="1191" t="s">
        <v>680</v>
      </c>
      <c r="C8" s="1561" t="s">
        <v>535</v>
      </c>
      <c r="D8" s="1598">
        <v>1</v>
      </c>
      <c r="E8" s="1561"/>
      <c r="F8" s="1562"/>
      <c r="G8" s="1266"/>
      <c r="H8" s="1558"/>
      <c r="I8" s="1558"/>
      <c r="J8" s="1265"/>
      <c r="K8" s="6"/>
      <c r="L8" s="6"/>
      <c r="M8" s="6"/>
      <c r="N8" s="6"/>
      <c r="O8" s="6"/>
      <c r="P8" s="6"/>
      <c r="Q8" s="6"/>
      <c r="R8" s="6"/>
      <c r="S8" s="6"/>
      <c r="T8" s="6"/>
      <c r="U8" s="6"/>
      <c r="V8" s="6"/>
      <c r="W8" s="6"/>
      <c r="X8" s="6"/>
      <c r="Y8" s="6"/>
      <c r="Z8" s="6"/>
      <c r="AA8" s="6"/>
      <c r="AB8" s="6"/>
      <c r="AC8" s="6"/>
      <c r="AD8" s="6"/>
      <c r="AE8" s="6"/>
    </row>
    <row r="9" spans="1:31" s="10" customFormat="1">
      <c r="A9" s="1216"/>
      <c r="B9" s="1191"/>
      <c r="C9" s="110" t="s">
        <v>536</v>
      </c>
      <c r="D9" s="109">
        <v>2</v>
      </c>
      <c r="E9" s="110"/>
      <c r="F9" s="1638"/>
      <c r="G9" s="1450"/>
      <c r="H9" s="483"/>
      <c r="I9" s="483"/>
      <c r="J9" s="1559"/>
      <c r="K9" s="6"/>
      <c r="L9" s="6"/>
      <c r="M9" s="6"/>
      <c r="N9" s="6"/>
      <c r="O9" s="6"/>
      <c r="P9" s="6"/>
      <c r="Q9" s="6"/>
      <c r="R9" s="6"/>
      <c r="S9" s="6"/>
      <c r="T9" s="6"/>
      <c r="U9" s="6"/>
      <c r="V9" s="6"/>
      <c r="W9" s="6"/>
      <c r="X9" s="6"/>
      <c r="Y9" s="6"/>
      <c r="Z9" s="6"/>
      <c r="AA9" s="6"/>
      <c r="AB9" s="6"/>
      <c r="AC9" s="6"/>
      <c r="AD9" s="6"/>
      <c r="AE9" s="6"/>
    </row>
    <row r="10" spans="1:31" s="10" customFormat="1">
      <c r="A10" s="1180"/>
      <c r="B10" s="1191"/>
      <c r="C10" s="1563" t="s">
        <v>537</v>
      </c>
      <c r="D10" s="1601">
        <v>3</v>
      </c>
      <c r="E10" s="1563"/>
      <c r="F10" s="1564"/>
      <c r="G10" s="1560"/>
      <c r="H10" s="297"/>
      <c r="I10" s="297"/>
      <c r="J10" s="1257"/>
      <c r="K10" s="6"/>
      <c r="L10" s="6"/>
      <c r="M10" s="6"/>
      <c r="N10" s="6"/>
      <c r="O10" s="6"/>
      <c r="P10" s="6"/>
      <c r="Q10" s="6"/>
      <c r="R10" s="6"/>
      <c r="S10" s="6"/>
      <c r="T10" s="6"/>
      <c r="U10" s="6"/>
      <c r="V10" s="6"/>
      <c r="W10" s="6"/>
      <c r="X10" s="6"/>
      <c r="Y10" s="6"/>
      <c r="Z10" s="6"/>
      <c r="AA10" s="6"/>
      <c r="AB10" s="6"/>
      <c r="AC10" s="6"/>
      <c r="AD10" s="6"/>
      <c r="AE10" s="6"/>
    </row>
    <row r="11" spans="1:31" s="10" customFormat="1">
      <c r="A11" s="1180">
        <f>A8-0.01</f>
        <v>-6.0399999999999991</v>
      </c>
      <c r="B11" s="1191" t="s">
        <v>681</v>
      </c>
      <c r="C11" s="1561" t="s">
        <v>482</v>
      </c>
      <c r="D11" s="1602">
        <v>1</v>
      </c>
      <c r="E11" s="1561"/>
      <c r="F11" s="1562"/>
      <c r="G11" s="1266"/>
      <c r="H11" s="1558"/>
      <c r="I11" s="1558"/>
      <c r="J11" s="1265"/>
      <c r="K11" s="6"/>
      <c r="L11" s="6"/>
      <c r="M11" s="6"/>
      <c r="N11" s="6"/>
      <c r="O11" s="6"/>
      <c r="P11" s="6"/>
      <c r="Q11" s="6"/>
      <c r="R11" s="6"/>
      <c r="S11" s="6"/>
      <c r="T11" s="6"/>
      <c r="U11" s="6"/>
      <c r="V11" s="6"/>
      <c r="W11" s="6"/>
      <c r="X11" s="6"/>
      <c r="Y11" s="6"/>
      <c r="Z11" s="6"/>
      <c r="AA11" s="6"/>
      <c r="AB11" s="6"/>
      <c r="AC11" s="6"/>
      <c r="AD11" s="6"/>
      <c r="AE11" s="6"/>
    </row>
    <row r="12" spans="1:31" s="10" customFormat="1">
      <c r="A12" s="1180"/>
      <c r="B12" s="1191"/>
      <c r="C12" s="1563" t="s">
        <v>483</v>
      </c>
      <c r="D12" s="1603">
        <v>2</v>
      </c>
      <c r="E12" s="1563"/>
      <c r="F12" s="1641"/>
      <c r="G12" s="1560"/>
      <c r="H12" s="297"/>
      <c r="I12" s="297"/>
      <c r="J12" s="1257"/>
      <c r="K12" s="6"/>
      <c r="L12" s="6"/>
      <c r="M12" s="6"/>
      <c r="N12" s="6"/>
      <c r="O12" s="6"/>
      <c r="P12" s="6"/>
      <c r="Q12" s="6"/>
      <c r="R12" s="6"/>
      <c r="S12" s="6"/>
      <c r="T12" s="6"/>
      <c r="U12" s="6"/>
      <c r="V12" s="6"/>
      <c r="W12" s="6"/>
      <c r="X12" s="6"/>
      <c r="Y12" s="6"/>
      <c r="Z12" s="6"/>
      <c r="AA12" s="6"/>
      <c r="AB12" s="6"/>
      <c r="AC12" s="6"/>
      <c r="AD12" s="6"/>
      <c r="AE12" s="6"/>
    </row>
    <row r="13" spans="1:31" s="10" customFormat="1" ht="29" customHeight="1">
      <c r="A13" s="1215">
        <f>A11-0.01</f>
        <v>-6.0499999999999989</v>
      </c>
      <c r="B13" s="1192" t="s">
        <v>200</v>
      </c>
      <c r="C13" s="1623"/>
      <c r="D13" s="1622"/>
      <c r="E13" s="1623"/>
      <c r="F13" s="1624"/>
      <c r="G13" s="1262"/>
      <c r="H13" s="484"/>
      <c r="I13" s="484"/>
      <c r="J13" s="1261"/>
      <c r="K13" s="6"/>
      <c r="L13" s="6"/>
      <c r="M13" s="6"/>
      <c r="N13" s="6"/>
      <c r="O13" s="6"/>
      <c r="P13" s="6"/>
      <c r="Q13" s="6"/>
      <c r="R13" s="6"/>
      <c r="S13" s="6"/>
      <c r="T13" s="6"/>
      <c r="U13" s="6"/>
      <c r="V13" s="6"/>
      <c r="W13" s="6"/>
      <c r="X13" s="6"/>
      <c r="Y13" s="6"/>
      <c r="Z13" s="6"/>
      <c r="AA13" s="6"/>
      <c r="AB13" s="6"/>
      <c r="AC13" s="6"/>
      <c r="AD13" s="6"/>
      <c r="AE13" s="6"/>
    </row>
    <row r="14" spans="1:31" s="10" customFormat="1" ht="23.25" customHeight="1">
      <c r="A14" s="1180">
        <f>A13-0.01</f>
        <v>-6.0599999999999987</v>
      </c>
      <c r="B14" s="1045" t="s">
        <v>908</v>
      </c>
      <c r="C14" s="1644" t="s">
        <v>682</v>
      </c>
      <c r="D14" s="1642"/>
      <c r="E14" s="1642"/>
      <c r="F14" s="1642"/>
      <c r="G14" s="1262"/>
      <c r="H14" s="484"/>
      <c r="I14" s="484"/>
      <c r="J14" s="1261"/>
      <c r="K14" s="6"/>
      <c r="L14" s="6"/>
      <c r="M14" s="6"/>
      <c r="N14" s="6"/>
      <c r="O14" s="6"/>
      <c r="P14" s="6"/>
      <c r="Q14" s="6"/>
      <c r="R14" s="6"/>
      <c r="S14" s="6"/>
      <c r="T14" s="6"/>
      <c r="U14" s="6"/>
      <c r="V14" s="6"/>
      <c r="W14" s="6"/>
      <c r="X14" s="6"/>
      <c r="Y14" s="6"/>
      <c r="Z14" s="6"/>
      <c r="AA14" s="6"/>
      <c r="AB14" s="6"/>
      <c r="AC14" s="6"/>
      <c r="AD14" s="6"/>
      <c r="AE14" s="6"/>
    </row>
    <row r="15" spans="1:31" s="10" customFormat="1" ht="23.25" customHeight="1">
      <c r="A15" s="1216"/>
      <c r="B15" s="1046"/>
      <c r="C15" s="1645" t="s">
        <v>429</v>
      </c>
      <c r="D15" s="605"/>
      <c r="E15" s="605"/>
      <c r="F15" s="605"/>
      <c r="G15" s="1262"/>
      <c r="H15" s="484"/>
      <c r="I15" s="484"/>
      <c r="J15" s="1261"/>
      <c r="K15" s="6"/>
      <c r="L15" s="6"/>
      <c r="M15" s="6"/>
      <c r="N15" s="6"/>
      <c r="O15" s="6"/>
      <c r="P15" s="6"/>
      <c r="Q15" s="6"/>
      <c r="R15" s="6"/>
      <c r="S15" s="6"/>
      <c r="T15" s="6"/>
      <c r="U15" s="6"/>
      <c r="V15" s="6"/>
      <c r="W15" s="6"/>
      <c r="X15" s="6"/>
      <c r="Y15" s="6"/>
      <c r="Z15" s="6"/>
      <c r="AA15" s="6"/>
      <c r="AB15" s="6"/>
      <c r="AC15" s="6"/>
      <c r="AD15" s="6"/>
      <c r="AE15" s="6"/>
    </row>
    <row r="16" spans="1:31" s="10" customFormat="1" ht="23.25" customHeight="1">
      <c r="A16" s="1216"/>
      <c r="B16" s="1046" t="s">
        <v>909</v>
      </c>
      <c r="C16" s="1645" t="s">
        <v>409</v>
      </c>
      <c r="D16" s="605"/>
      <c r="E16" s="605"/>
      <c r="F16" s="605"/>
      <c r="G16" s="1262"/>
      <c r="H16" s="484"/>
      <c r="I16" s="484"/>
      <c r="J16" s="1261"/>
      <c r="K16" s="6"/>
      <c r="L16" s="6"/>
      <c r="M16" s="6"/>
      <c r="N16" s="6"/>
      <c r="O16" s="6"/>
      <c r="P16" s="6"/>
      <c r="Q16" s="6"/>
      <c r="R16" s="6"/>
      <c r="S16" s="6"/>
      <c r="T16" s="6"/>
      <c r="U16" s="6"/>
      <c r="V16" s="6"/>
      <c r="W16" s="6"/>
      <c r="X16" s="6"/>
      <c r="Y16" s="6"/>
      <c r="Z16" s="6"/>
      <c r="AA16" s="6"/>
      <c r="AB16" s="6"/>
      <c r="AC16" s="6"/>
      <c r="AD16" s="6"/>
      <c r="AE16" s="6"/>
    </row>
    <row r="17" spans="1:31" s="10" customFormat="1" ht="23.25" customHeight="1">
      <c r="A17" s="1180"/>
      <c r="B17" s="1071"/>
      <c r="C17" s="1646" t="s">
        <v>410</v>
      </c>
      <c r="D17" s="1643"/>
      <c r="E17" s="1643"/>
      <c r="F17" s="1643"/>
      <c r="G17" s="1560"/>
      <c r="H17" s="297"/>
      <c r="I17" s="297"/>
      <c r="J17" s="1257"/>
      <c r="K17" s="6"/>
      <c r="L17" s="6"/>
      <c r="M17" s="6"/>
      <c r="N17" s="6"/>
      <c r="O17" s="6"/>
      <c r="P17" s="6"/>
      <c r="Q17" s="6"/>
      <c r="R17" s="6"/>
      <c r="S17" s="6"/>
      <c r="T17" s="6"/>
      <c r="U17" s="6"/>
      <c r="V17" s="6"/>
      <c r="W17" s="6"/>
      <c r="X17" s="6"/>
      <c r="Y17" s="6"/>
      <c r="Z17" s="6"/>
      <c r="AA17" s="6"/>
      <c r="AB17" s="6"/>
      <c r="AC17" s="6"/>
      <c r="AD17" s="6"/>
      <c r="AE17" s="6"/>
    </row>
    <row r="18" spans="1:31" s="10" customFormat="1">
      <c r="A18" s="1180">
        <f>A14-0.01</f>
        <v>-6.0699999999999985</v>
      </c>
      <c r="B18" s="1191" t="s">
        <v>662</v>
      </c>
      <c r="C18" s="1561" t="s">
        <v>246</v>
      </c>
      <c r="D18" s="1508">
        <v>1</v>
      </c>
      <c r="E18" s="1561"/>
      <c r="F18" s="1562"/>
      <c r="G18" s="1266"/>
      <c r="H18" s="1558"/>
      <c r="I18" s="1558"/>
      <c r="J18" s="1265"/>
      <c r="K18" s="6"/>
      <c r="L18" s="6"/>
      <c r="M18" s="6"/>
      <c r="N18" s="6"/>
      <c r="O18" s="6"/>
      <c r="P18" s="6"/>
      <c r="Q18" s="6"/>
      <c r="R18" s="6"/>
      <c r="S18" s="6"/>
      <c r="T18" s="6"/>
      <c r="U18" s="6"/>
      <c r="V18" s="6"/>
      <c r="W18" s="6"/>
      <c r="X18" s="6"/>
      <c r="Y18" s="6"/>
      <c r="Z18" s="6"/>
      <c r="AA18" s="6"/>
      <c r="AB18" s="6"/>
      <c r="AC18" s="6"/>
      <c r="AD18" s="6"/>
      <c r="AE18" s="6"/>
    </row>
    <row r="19" spans="1:31" s="10" customFormat="1">
      <c r="A19" s="1216"/>
      <c r="B19" s="1191"/>
      <c r="C19" s="110" t="s">
        <v>247</v>
      </c>
      <c r="D19" s="300">
        <v>2</v>
      </c>
      <c r="E19" s="110"/>
      <c r="F19" s="1638"/>
      <c r="G19" s="1450"/>
      <c r="H19" s="483"/>
      <c r="I19" s="483"/>
      <c r="J19" s="1559"/>
      <c r="K19" s="6"/>
      <c r="L19" s="6"/>
      <c r="M19" s="6"/>
      <c r="N19" s="6"/>
      <c r="O19" s="6"/>
      <c r="P19" s="6"/>
      <c r="Q19" s="6"/>
      <c r="R19" s="6"/>
      <c r="S19" s="6"/>
      <c r="T19" s="6"/>
      <c r="U19" s="6"/>
      <c r="V19" s="6"/>
      <c r="W19" s="6"/>
      <c r="X19" s="6"/>
      <c r="Y19" s="6"/>
      <c r="Z19" s="6"/>
      <c r="AA19" s="6"/>
      <c r="AB19" s="6"/>
      <c r="AC19" s="6"/>
      <c r="AD19" s="6"/>
      <c r="AE19" s="6"/>
    </row>
    <row r="20" spans="1:31" s="10" customFormat="1">
      <c r="A20" s="1180"/>
      <c r="B20" s="1191"/>
      <c r="C20" s="1563" t="s">
        <v>483</v>
      </c>
      <c r="D20" s="1511">
        <v>3</v>
      </c>
      <c r="E20" s="1604" t="s">
        <v>437</v>
      </c>
      <c r="F20" s="1641">
        <f>A23</f>
        <v>-6.0999999999999979</v>
      </c>
      <c r="G20" s="1560"/>
      <c r="H20" s="297"/>
      <c r="I20" s="297"/>
      <c r="J20" s="1257"/>
      <c r="K20" s="6"/>
      <c r="L20" s="6"/>
      <c r="M20" s="6"/>
      <c r="N20" s="6"/>
      <c r="O20" s="6"/>
      <c r="P20" s="6"/>
      <c r="Q20" s="6"/>
      <c r="R20" s="6"/>
      <c r="S20" s="6"/>
      <c r="T20" s="6"/>
      <c r="U20" s="6"/>
      <c r="V20" s="6"/>
      <c r="W20" s="6"/>
      <c r="X20" s="6"/>
      <c r="Y20" s="6"/>
      <c r="Z20" s="6"/>
      <c r="AA20" s="6"/>
      <c r="AB20" s="6"/>
      <c r="AC20" s="6"/>
      <c r="AD20" s="6"/>
      <c r="AE20" s="6"/>
    </row>
    <row r="21" spans="1:31" s="10" customFormat="1">
      <c r="A21" s="1215">
        <f>A18-0.01</f>
        <v>-6.0799999999999983</v>
      </c>
      <c r="B21" s="1192" t="s">
        <v>683</v>
      </c>
      <c r="C21" s="1621"/>
      <c r="D21" s="1622"/>
      <c r="E21" s="1623"/>
      <c r="F21" s="1624"/>
      <c r="G21" s="1262"/>
      <c r="H21" s="484"/>
      <c r="I21" s="484"/>
      <c r="J21" s="1261"/>
      <c r="K21" s="6"/>
      <c r="L21" s="6"/>
      <c r="M21" s="6"/>
      <c r="N21" s="6"/>
      <c r="O21" s="6"/>
      <c r="P21" s="6"/>
      <c r="Q21" s="6"/>
      <c r="R21" s="6"/>
      <c r="S21" s="6"/>
      <c r="T21" s="6"/>
      <c r="U21" s="6"/>
      <c r="V21" s="6"/>
      <c r="W21" s="6"/>
      <c r="X21" s="6"/>
      <c r="Y21" s="6"/>
      <c r="Z21" s="6"/>
      <c r="AA21" s="6"/>
      <c r="AB21" s="6"/>
      <c r="AC21" s="6"/>
      <c r="AD21" s="6"/>
      <c r="AE21" s="6"/>
    </row>
    <row r="22" spans="1:31" s="10" customFormat="1" ht="22">
      <c r="A22" s="1215">
        <f>A21-0.01</f>
        <v>-6.0899999999999981</v>
      </c>
      <c r="B22" s="1192" t="s">
        <v>684</v>
      </c>
      <c r="C22" s="1621"/>
      <c r="D22" s="1622"/>
      <c r="E22" s="1623"/>
      <c r="F22" s="1624"/>
      <c r="G22" s="1262"/>
      <c r="H22" s="484"/>
      <c r="I22" s="484"/>
      <c r="J22" s="1261"/>
      <c r="K22" s="6"/>
      <c r="L22" s="6"/>
      <c r="M22" s="6"/>
      <c r="N22" s="6"/>
      <c r="O22" s="6"/>
      <c r="P22" s="6"/>
      <c r="Q22" s="6"/>
      <c r="R22" s="6"/>
      <c r="S22" s="6"/>
      <c r="T22" s="6"/>
      <c r="U22" s="6"/>
      <c r="V22" s="6"/>
      <c r="W22" s="6"/>
      <c r="X22" s="6"/>
      <c r="Y22" s="6"/>
      <c r="Z22" s="6"/>
      <c r="AA22" s="6"/>
      <c r="AB22" s="6"/>
      <c r="AC22" s="6"/>
      <c r="AD22" s="6"/>
      <c r="AE22" s="6"/>
    </row>
    <row r="23" spans="1:31" s="10" customFormat="1">
      <c r="A23" s="1180">
        <f>A22-0.01</f>
        <v>-6.0999999999999979</v>
      </c>
      <c r="B23" s="1191" t="s">
        <v>548</v>
      </c>
      <c r="C23" s="1292" t="s">
        <v>482</v>
      </c>
      <c r="D23" s="1508">
        <v>1</v>
      </c>
      <c r="E23" s="1272"/>
      <c r="F23" s="1566"/>
      <c r="G23" s="1266"/>
      <c r="H23" s="1558"/>
      <c r="I23" s="1558"/>
      <c r="J23" s="1265"/>
      <c r="K23" s="6"/>
      <c r="L23" s="6"/>
      <c r="M23" s="6"/>
      <c r="N23" s="6"/>
      <c r="O23" s="6"/>
      <c r="P23" s="6"/>
      <c r="Q23" s="6"/>
      <c r="R23" s="6"/>
      <c r="S23" s="6"/>
      <c r="T23" s="6"/>
      <c r="U23" s="6"/>
      <c r="V23" s="6"/>
      <c r="W23" s="6"/>
      <c r="X23" s="6"/>
      <c r="Y23" s="6"/>
      <c r="Z23" s="6"/>
      <c r="AA23" s="6"/>
      <c r="AB23" s="6"/>
      <c r="AC23" s="6"/>
      <c r="AD23" s="6"/>
      <c r="AE23" s="6"/>
    </row>
    <row r="24" spans="1:31" s="10" customFormat="1">
      <c r="A24" s="1180"/>
      <c r="B24" s="1191"/>
      <c r="C24" s="1594" t="s">
        <v>483</v>
      </c>
      <c r="D24" s="1511">
        <v>2</v>
      </c>
      <c r="E24" s="1647" t="s">
        <v>437</v>
      </c>
      <c r="F24" s="1575">
        <f>A32</f>
        <v>-6.1299999999999972</v>
      </c>
      <c r="G24" s="1560"/>
      <c r="H24" s="297"/>
      <c r="I24" s="297"/>
      <c r="J24" s="1257"/>
      <c r="K24" s="6"/>
      <c r="L24" s="6"/>
      <c r="M24" s="6"/>
      <c r="N24" s="6"/>
      <c r="O24" s="6"/>
      <c r="P24" s="6"/>
      <c r="Q24" s="6"/>
      <c r="R24" s="6"/>
      <c r="S24" s="6"/>
      <c r="T24" s="6"/>
      <c r="U24" s="6"/>
      <c r="V24" s="6"/>
      <c r="W24" s="6"/>
      <c r="X24" s="6"/>
      <c r="Y24" s="6"/>
      <c r="Z24" s="6"/>
      <c r="AA24" s="6"/>
      <c r="AB24" s="6"/>
      <c r="AC24" s="6"/>
      <c r="AD24" s="6"/>
      <c r="AE24" s="6"/>
    </row>
    <row r="25" spans="1:31" s="10" customFormat="1" ht="26.25" customHeight="1">
      <c r="A25" s="1180">
        <f>A23-0.01</f>
        <v>-6.1099999999999977</v>
      </c>
      <c r="B25" s="1191" t="s">
        <v>489</v>
      </c>
      <c r="C25" s="1292" t="s">
        <v>664</v>
      </c>
      <c r="D25" s="1565">
        <v>1</v>
      </c>
      <c r="E25" s="1649" t="s">
        <v>437</v>
      </c>
      <c r="F25" s="1576">
        <f>A32</f>
        <v>-6.1299999999999972</v>
      </c>
      <c r="G25" s="1266"/>
      <c r="H25" s="1558"/>
      <c r="I25" s="1558"/>
      <c r="J25" s="1265"/>
      <c r="K25" s="6"/>
      <c r="L25" s="6"/>
      <c r="M25" s="6"/>
      <c r="N25" s="6"/>
      <c r="O25" s="6"/>
      <c r="P25" s="6"/>
      <c r="Q25" s="6"/>
      <c r="R25" s="6"/>
      <c r="S25" s="6"/>
      <c r="T25" s="6"/>
      <c r="U25" s="6"/>
      <c r="V25" s="6"/>
      <c r="W25" s="6"/>
      <c r="X25" s="6"/>
      <c r="Y25" s="6"/>
      <c r="Z25" s="6"/>
      <c r="AA25" s="6"/>
      <c r="AB25" s="6"/>
      <c r="AC25" s="6"/>
      <c r="AD25" s="6"/>
      <c r="AE25" s="6"/>
    </row>
    <row r="26" spans="1:31" s="10" customFormat="1" ht="26.25" customHeight="1">
      <c r="A26" s="1216"/>
      <c r="B26" s="1191"/>
      <c r="C26" s="1625" t="s">
        <v>665</v>
      </c>
      <c r="D26" s="111">
        <v>2</v>
      </c>
      <c r="E26" s="112"/>
      <c r="F26" s="1553"/>
      <c r="G26" s="1450"/>
      <c r="H26" s="483"/>
      <c r="I26" s="483"/>
      <c r="J26" s="1559"/>
      <c r="K26" s="6"/>
      <c r="L26" s="6"/>
      <c r="M26" s="6"/>
      <c r="N26" s="6"/>
      <c r="O26" s="6"/>
      <c r="P26" s="6"/>
      <c r="Q26" s="6"/>
      <c r="R26" s="6"/>
      <c r="S26" s="6"/>
      <c r="T26" s="6"/>
      <c r="U26" s="6"/>
      <c r="V26" s="6"/>
      <c r="W26" s="6"/>
      <c r="X26" s="6"/>
      <c r="Y26" s="6"/>
      <c r="Z26" s="6"/>
      <c r="AA26" s="6"/>
      <c r="AB26" s="6"/>
      <c r="AC26" s="6"/>
      <c r="AD26" s="6"/>
      <c r="AE26" s="6"/>
    </row>
    <row r="27" spans="1:31" s="10" customFormat="1" ht="39" customHeight="1">
      <c r="A27" s="1216"/>
      <c r="B27" s="1191"/>
      <c r="C27" s="1625" t="s">
        <v>663</v>
      </c>
      <c r="D27" s="111">
        <v>3</v>
      </c>
      <c r="E27" s="112"/>
      <c r="F27" s="1553"/>
      <c r="G27" s="1450"/>
      <c r="H27" s="483"/>
      <c r="I27" s="483"/>
      <c r="J27" s="1559"/>
      <c r="K27" s="6"/>
      <c r="L27" s="6"/>
      <c r="M27" s="6"/>
      <c r="N27" s="6"/>
      <c r="O27" s="6"/>
      <c r="P27" s="6"/>
      <c r="Q27" s="6"/>
      <c r="R27" s="6"/>
      <c r="S27" s="6"/>
      <c r="T27" s="6"/>
      <c r="U27" s="6"/>
      <c r="V27" s="6"/>
      <c r="W27" s="6"/>
      <c r="X27" s="6"/>
      <c r="Y27" s="6"/>
      <c r="Z27" s="6"/>
      <c r="AA27" s="6"/>
      <c r="AB27" s="6"/>
      <c r="AC27" s="6"/>
      <c r="AD27" s="6"/>
      <c r="AE27" s="6"/>
    </row>
    <row r="28" spans="1:31" s="10" customFormat="1" ht="26.25" customHeight="1">
      <c r="A28" s="1180"/>
      <c r="B28" s="1191"/>
      <c r="C28" s="1594" t="s">
        <v>863</v>
      </c>
      <c r="D28" s="1567">
        <v>96</v>
      </c>
      <c r="E28" s="1568" t="s">
        <v>437</v>
      </c>
      <c r="F28" s="1575">
        <f>A32</f>
        <v>-6.1299999999999972</v>
      </c>
      <c r="G28" s="1560"/>
      <c r="H28" s="297"/>
      <c r="I28" s="297"/>
      <c r="J28" s="1257"/>
      <c r="K28" s="6"/>
      <c r="L28" s="6"/>
      <c r="M28" s="6"/>
      <c r="N28" s="6"/>
      <c r="O28" s="6"/>
      <c r="P28" s="6"/>
      <c r="Q28" s="6"/>
      <c r="R28" s="6"/>
      <c r="S28" s="6"/>
      <c r="T28" s="6"/>
      <c r="U28" s="6"/>
      <c r="V28" s="6"/>
      <c r="W28" s="6"/>
      <c r="X28" s="6"/>
      <c r="Y28" s="6"/>
      <c r="Z28" s="6"/>
      <c r="AA28" s="6"/>
      <c r="AB28" s="6"/>
      <c r="AC28" s="6"/>
      <c r="AD28" s="6"/>
      <c r="AE28" s="6"/>
    </row>
    <row r="29" spans="1:31" s="10" customFormat="1">
      <c r="A29" s="1180">
        <f>A25-0.01</f>
        <v>-6.1199999999999974</v>
      </c>
      <c r="B29" s="1045" t="s">
        <v>201</v>
      </c>
      <c r="C29" s="1292" t="s">
        <v>307</v>
      </c>
      <c r="D29" s="1508">
        <v>1</v>
      </c>
      <c r="E29" s="1272"/>
      <c r="F29" s="1566"/>
      <c r="G29" s="1266"/>
      <c r="H29" s="1558"/>
      <c r="I29" s="1558"/>
      <c r="J29" s="1265"/>
      <c r="K29" s="6"/>
      <c r="L29" s="6"/>
      <c r="M29" s="6"/>
      <c r="N29" s="6"/>
      <c r="O29" s="6"/>
      <c r="P29" s="6"/>
      <c r="Q29" s="6"/>
      <c r="R29" s="6"/>
      <c r="S29" s="6"/>
      <c r="T29" s="6"/>
      <c r="U29" s="6"/>
      <c r="V29" s="6"/>
      <c r="W29" s="6"/>
      <c r="X29" s="6"/>
      <c r="Y29" s="6"/>
      <c r="Z29" s="6"/>
      <c r="AA29" s="6"/>
      <c r="AB29" s="6"/>
      <c r="AC29" s="6"/>
      <c r="AD29" s="6"/>
      <c r="AE29" s="6"/>
    </row>
    <row r="30" spans="1:31" s="49" customFormat="1">
      <c r="A30" s="1216"/>
      <c r="B30" s="1071"/>
      <c r="C30" s="1295" t="s">
        <v>308</v>
      </c>
      <c r="D30" s="1578">
        <v>2</v>
      </c>
      <c r="E30" s="1288"/>
      <c r="F30" s="1648"/>
      <c r="G30" s="1560"/>
      <c r="H30" s="297"/>
      <c r="I30" s="297"/>
      <c r="J30" s="1257"/>
      <c r="K30" s="6"/>
      <c r="L30" s="6"/>
      <c r="M30" s="6"/>
      <c r="N30" s="6"/>
      <c r="O30" s="6"/>
      <c r="P30" s="6"/>
      <c r="Q30" s="6"/>
      <c r="R30" s="6"/>
      <c r="S30" s="6"/>
      <c r="T30" s="6"/>
      <c r="U30" s="6"/>
      <c r="V30" s="6"/>
      <c r="W30" s="6"/>
      <c r="X30" s="6"/>
      <c r="Y30" s="6"/>
      <c r="Z30" s="6"/>
      <c r="AA30" s="6"/>
      <c r="AB30" s="6"/>
      <c r="AC30" s="6"/>
      <c r="AD30" s="6"/>
      <c r="AE30" s="6"/>
    </row>
    <row r="31" spans="1:31" s="11" customFormat="1" ht="30" customHeight="1">
      <c r="A31" s="1581" t="s">
        <v>313</v>
      </c>
      <c r="B31" s="1543" t="s">
        <v>540</v>
      </c>
      <c r="C31" s="1482"/>
      <c r="D31" s="1482"/>
      <c r="E31" s="1482"/>
      <c r="F31" s="1482"/>
      <c r="G31" s="1483" t="s">
        <v>572</v>
      </c>
      <c r="H31" s="1611"/>
      <c r="I31" s="1611"/>
      <c r="J31" s="1484"/>
    </row>
    <row r="32" spans="1:31" s="10" customFormat="1">
      <c r="A32" s="1180">
        <f>A29-0.01</f>
        <v>-6.1299999999999972</v>
      </c>
      <c r="B32" s="1631" t="s">
        <v>490</v>
      </c>
      <c r="C32" s="1632" t="s">
        <v>482</v>
      </c>
      <c r="D32" s="1633">
        <v>1</v>
      </c>
      <c r="E32" s="1634"/>
      <c r="F32" s="1635"/>
      <c r="G32" s="1450"/>
      <c r="H32" s="483"/>
      <c r="I32" s="483"/>
      <c r="J32" s="1559"/>
      <c r="K32" s="6"/>
      <c r="L32" s="6"/>
      <c r="M32" s="6"/>
      <c r="N32" s="6"/>
      <c r="O32" s="6"/>
      <c r="P32" s="6"/>
      <c r="Q32" s="6"/>
      <c r="R32" s="6"/>
      <c r="S32" s="6"/>
      <c r="T32" s="6"/>
      <c r="U32" s="6"/>
      <c r="V32" s="6"/>
      <c r="W32" s="6"/>
      <c r="X32" s="6"/>
      <c r="Y32" s="6"/>
      <c r="Z32" s="6"/>
      <c r="AA32" s="6"/>
      <c r="AB32" s="6"/>
      <c r="AC32" s="6"/>
      <c r="AD32" s="6"/>
      <c r="AE32" s="6"/>
    </row>
    <row r="33" spans="1:31" s="10" customFormat="1">
      <c r="A33" s="1582"/>
      <c r="B33" s="1615"/>
      <c r="C33" s="1510" t="s">
        <v>483</v>
      </c>
      <c r="D33" s="1573">
        <v>2</v>
      </c>
      <c r="E33" s="1617" t="s">
        <v>437</v>
      </c>
      <c r="F33" s="1618">
        <f>A37</f>
        <v>-6.1599999999999966</v>
      </c>
      <c r="G33" s="1614"/>
      <c r="H33" s="296"/>
      <c r="I33" s="296"/>
      <c r="J33" s="1619"/>
      <c r="K33" s="6"/>
      <c r="L33" s="6"/>
      <c r="M33" s="6"/>
      <c r="N33" s="6"/>
      <c r="O33" s="6"/>
      <c r="P33" s="6"/>
      <c r="Q33" s="6"/>
      <c r="R33" s="6"/>
      <c r="S33" s="6"/>
      <c r="T33" s="6"/>
      <c r="U33" s="6"/>
      <c r="V33" s="6"/>
      <c r="W33" s="6"/>
      <c r="X33" s="6"/>
      <c r="Y33" s="6"/>
      <c r="Z33" s="6"/>
      <c r="AA33" s="6"/>
      <c r="AB33" s="6"/>
      <c r="AC33" s="6"/>
      <c r="AD33" s="6"/>
      <c r="AE33" s="6"/>
    </row>
    <row r="34" spans="1:31" s="10" customFormat="1">
      <c r="A34" s="1181">
        <f>A32-0.01</f>
        <v>-6.139999999999997</v>
      </c>
      <c r="B34" s="1191" t="s">
        <v>951</v>
      </c>
      <c r="C34" s="1292" t="s">
        <v>482</v>
      </c>
      <c r="D34" s="1508">
        <v>1</v>
      </c>
      <c r="E34" s="1272"/>
      <c r="F34" s="1566"/>
      <c r="G34" s="1281"/>
      <c r="H34" s="1300"/>
      <c r="I34" s="1300"/>
      <c r="J34" s="1620"/>
      <c r="K34" s="6"/>
      <c r="L34" s="6"/>
      <c r="M34" s="6"/>
      <c r="N34" s="6"/>
      <c r="O34" s="6"/>
      <c r="P34" s="6"/>
      <c r="Q34" s="6"/>
      <c r="R34" s="6"/>
      <c r="S34" s="6"/>
      <c r="T34" s="6"/>
      <c r="U34" s="6"/>
      <c r="V34" s="6"/>
      <c r="W34" s="6"/>
      <c r="X34" s="6"/>
      <c r="Y34" s="6"/>
      <c r="Z34" s="6"/>
      <c r="AA34" s="6"/>
      <c r="AB34" s="6"/>
      <c r="AC34" s="6"/>
      <c r="AD34" s="6"/>
      <c r="AE34" s="6"/>
    </row>
    <row r="35" spans="1:31" s="10" customFormat="1">
      <c r="A35" s="1183"/>
      <c r="B35" s="1616"/>
      <c r="C35" s="1594" t="s">
        <v>483</v>
      </c>
      <c r="D35" s="1511">
        <v>2</v>
      </c>
      <c r="E35" s="1568"/>
      <c r="F35" s="1569"/>
      <c r="G35" s="1295"/>
      <c r="H35" s="1288"/>
      <c r="I35" s="1288"/>
      <c r="J35" s="1289"/>
      <c r="K35" s="6"/>
      <c r="L35" s="6"/>
      <c r="M35" s="6"/>
      <c r="N35" s="6"/>
      <c r="O35" s="6"/>
      <c r="P35" s="6"/>
      <c r="Q35" s="6"/>
      <c r="R35" s="6"/>
      <c r="S35" s="6"/>
      <c r="T35" s="6"/>
      <c r="U35" s="6"/>
      <c r="V35" s="6"/>
      <c r="W35" s="6"/>
      <c r="X35" s="6"/>
      <c r="Y35" s="6"/>
      <c r="Z35" s="6"/>
      <c r="AA35" s="6"/>
      <c r="AB35" s="6"/>
      <c r="AC35" s="6"/>
      <c r="AD35" s="6"/>
      <c r="AE35" s="6"/>
    </row>
    <row r="36" spans="1:31" s="10" customFormat="1" ht="20">
      <c r="A36" s="1215">
        <f>A34-0.01</f>
        <v>-6.1499999999999968</v>
      </c>
      <c r="B36" s="1192" t="s">
        <v>685</v>
      </c>
      <c r="C36" s="1591" t="s">
        <v>666</v>
      </c>
      <c r="D36" s="677"/>
      <c r="E36" s="677"/>
      <c r="F36" s="677"/>
      <c r="G36" s="1262"/>
      <c r="H36" s="484"/>
      <c r="I36" s="484"/>
      <c r="J36" s="1261"/>
      <c r="K36" s="6"/>
      <c r="L36" s="6"/>
      <c r="M36" s="6"/>
      <c r="N36" s="6"/>
      <c r="O36" s="6"/>
      <c r="P36" s="6"/>
      <c r="Q36" s="6"/>
      <c r="R36" s="6"/>
      <c r="S36" s="6"/>
      <c r="T36" s="6"/>
      <c r="U36" s="6"/>
      <c r="V36" s="6"/>
      <c r="W36" s="6"/>
      <c r="X36" s="6"/>
      <c r="Y36" s="6"/>
      <c r="Z36" s="6"/>
      <c r="AA36" s="6"/>
      <c r="AB36" s="6"/>
      <c r="AC36" s="6"/>
      <c r="AD36" s="6"/>
      <c r="AE36" s="6"/>
    </row>
    <row r="37" spans="1:31" s="10" customFormat="1" ht="20">
      <c r="A37" s="1217">
        <f>A36-0.01</f>
        <v>-6.1599999999999966</v>
      </c>
      <c r="B37" s="1229" t="s">
        <v>1111</v>
      </c>
      <c r="C37" s="1621"/>
      <c r="D37" s="1622"/>
      <c r="E37" s="1623"/>
      <c r="F37" s="1624"/>
      <c r="G37" s="1262"/>
      <c r="H37" s="484"/>
      <c r="I37" s="484"/>
      <c r="J37" s="1261"/>
      <c r="K37" s="6"/>
      <c r="L37" s="6"/>
      <c r="M37" s="6"/>
      <c r="N37" s="6"/>
      <c r="O37" s="6"/>
      <c r="P37" s="6"/>
      <c r="Q37" s="6"/>
      <c r="R37" s="6"/>
      <c r="S37" s="6"/>
      <c r="T37" s="6"/>
      <c r="U37" s="6"/>
      <c r="V37" s="6"/>
      <c r="W37" s="6"/>
      <c r="X37" s="6"/>
      <c r="Y37" s="6"/>
      <c r="Z37" s="6"/>
      <c r="AA37" s="6"/>
      <c r="AB37" s="6"/>
      <c r="AC37" s="6"/>
      <c r="AD37" s="6"/>
      <c r="AE37" s="6"/>
    </row>
    <row r="38" spans="1:31" s="10" customFormat="1" ht="20">
      <c r="A38" s="1217">
        <f>A37-0.01</f>
        <v>-6.1699999999999964</v>
      </c>
      <c r="B38" s="1229" t="s">
        <v>686</v>
      </c>
      <c r="C38" s="1621"/>
      <c r="D38" s="1622"/>
      <c r="E38" s="1623"/>
      <c r="F38" s="1624"/>
      <c r="G38" s="1262"/>
      <c r="H38" s="1650"/>
      <c r="I38" s="1650"/>
      <c r="J38" s="1651"/>
      <c r="K38" s="6"/>
      <c r="L38" s="6"/>
      <c r="M38" s="6"/>
      <c r="N38" s="6"/>
      <c r="O38" s="6"/>
      <c r="P38" s="6"/>
      <c r="Q38" s="6"/>
      <c r="R38" s="6"/>
      <c r="S38" s="6"/>
      <c r="T38" s="6"/>
      <c r="U38" s="6"/>
      <c r="V38" s="6"/>
      <c r="W38" s="6"/>
      <c r="X38" s="6"/>
      <c r="Y38" s="6"/>
      <c r="Z38" s="6"/>
      <c r="AA38" s="6"/>
      <c r="AB38" s="6"/>
      <c r="AC38" s="6"/>
      <c r="AD38" s="6"/>
      <c r="AE38" s="6"/>
    </row>
    <row r="39" spans="1:31" s="10" customFormat="1" ht="26.25" customHeight="1">
      <c r="A39" s="1180">
        <f>A38-0.01</f>
        <v>-6.1799999999999962</v>
      </c>
      <c r="B39" s="1190" t="s">
        <v>1112</v>
      </c>
      <c r="C39" s="1292" t="s">
        <v>709</v>
      </c>
      <c r="D39" s="1565">
        <v>1</v>
      </c>
      <c r="E39" s="1272"/>
      <c r="F39" s="1566"/>
      <c r="G39" s="1266"/>
      <c r="H39" s="1558"/>
      <c r="I39" s="1558"/>
      <c r="J39" s="1265"/>
      <c r="K39" s="6"/>
      <c r="L39" s="6"/>
      <c r="M39" s="6"/>
      <c r="N39" s="6"/>
      <c r="O39" s="6"/>
      <c r="P39" s="6"/>
      <c r="Q39" s="6"/>
      <c r="R39" s="6"/>
      <c r="S39" s="6"/>
      <c r="T39" s="6"/>
      <c r="U39" s="6"/>
      <c r="V39" s="6"/>
      <c r="W39" s="6"/>
      <c r="X39" s="6"/>
      <c r="Y39" s="6"/>
      <c r="Z39" s="6"/>
      <c r="AA39" s="6"/>
      <c r="AB39" s="6"/>
      <c r="AC39" s="6"/>
      <c r="AD39" s="6"/>
      <c r="AE39" s="6"/>
    </row>
    <row r="40" spans="1:31" s="10" customFormat="1" ht="26.25" customHeight="1">
      <c r="A40" s="1182"/>
      <c r="B40" s="1190"/>
      <c r="C40" s="1625" t="s">
        <v>710</v>
      </c>
      <c r="D40" s="111">
        <v>2</v>
      </c>
      <c r="E40" s="112"/>
      <c r="F40" s="1553"/>
      <c r="G40" s="1450"/>
      <c r="H40" s="483"/>
      <c r="I40" s="483"/>
      <c r="J40" s="1559"/>
      <c r="K40" s="6"/>
      <c r="L40" s="6"/>
      <c r="M40" s="6"/>
      <c r="N40" s="6"/>
      <c r="O40" s="6"/>
      <c r="P40" s="6"/>
      <c r="Q40" s="6"/>
      <c r="R40" s="6"/>
      <c r="S40" s="6"/>
      <c r="T40" s="6"/>
      <c r="U40" s="6"/>
      <c r="V40" s="6"/>
      <c r="W40" s="6"/>
      <c r="X40" s="6"/>
      <c r="Y40" s="6"/>
      <c r="Z40" s="6"/>
      <c r="AA40" s="6"/>
      <c r="AB40" s="6"/>
      <c r="AC40" s="6"/>
      <c r="AD40" s="6"/>
      <c r="AE40" s="6"/>
    </row>
    <row r="41" spans="1:31" s="97" customFormat="1" ht="26.25" customHeight="1">
      <c r="A41" s="1182"/>
      <c r="B41" s="1190"/>
      <c r="C41" s="1625" t="s">
        <v>711</v>
      </c>
      <c r="D41" s="111">
        <v>3</v>
      </c>
      <c r="E41" s="177"/>
      <c r="F41" s="1628"/>
      <c r="G41" s="1450"/>
      <c r="H41" s="483"/>
      <c r="I41" s="483"/>
      <c r="J41" s="1559"/>
      <c r="K41" s="6"/>
      <c r="L41" s="6"/>
      <c r="M41" s="6"/>
      <c r="N41" s="6"/>
      <c r="O41" s="6"/>
      <c r="P41" s="6"/>
      <c r="Q41" s="6"/>
      <c r="R41" s="6"/>
      <c r="S41" s="6"/>
      <c r="T41" s="6"/>
      <c r="U41" s="6"/>
      <c r="V41" s="6"/>
      <c r="W41" s="6"/>
      <c r="X41" s="6"/>
      <c r="Y41" s="6"/>
      <c r="Z41" s="6"/>
      <c r="AA41" s="6"/>
      <c r="AB41" s="6"/>
      <c r="AC41" s="6"/>
      <c r="AD41" s="6"/>
      <c r="AE41" s="6"/>
    </row>
    <row r="42" spans="1:31" s="97" customFormat="1" ht="26.25" customHeight="1">
      <c r="A42" s="1182"/>
      <c r="B42" s="1190"/>
      <c r="C42" s="1626" t="s">
        <v>712</v>
      </c>
      <c r="D42" s="113">
        <v>4</v>
      </c>
      <c r="E42" s="177"/>
      <c r="F42" s="1628"/>
      <c r="G42" s="1450"/>
      <c r="H42" s="483"/>
      <c r="I42" s="483"/>
      <c r="J42" s="1559"/>
      <c r="K42" s="6"/>
      <c r="L42" s="6"/>
      <c r="M42" s="6"/>
      <c r="N42" s="6"/>
      <c r="O42" s="6"/>
      <c r="P42" s="6"/>
      <c r="Q42" s="6"/>
      <c r="R42" s="6"/>
      <c r="S42" s="6"/>
      <c r="T42" s="6"/>
      <c r="U42" s="6"/>
      <c r="V42" s="6"/>
      <c r="W42" s="6"/>
      <c r="X42" s="6"/>
      <c r="Y42" s="6"/>
      <c r="Z42" s="6"/>
      <c r="AA42" s="6"/>
      <c r="AB42" s="6"/>
      <c r="AC42" s="6"/>
      <c r="AD42" s="6"/>
      <c r="AE42" s="6"/>
    </row>
    <row r="43" spans="1:31" s="97" customFormat="1" ht="26.25" customHeight="1">
      <c r="A43" s="1182"/>
      <c r="B43" s="1190"/>
      <c r="C43" s="1625" t="s">
        <v>713</v>
      </c>
      <c r="D43" s="178">
        <v>5</v>
      </c>
      <c r="E43" s="177"/>
      <c r="F43" s="1628"/>
      <c r="G43" s="1450"/>
      <c r="H43" s="483"/>
      <c r="I43" s="483"/>
      <c r="J43" s="1559"/>
      <c r="K43" s="6"/>
      <c r="L43" s="6"/>
      <c r="M43" s="6"/>
      <c r="N43" s="6"/>
      <c r="O43" s="6"/>
      <c r="P43" s="6"/>
      <c r="Q43" s="6"/>
      <c r="R43" s="6"/>
      <c r="S43" s="6"/>
      <c r="T43" s="6"/>
      <c r="U43" s="6"/>
      <c r="V43" s="6"/>
      <c r="W43" s="6"/>
      <c r="X43" s="6"/>
      <c r="Y43" s="6"/>
      <c r="Z43" s="6"/>
      <c r="AA43" s="6"/>
      <c r="AB43" s="6"/>
      <c r="AC43" s="6"/>
      <c r="AD43" s="6"/>
      <c r="AE43" s="6"/>
    </row>
    <row r="44" spans="1:31" s="10" customFormat="1" ht="26.25" customHeight="1">
      <c r="A44" s="1182"/>
      <c r="B44" s="1190"/>
      <c r="C44" s="1594" t="s">
        <v>714</v>
      </c>
      <c r="D44" s="1567">
        <v>6</v>
      </c>
      <c r="E44" s="1568"/>
      <c r="F44" s="1569"/>
      <c r="G44" s="1560"/>
      <c r="H44" s="297"/>
      <c r="I44" s="297"/>
      <c r="J44" s="1257"/>
      <c r="K44" s="6"/>
      <c r="L44" s="6"/>
      <c r="M44" s="6"/>
      <c r="N44" s="6"/>
      <c r="O44" s="6"/>
      <c r="P44" s="6"/>
      <c r="Q44" s="6"/>
      <c r="R44" s="6"/>
      <c r="S44" s="6"/>
      <c r="T44" s="6"/>
      <c r="U44" s="6"/>
      <c r="V44" s="6"/>
      <c r="W44" s="6"/>
      <c r="X44" s="6"/>
      <c r="Y44" s="6"/>
      <c r="Z44" s="6"/>
      <c r="AA44" s="6"/>
      <c r="AB44" s="6"/>
      <c r="AC44" s="6"/>
      <c r="AD44" s="6"/>
      <c r="AE44" s="6"/>
    </row>
    <row r="45" spans="1:31" s="10" customFormat="1" ht="20.25" customHeight="1">
      <c r="A45" s="1180">
        <f>A39-0.01</f>
        <v>-6.1899999999999959</v>
      </c>
      <c r="B45" s="1191" t="s">
        <v>687</v>
      </c>
      <c r="C45" s="1507" t="s">
        <v>482</v>
      </c>
      <c r="D45" s="1570">
        <v>1</v>
      </c>
      <c r="E45" s="1571"/>
      <c r="F45" s="1572"/>
      <c r="G45" s="1266"/>
      <c r="H45" s="1558"/>
      <c r="I45" s="1558"/>
      <c r="J45" s="1265"/>
      <c r="K45" s="6"/>
      <c r="L45" s="6"/>
      <c r="M45" s="6"/>
      <c r="N45" s="6"/>
      <c r="O45" s="6"/>
      <c r="P45" s="6"/>
      <c r="Q45" s="6"/>
      <c r="R45" s="6"/>
      <c r="S45" s="6"/>
      <c r="T45" s="6"/>
      <c r="U45" s="6"/>
      <c r="V45" s="6"/>
      <c r="W45" s="6"/>
      <c r="X45" s="6"/>
      <c r="Y45" s="6"/>
      <c r="Z45" s="6"/>
      <c r="AA45" s="6"/>
      <c r="AB45" s="6"/>
      <c r="AC45" s="6"/>
      <c r="AD45" s="6"/>
      <c r="AE45" s="6"/>
    </row>
    <row r="46" spans="1:31" s="10" customFormat="1" ht="20.25" customHeight="1">
      <c r="A46" s="1182"/>
      <c r="B46" s="1191"/>
      <c r="C46" s="1510" t="s">
        <v>483</v>
      </c>
      <c r="D46" s="1573">
        <v>2</v>
      </c>
      <c r="E46" s="1574" t="s">
        <v>437</v>
      </c>
      <c r="F46" s="1618">
        <f>A54</f>
        <v>-6.2199999999999953</v>
      </c>
      <c r="G46" s="1560"/>
      <c r="H46" s="297"/>
      <c r="I46" s="297"/>
      <c r="J46" s="1257"/>
      <c r="K46" s="6"/>
      <c r="L46" s="6"/>
      <c r="M46" s="6"/>
      <c r="N46" s="6"/>
      <c r="O46" s="6"/>
      <c r="P46" s="6"/>
      <c r="Q46" s="6"/>
      <c r="R46" s="6"/>
      <c r="S46" s="6"/>
      <c r="T46" s="6"/>
      <c r="U46" s="6"/>
      <c r="V46" s="6"/>
      <c r="W46" s="6"/>
      <c r="X46" s="6"/>
      <c r="Y46" s="6"/>
      <c r="Z46" s="6"/>
      <c r="AA46" s="6"/>
      <c r="AB46" s="6"/>
      <c r="AC46" s="6"/>
      <c r="AD46" s="6"/>
      <c r="AE46" s="6"/>
    </row>
    <row r="47" spans="1:31" s="10" customFormat="1">
      <c r="A47" s="1180">
        <f>A45-0.01</f>
        <v>-6.1999999999999957</v>
      </c>
      <c r="B47" s="1587" t="s">
        <v>688</v>
      </c>
      <c r="C47" s="1507" t="s">
        <v>667</v>
      </c>
      <c r="D47" s="1489">
        <v>1</v>
      </c>
      <c r="E47" s="1571" t="s">
        <v>437</v>
      </c>
      <c r="F47" s="1629">
        <f>A54</f>
        <v>-6.2199999999999953</v>
      </c>
      <c r="G47" s="1266"/>
      <c r="H47" s="1558"/>
      <c r="I47" s="1558"/>
      <c r="J47" s="1265"/>
      <c r="K47" s="6"/>
      <c r="L47" s="6"/>
      <c r="M47" s="6"/>
      <c r="N47" s="6"/>
      <c r="O47" s="6"/>
      <c r="P47" s="6"/>
      <c r="Q47" s="6"/>
      <c r="R47" s="6"/>
      <c r="S47" s="6"/>
      <c r="T47" s="6"/>
      <c r="U47" s="6"/>
      <c r="V47" s="6"/>
      <c r="W47" s="6"/>
      <c r="X47" s="6"/>
      <c r="Y47" s="6"/>
      <c r="Z47" s="6"/>
      <c r="AA47" s="6"/>
      <c r="AB47" s="6"/>
      <c r="AC47" s="6"/>
      <c r="AD47" s="6"/>
      <c r="AE47" s="6"/>
    </row>
    <row r="48" spans="1:31" s="10" customFormat="1" ht="24.75" customHeight="1">
      <c r="A48" s="1428"/>
      <c r="B48" s="1587"/>
      <c r="C48" s="1627" t="s">
        <v>665</v>
      </c>
      <c r="D48" s="115">
        <v>2</v>
      </c>
      <c r="E48" s="492"/>
      <c r="F48" s="1630"/>
      <c r="G48" s="1450"/>
      <c r="H48" s="483"/>
      <c r="I48" s="483"/>
      <c r="J48" s="1559"/>
      <c r="K48" s="6"/>
      <c r="L48" s="6"/>
      <c r="M48" s="6"/>
      <c r="N48" s="6"/>
      <c r="O48" s="6"/>
      <c r="P48" s="6"/>
      <c r="Q48" s="6"/>
      <c r="R48" s="6"/>
      <c r="S48" s="6"/>
      <c r="T48" s="6"/>
      <c r="U48" s="6"/>
      <c r="V48" s="6"/>
      <c r="W48" s="6"/>
      <c r="X48" s="6"/>
      <c r="Y48" s="6"/>
      <c r="Z48" s="6"/>
      <c r="AA48" s="6"/>
      <c r="AB48" s="6"/>
      <c r="AC48" s="6"/>
      <c r="AD48" s="6"/>
      <c r="AE48" s="6"/>
    </row>
    <row r="49" spans="1:31" s="10" customFormat="1" ht="38.25" customHeight="1">
      <c r="A49" s="1428"/>
      <c r="B49" s="1587"/>
      <c r="C49" s="1627" t="s">
        <v>668</v>
      </c>
      <c r="D49" s="115">
        <v>3</v>
      </c>
      <c r="E49" s="492"/>
      <c r="F49" s="1630"/>
      <c r="G49" s="1450"/>
      <c r="H49" s="483"/>
      <c r="I49" s="483"/>
      <c r="J49" s="1559"/>
      <c r="K49" s="6"/>
      <c r="L49" s="6"/>
      <c r="M49" s="6"/>
      <c r="N49" s="6"/>
      <c r="O49" s="6"/>
      <c r="P49" s="6"/>
      <c r="Q49" s="6"/>
      <c r="R49" s="6"/>
      <c r="S49" s="6"/>
      <c r="T49" s="6"/>
      <c r="U49" s="6"/>
      <c r="V49" s="6"/>
      <c r="W49" s="6"/>
      <c r="X49" s="6"/>
      <c r="Y49" s="6"/>
      <c r="Z49" s="6"/>
      <c r="AA49" s="6"/>
      <c r="AB49" s="6"/>
      <c r="AC49" s="6"/>
      <c r="AD49" s="6"/>
      <c r="AE49" s="6"/>
    </row>
    <row r="50" spans="1:31" s="10" customFormat="1" ht="29" customHeight="1">
      <c r="A50" s="1428"/>
      <c r="B50" s="1587"/>
      <c r="C50" s="1510" t="s">
        <v>863</v>
      </c>
      <c r="D50" s="1496">
        <v>96</v>
      </c>
      <c r="E50" s="1577" t="s">
        <v>437</v>
      </c>
      <c r="F50" s="1618">
        <f>A54</f>
        <v>-6.2199999999999953</v>
      </c>
      <c r="G50" s="1560"/>
      <c r="H50" s="297"/>
      <c r="I50" s="297"/>
      <c r="J50" s="1257"/>
      <c r="K50" s="6"/>
      <c r="L50" s="6"/>
      <c r="M50" s="6"/>
      <c r="N50" s="6"/>
      <c r="O50" s="6"/>
      <c r="P50" s="6"/>
      <c r="Q50" s="6"/>
      <c r="R50" s="6"/>
      <c r="S50" s="6"/>
      <c r="T50" s="6"/>
      <c r="U50" s="6"/>
      <c r="V50" s="6"/>
      <c r="W50" s="6"/>
      <c r="X50" s="6"/>
      <c r="Y50" s="6"/>
      <c r="Z50" s="6"/>
      <c r="AA50" s="6"/>
      <c r="AB50" s="6"/>
      <c r="AC50" s="6"/>
      <c r="AD50" s="6"/>
      <c r="AE50" s="6"/>
    </row>
    <row r="51" spans="1:31" s="10" customFormat="1">
      <c r="A51" s="1180">
        <f>A47-0.01</f>
        <v>-6.2099999999999955</v>
      </c>
      <c r="B51" s="1190" t="s">
        <v>201</v>
      </c>
      <c r="C51" s="1507" t="s">
        <v>307</v>
      </c>
      <c r="D51" s="1508">
        <v>1</v>
      </c>
      <c r="E51" s="1571"/>
      <c r="F51" s="1572"/>
      <c r="G51" s="1266"/>
      <c r="H51" s="1558"/>
      <c r="I51" s="1558"/>
      <c r="J51" s="1265"/>
      <c r="K51" s="6"/>
      <c r="L51" s="6"/>
      <c r="M51" s="6"/>
      <c r="N51" s="6"/>
      <c r="O51" s="6"/>
      <c r="P51" s="6"/>
      <c r="Q51" s="6"/>
      <c r="R51" s="6"/>
      <c r="S51" s="6"/>
      <c r="T51" s="6"/>
      <c r="U51" s="6"/>
      <c r="V51" s="6"/>
      <c r="W51" s="6"/>
      <c r="X51" s="6"/>
      <c r="Y51" s="6"/>
      <c r="Z51" s="6"/>
      <c r="AA51" s="6"/>
      <c r="AB51" s="6"/>
      <c r="AC51" s="6"/>
      <c r="AD51" s="6"/>
      <c r="AE51" s="6"/>
    </row>
    <row r="52" spans="1:31" s="49" customFormat="1">
      <c r="A52" s="1180"/>
      <c r="B52" s="1190"/>
      <c r="C52" s="1614" t="s">
        <v>308</v>
      </c>
      <c r="D52" s="1578">
        <v>2</v>
      </c>
      <c r="E52" s="296"/>
      <c r="F52" s="1579"/>
      <c r="G52" s="1560"/>
      <c r="H52" s="297"/>
      <c r="I52" s="297"/>
      <c r="J52" s="1257"/>
      <c r="K52" s="6"/>
      <c r="L52" s="6"/>
      <c r="M52" s="6"/>
      <c r="N52" s="6"/>
      <c r="O52" s="6"/>
      <c r="P52" s="6"/>
      <c r="Q52" s="6"/>
      <c r="R52" s="6"/>
      <c r="S52" s="6"/>
      <c r="T52" s="6"/>
      <c r="U52" s="6"/>
      <c r="V52" s="6"/>
      <c r="W52" s="6"/>
      <c r="X52" s="6"/>
      <c r="Y52" s="6"/>
      <c r="Z52" s="6"/>
      <c r="AA52" s="6"/>
      <c r="AB52" s="6"/>
      <c r="AC52" s="6"/>
      <c r="AD52" s="6"/>
      <c r="AE52" s="6"/>
    </row>
    <row r="53" spans="1:31" s="11" customFormat="1" ht="30" customHeight="1">
      <c r="A53" s="1613" t="s">
        <v>145</v>
      </c>
      <c r="B53" s="1543" t="s">
        <v>502</v>
      </c>
      <c r="C53" s="1482"/>
      <c r="D53" s="1482"/>
      <c r="E53" s="1482"/>
      <c r="F53" s="1482"/>
      <c r="G53" s="1483" t="s">
        <v>572</v>
      </c>
      <c r="H53" s="1611"/>
      <c r="I53" s="1611"/>
      <c r="J53" s="1484"/>
    </row>
    <row r="54" spans="1:31" s="11" customFormat="1" ht="15" customHeight="1">
      <c r="A54" s="1181">
        <f>A51-0.01</f>
        <v>-6.2199999999999953</v>
      </c>
      <c r="B54" s="1191" t="s">
        <v>675</v>
      </c>
      <c r="C54" s="1292" t="s">
        <v>482</v>
      </c>
      <c r="D54" s="1508">
        <v>1</v>
      </c>
      <c r="E54" s="1272"/>
      <c r="F54" s="1606"/>
      <c r="G54" s="1605"/>
      <c r="H54" s="1592"/>
      <c r="I54" s="1592"/>
      <c r="J54" s="1593"/>
    </row>
    <row r="55" spans="1:31" s="11" customFormat="1" ht="15" customHeight="1">
      <c r="A55" s="1181"/>
      <c r="B55" s="1191"/>
      <c r="C55" s="1594" t="s">
        <v>483</v>
      </c>
      <c r="D55" s="1511">
        <v>2</v>
      </c>
      <c r="E55" s="496" t="s">
        <v>437</v>
      </c>
      <c r="F55" s="1303">
        <f>A62</f>
        <v>-6.2499999999999947</v>
      </c>
      <c r="G55" s="1452"/>
      <c r="H55" s="1595"/>
      <c r="I55" s="1595"/>
      <c r="J55" s="1596"/>
    </row>
    <row r="56" spans="1:31" s="10" customFormat="1" ht="12.75" customHeight="1">
      <c r="A56" s="1180">
        <f>A54-0.01</f>
        <v>-6.2299999999999951</v>
      </c>
      <c r="B56" s="1190" t="s">
        <v>689</v>
      </c>
      <c r="C56" s="1597" t="s">
        <v>541</v>
      </c>
      <c r="D56" s="1598">
        <v>1</v>
      </c>
      <c r="E56" s="1561"/>
      <c r="F56" s="1607"/>
      <c r="G56" s="1266"/>
      <c r="H56" s="1558"/>
      <c r="I56" s="1558"/>
      <c r="J56" s="1265"/>
      <c r="K56" s="6"/>
      <c r="L56" s="6"/>
      <c r="M56" s="6"/>
      <c r="N56" s="6"/>
      <c r="O56" s="6"/>
      <c r="P56" s="6"/>
      <c r="Q56" s="6"/>
      <c r="R56" s="6"/>
      <c r="S56" s="6"/>
      <c r="T56" s="6"/>
      <c r="U56" s="6"/>
      <c r="V56" s="6"/>
      <c r="W56" s="6"/>
      <c r="X56" s="6"/>
      <c r="Y56" s="6"/>
      <c r="Z56" s="6"/>
      <c r="AA56" s="6"/>
      <c r="AB56" s="6"/>
      <c r="AC56" s="6"/>
      <c r="AD56" s="6"/>
      <c r="AE56" s="6"/>
    </row>
    <row r="57" spans="1:31" s="10" customFormat="1">
      <c r="A57" s="1180"/>
      <c r="B57" s="1190"/>
      <c r="C57" s="1599" t="s">
        <v>542</v>
      </c>
      <c r="D57" s="109">
        <v>2</v>
      </c>
      <c r="E57" s="110"/>
      <c r="F57" s="1608"/>
      <c r="G57" s="1450"/>
      <c r="H57" s="483"/>
      <c r="I57" s="483"/>
      <c r="J57" s="1559"/>
      <c r="K57" s="6"/>
      <c r="L57" s="6"/>
      <c r="M57" s="6"/>
      <c r="N57" s="6"/>
      <c r="O57" s="6"/>
      <c r="P57" s="6"/>
      <c r="Q57" s="6"/>
      <c r="R57" s="6"/>
      <c r="S57" s="6"/>
      <c r="T57" s="6"/>
      <c r="U57" s="6"/>
      <c r="V57" s="6"/>
      <c r="W57" s="6"/>
      <c r="X57" s="6"/>
      <c r="Y57" s="6"/>
      <c r="Z57" s="6"/>
      <c r="AA57" s="6"/>
      <c r="AB57" s="6"/>
      <c r="AC57" s="6"/>
      <c r="AD57" s="6"/>
      <c r="AE57" s="6"/>
    </row>
    <row r="58" spans="1:31" s="10" customFormat="1">
      <c r="A58" s="1180"/>
      <c r="B58" s="1190"/>
      <c r="C58" s="1600" t="s">
        <v>543</v>
      </c>
      <c r="D58" s="1601">
        <v>3</v>
      </c>
      <c r="E58" s="1563"/>
      <c r="F58" s="1609"/>
      <c r="G58" s="1560"/>
      <c r="H58" s="297"/>
      <c r="I58" s="297"/>
      <c r="J58" s="1257"/>
      <c r="K58" s="6"/>
      <c r="L58" s="6"/>
      <c r="M58" s="6"/>
      <c r="N58" s="6"/>
      <c r="O58" s="6"/>
      <c r="P58" s="6"/>
      <c r="Q58" s="6"/>
      <c r="R58" s="6"/>
      <c r="S58" s="6"/>
      <c r="T58" s="6"/>
      <c r="U58" s="6"/>
      <c r="V58" s="6"/>
      <c r="W58" s="6"/>
      <c r="X58" s="6"/>
      <c r="Y58" s="6"/>
      <c r="Z58" s="6"/>
      <c r="AA58" s="6"/>
      <c r="AB58" s="6"/>
      <c r="AC58" s="6"/>
      <c r="AD58" s="6"/>
      <c r="AE58" s="6"/>
    </row>
    <row r="59" spans="1:31" s="10" customFormat="1" ht="12.75" customHeight="1">
      <c r="A59" s="1180">
        <f>A56-0.01</f>
        <v>-6.2399999999999949</v>
      </c>
      <c r="B59" s="1190" t="s">
        <v>553</v>
      </c>
      <c r="C59" s="1597" t="s">
        <v>447</v>
      </c>
      <c r="D59" s="1598">
        <v>1</v>
      </c>
      <c r="E59" s="1561"/>
      <c r="F59" s="1607"/>
      <c r="G59" s="1266"/>
      <c r="H59" s="1558"/>
      <c r="I59" s="1558"/>
      <c r="J59" s="1265"/>
      <c r="K59" s="6"/>
      <c r="L59" s="6"/>
      <c r="M59" s="6"/>
      <c r="N59" s="6"/>
      <c r="O59" s="6"/>
      <c r="P59" s="6"/>
      <c r="Q59" s="6"/>
      <c r="R59" s="6"/>
      <c r="S59" s="6"/>
      <c r="T59" s="6"/>
      <c r="U59" s="6"/>
      <c r="V59" s="6"/>
      <c r="W59" s="6"/>
      <c r="X59" s="6"/>
      <c r="Y59" s="6"/>
      <c r="Z59" s="6"/>
      <c r="AA59" s="6"/>
      <c r="AB59" s="6"/>
      <c r="AC59" s="6"/>
      <c r="AD59" s="6"/>
      <c r="AE59" s="6"/>
    </row>
    <row r="60" spans="1:31" s="10" customFormat="1">
      <c r="A60" s="1180"/>
      <c r="B60" s="1190"/>
      <c r="C60" s="1599" t="s">
        <v>448</v>
      </c>
      <c r="D60" s="109">
        <v>2</v>
      </c>
      <c r="E60" s="110"/>
      <c r="F60" s="1608"/>
      <c r="G60" s="1450"/>
      <c r="H60" s="483"/>
      <c r="I60" s="483"/>
      <c r="J60" s="1559"/>
      <c r="K60" s="6"/>
      <c r="L60" s="6"/>
      <c r="M60" s="6"/>
      <c r="N60" s="6"/>
      <c r="O60" s="6"/>
      <c r="P60" s="6"/>
      <c r="Q60" s="6"/>
      <c r="R60" s="6"/>
      <c r="S60" s="6"/>
      <c r="T60" s="6"/>
      <c r="U60" s="6"/>
      <c r="V60" s="6"/>
      <c r="W60" s="6"/>
      <c r="X60" s="6"/>
      <c r="Y60" s="6"/>
      <c r="Z60" s="6"/>
      <c r="AA60" s="6"/>
      <c r="AB60" s="6"/>
      <c r="AC60" s="6"/>
      <c r="AD60" s="6"/>
      <c r="AE60" s="6"/>
    </row>
    <row r="61" spans="1:31" s="10" customFormat="1">
      <c r="A61" s="1180"/>
      <c r="B61" s="1190"/>
      <c r="C61" s="1600" t="s">
        <v>449</v>
      </c>
      <c r="D61" s="1601">
        <v>3</v>
      </c>
      <c r="E61" s="1563"/>
      <c r="F61" s="1609"/>
      <c r="G61" s="1560"/>
      <c r="H61" s="297"/>
      <c r="I61" s="297"/>
      <c r="J61" s="1257"/>
      <c r="K61" s="6"/>
      <c r="L61" s="6"/>
      <c r="M61" s="6"/>
      <c r="N61" s="6"/>
      <c r="O61" s="6"/>
      <c r="P61" s="6"/>
      <c r="Q61" s="6"/>
      <c r="R61" s="6"/>
      <c r="S61" s="6"/>
      <c r="T61" s="6"/>
      <c r="U61" s="6"/>
      <c r="V61" s="6"/>
      <c r="W61" s="6"/>
      <c r="X61" s="6"/>
      <c r="Y61" s="6"/>
      <c r="Z61" s="6"/>
      <c r="AA61" s="6"/>
      <c r="AB61" s="6"/>
      <c r="AC61" s="6"/>
      <c r="AD61" s="6"/>
      <c r="AE61" s="6"/>
    </row>
    <row r="62" spans="1:31" s="10" customFormat="1">
      <c r="A62" s="1180">
        <f>A59-0.01</f>
        <v>-6.2499999999999947</v>
      </c>
      <c r="B62" s="1190" t="s">
        <v>16</v>
      </c>
      <c r="C62" s="1597" t="s">
        <v>482</v>
      </c>
      <c r="D62" s="1602">
        <v>1</v>
      </c>
      <c r="E62" s="1561"/>
      <c r="F62" s="1607"/>
      <c r="G62" s="1266"/>
      <c r="H62" s="1558"/>
      <c r="I62" s="1558"/>
      <c r="J62" s="1265"/>
      <c r="K62" s="6"/>
      <c r="L62" s="6"/>
      <c r="M62" s="6"/>
      <c r="N62" s="6"/>
      <c r="O62" s="6"/>
      <c r="P62" s="6"/>
      <c r="Q62" s="6"/>
      <c r="R62" s="6"/>
      <c r="S62" s="6"/>
      <c r="T62" s="6"/>
      <c r="U62" s="6"/>
      <c r="V62" s="6"/>
      <c r="W62" s="6"/>
      <c r="X62" s="6"/>
      <c r="Y62" s="6"/>
      <c r="Z62" s="6"/>
      <c r="AA62" s="6"/>
      <c r="AB62" s="6"/>
      <c r="AC62" s="6"/>
      <c r="AD62" s="6"/>
      <c r="AE62" s="6"/>
    </row>
    <row r="63" spans="1:31" s="10" customFormat="1" ht="14.25" customHeight="1">
      <c r="A63" s="1180"/>
      <c r="B63" s="1190"/>
      <c r="C63" s="1600" t="s">
        <v>483</v>
      </c>
      <c r="D63" s="1603">
        <v>2</v>
      </c>
      <c r="E63" s="1604" t="s">
        <v>437</v>
      </c>
      <c r="F63" s="1610">
        <f>A88</f>
        <v>-6.419999999999991</v>
      </c>
      <c r="G63" s="1560"/>
      <c r="H63" s="297"/>
      <c r="I63" s="297"/>
      <c r="J63" s="1257"/>
      <c r="K63" s="6"/>
      <c r="L63" s="6"/>
      <c r="M63" s="6"/>
      <c r="N63" s="6"/>
      <c r="O63" s="6"/>
      <c r="P63" s="6"/>
      <c r="Q63" s="6"/>
      <c r="R63" s="6"/>
      <c r="S63" s="6"/>
      <c r="T63" s="6"/>
      <c r="U63" s="6"/>
      <c r="V63" s="6"/>
      <c r="W63" s="6"/>
      <c r="X63" s="6"/>
      <c r="Y63" s="6"/>
      <c r="Z63" s="6"/>
      <c r="AA63" s="6"/>
      <c r="AB63" s="6"/>
      <c r="AC63" s="6"/>
      <c r="AD63" s="6"/>
      <c r="AE63" s="6"/>
    </row>
    <row r="64" spans="1:31" s="10" customFormat="1">
      <c r="A64" s="1180">
        <f>A62-0.01</f>
        <v>-6.2599999999999945</v>
      </c>
      <c r="B64" s="1190" t="s">
        <v>205</v>
      </c>
      <c r="C64" s="1597" t="s">
        <v>204</v>
      </c>
      <c r="D64" s="1598">
        <v>1</v>
      </c>
      <c r="E64" s="1561"/>
      <c r="F64" s="1607"/>
      <c r="G64" s="1266"/>
      <c r="H64" s="1558"/>
      <c r="I64" s="1558"/>
      <c r="J64" s="1265"/>
      <c r="K64" s="6"/>
      <c r="L64" s="6"/>
      <c r="M64" s="6"/>
      <c r="N64" s="6"/>
      <c r="O64" s="6"/>
      <c r="P64" s="6"/>
      <c r="Q64" s="6"/>
      <c r="R64" s="6"/>
      <c r="S64" s="6"/>
      <c r="T64" s="6"/>
      <c r="U64" s="6"/>
      <c r="V64" s="6"/>
      <c r="W64" s="6"/>
      <c r="X64" s="6"/>
      <c r="Y64" s="6"/>
      <c r="Z64" s="6"/>
      <c r="AA64" s="6"/>
      <c r="AB64" s="6"/>
      <c r="AC64" s="6"/>
      <c r="AD64" s="6"/>
      <c r="AE64" s="6"/>
    </row>
    <row r="65" spans="1:31" s="10" customFormat="1">
      <c r="A65" s="1216"/>
      <c r="B65" s="1190"/>
      <c r="C65" s="1599" t="s">
        <v>203</v>
      </c>
      <c r="D65" s="109">
        <v>2</v>
      </c>
      <c r="E65" s="110"/>
      <c r="F65" s="1608"/>
      <c r="G65" s="1450"/>
      <c r="H65" s="483"/>
      <c r="I65" s="483"/>
      <c r="J65" s="1559"/>
      <c r="K65" s="6"/>
      <c r="L65" s="6"/>
      <c r="M65" s="6"/>
      <c r="N65" s="6"/>
      <c r="O65" s="6"/>
      <c r="P65" s="6"/>
      <c r="Q65" s="6"/>
      <c r="R65" s="6"/>
      <c r="S65" s="6"/>
      <c r="T65" s="6"/>
      <c r="U65" s="6"/>
      <c r="V65" s="6"/>
      <c r="W65" s="6"/>
      <c r="X65" s="6"/>
      <c r="Y65" s="6"/>
      <c r="Z65" s="6"/>
      <c r="AA65" s="6"/>
      <c r="AB65" s="6"/>
      <c r="AC65" s="6"/>
      <c r="AD65" s="6"/>
      <c r="AE65" s="6"/>
    </row>
    <row r="66" spans="1:31" s="10" customFormat="1">
      <c r="A66" s="1180"/>
      <c r="B66" s="1190"/>
      <c r="C66" s="1600" t="s">
        <v>676</v>
      </c>
      <c r="D66" s="1601">
        <v>3</v>
      </c>
      <c r="E66" s="1563"/>
      <c r="F66" s="1609"/>
      <c r="G66" s="1560"/>
      <c r="H66" s="297"/>
      <c r="I66" s="297"/>
      <c r="J66" s="1257"/>
      <c r="K66" s="6"/>
      <c r="L66" s="6"/>
      <c r="M66" s="6"/>
      <c r="N66" s="6"/>
      <c r="O66" s="6"/>
      <c r="P66" s="6"/>
      <c r="Q66" s="6"/>
      <c r="R66" s="6"/>
      <c r="S66" s="6"/>
      <c r="T66" s="6"/>
      <c r="U66" s="6"/>
      <c r="V66" s="6"/>
      <c r="W66" s="6"/>
      <c r="X66" s="6"/>
      <c r="Y66" s="6"/>
      <c r="Z66" s="6"/>
      <c r="AA66" s="6"/>
      <c r="AB66" s="6"/>
      <c r="AC66" s="6"/>
      <c r="AD66" s="6"/>
      <c r="AE66" s="6"/>
    </row>
    <row r="67" spans="1:31" s="10" customFormat="1" ht="20">
      <c r="A67" s="1215">
        <f>A64-0.01</f>
        <v>-6.2699999999999942</v>
      </c>
      <c r="B67" s="1229" t="s">
        <v>690</v>
      </c>
      <c r="C67" s="1555" t="s">
        <v>666</v>
      </c>
      <c r="D67" s="1555"/>
      <c r="E67" s="1555"/>
      <c r="F67" s="1555"/>
      <c r="G67" s="1554"/>
      <c r="H67" s="1554"/>
      <c r="I67" s="1554"/>
      <c r="J67" s="1554"/>
      <c r="K67" s="6"/>
      <c r="L67" s="6"/>
      <c r="M67" s="6"/>
      <c r="N67" s="6"/>
      <c r="O67" s="6"/>
      <c r="P67" s="6"/>
      <c r="Q67" s="6"/>
      <c r="R67" s="6"/>
      <c r="S67" s="6"/>
      <c r="T67" s="6"/>
      <c r="U67" s="6"/>
      <c r="V67" s="6"/>
      <c r="W67" s="6"/>
      <c r="X67" s="6"/>
      <c r="Y67" s="6"/>
      <c r="Z67" s="6"/>
      <c r="AA67" s="6"/>
      <c r="AB67" s="6"/>
      <c r="AC67" s="6"/>
      <c r="AD67" s="6"/>
      <c r="AE67" s="6"/>
    </row>
    <row r="68" spans="1:31" s="10" customFormat="1" ht="20">
      <c r="A68" s="1215">
        <f t="shared" ref="A68:A76" si="0">A67-0.01</f>
        <v>-6.279999999999994</v>
      </c>
      <c r="B68" s="1229" t="s">
        <v>691</v>
      </c>
      <c r="C68" s="1588"/>
      <c r="D68" s="1589"/>
      <c r="E68" s="1589"/>
      <c r="F68" s="1590"/>
      <c r="G68" s="1554"/>
      <c r="H68" s="1554"/>
      <c r="I68" s="1554"/>
      <c r="J68" s="1554"/>
      <c r="K68" s="6"/>
      <c r="L68" s="6"/>
      <c r="M68" s="6"/>
      <c r="N68" s="6"/>
      <c r="O68" s="6"/>
      <c r="P68" s="6"/>
      <c r="Q68" s="6"/>
      <c r="R68" s="6"/>
      <c r="S68" s="6"/>
      <c r="T68" s="6"/>
      <c r="U68" s="6"/>
      <c r="V68" s="6"/>
      <c r="W68" s="6"/>
      <c r="X68" s="6"/>
      <c r="Y68" s="6"/>
      <c r="Z68" s="6"/>
      <c r="AA68" s="6"/>
      <c r="AB68" s="6"/>
      <c r="AC68" s="6"/>
      <c r="AD68" s="6"/>
      <c r="AE68" s="6"/>
    </row>
    <row r="69" spans="1:31" s="97" customFormat="1" ht="20">
      <c r="A69" s="1215">
        <f t="shared" si="0"/>
        <v>-6.2899999999999938</v>
      </c>
      <c r="B69" s="1229" t="s">
        <v>1010</v>
      </c>
      <c r="C69" s="1588"/>
      <c r="D69" s="1589"/>
      <c r="E69" s="1589"/>
      <c r="F69" s="1590"/>
      <c r="G69" s="1554"/>
      <c r="H69" s="1554"/>
      <c r="I69" s="1554"/>
      <c r="J69" s="1554"/>
      <c r="K69" s="6"/>
      <c r="L69" s="6"/>
      <c r="M69" s="6"/>
      <c r="N69" s="6"/>
      <c r="O69" s="6"/>
      <c r="P69" s="6"/>
      <c r="Q69" s="6"/>
      <c r="R69" s="6"/>
      <c r="S69" s="6"/>
      <c r="T69" s="6"/>
      <c r="U69" s="6"/>
      <c r="V69" s="6"/>
      <c r="W69" s="6"/>
      <c r="X69" s="6"/>
      <c r="Y69" s="6"/>
      <c r="Z69" s="6"/>
      <c r="AA69" s="6"/>
      <c r="AB69" s="6"/>
      <c r="AC69" s="6"/>
      <c r="AD69" s="6"/>
      <c r="AE69" s="6"/>
    </row>
    <row r="70" spans="1:31" s="97" customFormat="1" ht="20">
      <c r="A70" s="1215">
        <f t="shared" si="0"/>
        <v>-6.2999999999999936</v>
      </c>
      <c r="B70" s="1229" t="s">
        <v>1011</v>
      </c>
      <c r="C70" s="1588"/>
      <c r="D70" s="1589"/>
      <c r="E70" s="1589"/>
      <c r="F70" s="1590"/>
      <c r="G70" s="1554"/>
      <c r="H70" s="1554"/>
      <c r="I70" s="1554"/>
      <c r="J70" s="1554"/>
      <c r="K70" s="393"/>
      <c r="L70" s="393"/>
      <c r="M70" s="393"/>
      <c r="N70" s="6"/>
      <c r="O70" s="6"/>
      <c r="P70" s="6"/>
      <c r="Q70" s="6"/>
      <c r="R70" s="6"/>
      <c r="S70" s="6"/>
      <c r="T70" s="6"/>
      <c r="U70" s="6"/>
      <c r="V70" s="6"/>
      <c r="W70" s="6"/>
      <c r="X70" s="6"/>
      <c r="Y70" s="6"/>
      <c r="Z70" s="6"/>
      <c r="AA70" s="6"/>
      <c r="AB70" s="6"/>
      <c r="AC70" s="6"/>
      <c r="AD70" s="6"/>
      <c r="AE70" s="6"/>
    </row>
    <row r="71" spans="1:31" s="97" customFormat="1" ht="20">
      <c r="A71" s="1215">
        <f t="shared" si="0"/>
        <v>-6.3099999999999934</v>
      </c>
      <c r="B71" s="1229" t="s">
        <v>692</v>
      </c>
      <c r="C71" s="1588"/>
      <c r="D71" s="1589"/>
      <c r="E71" s="1589"/>
      <c r="F71" s="1590"/>
      <c r="G71" s="1554"/>
      <c r="H71" s="1554"/>
      <c r="I71" s="1554"/>
      <c r="J71" s="1554"/>
      <c r="K71" s="393"/>
      <c r="L71" s="393"/>
      <c r="M71" s="393"/>
      <c r="N71" s="6"/>
      <c r="O71" s="6"/>
      <c r="P71" s="6"/>
      <c r="Q71" s="6"/>
      <c r="R71" s="6"/>
      <c r="S71" s="6"/>
      <c r="T71" s="6"/>
      <c r="U71" s="6"/>
      <c r="V71" s="6"/>
      <c r="W71" s="6"/>
      <c r="X71" s="6"/>
      <c r="Y71" s="6"/>
      <c r="Z71" s="6"/>
      <c r="AA71" s="6"/>
      <c r="AB71" s="6"/>
      <c r="AC71" s="6"/>
      <c r="AD71" s="6"/>
      <c r="AE71" s="6"/>
    </row>
    <row r="72" spans="1:31" s="97" customFormat="1" ht="30">
      <c r="A72" s="1215">
        <f t="shared" si="0"/>
        <v>-6.3199999999999932</v>
      </c>
      <c r="B72" s="1229" t="s">
        <v>1081</v>
      </c>
      <c r="C72" s="1588"/>
      <c r="D72" s="1589"/>
      <c r="E72" s="1589"/>
      <c r="F72" s="1590"/>
      <c r="G72" s="1554"/>
      <c r="H72" s="1554"/>
      <c r="I72" s="1554"/>
      <c r="J72" s="1554"/>
      <c r="K72" s="6"/>
      <c r="L72" s="6"/>
      <c r="M72" s="6"/>
      <c r="N72" s="6"/>
      <c r="O72" s="6"/>
      <c r="P72" s="6"/>
      <c r="Q72" s="6"/>
      <c r="R72" s="6"/>
      <c r="S72" s="6"/>
      <c r="T72" s="6"/>
      <c r="U72" s="6"/>
      <c r="V72" s="6"/>
      <c r="W72" s="6"/>
      <c r="X72" s="6"/>
      <c r="Y72" s="6"/>
      <c r="Z72" s="6"/>
      <c r="AA72" s="6"/>
      <c r="AB72" s="6"/>
      <c r="AC72" s="6"/>
      <c r="AD72" s="6"/>
      <c r="AE72" s="6"/>
    </row>
    <row r="73" spans="1:31" s="399" customFormat="1" ht="20">
      <c r="A73" s="1217">
        <f>A72-0.01</f>
        <v>-6.329999999999993</v>
      </c>
      <c r="B73" s="1229" t="s">
        <v>1113</v>
      </c>
      <c r="C73" s="1591"/>
      <c r="D73" s="677"/>
      <c r="E73" s="677"/>
      <c r="F73" s="1310"/>
      <c r="G73" s="1555"/>
      <c r="H73" s="1555"/>
      <c r="I73" s="1555"/>
      <c r="J73" s="1555"/>
    </row>
    <row r="74" spans="1:31" s="399" customFormat="1" ht="20">
      <c r="A74" s="1217">
        <f>A73-0.01</f>
        <v>-6.3399999999999928</v>
      </c>
      <c r="B74" s="1229" t="s">
        <v>1114</v>
      </c>
      <c r="C74" s="1591"/>
      <c r="D74" s="677"/>
      <c r="E74" s="677"/>
      <c r="F74" s="1310"/>
      <c r="G74" s="1555"/>
      <c r="H74" s="1555"/>
      <c r="I74" s="1555"/>
      <c r="J74" s="1555"/>
    </row>
    <row r="75" spans="1:31" s="399" customFormat="1" ht="53.25" customHeight="1">
      <c r="A75" s="1217">
        <f>A74-0.01</f>
        <v>-6.3499999999999925</v>
      </c>
      <c r="B75" s="1229" t="s">
        <v>1115</v>
      </c>
      <c r="C75" s="1591"/>
      <c r="D75" s="677"/>
      <c r="E75" s="677"/>
      <c r="F75" s="1310"/>
      <c r="G75" s="1555"/>
      <c r="H75" s="1555"/>
      <c r="I75" s="1555"/>
      <c r="J75" s="1555"/>
    </row>
    <row r="76" spans="1:31" s="348" customFormat="1" ht="30">
      <c r="A76" s="1217">
        <f t="shared" si="0"/>
        <v>-6.3599999999999923</v>
      </c>
      <c r="B76" s="1229" t="s">
        <v>1082</v>
      </c>
      <c r="C76" s="1591"/>
      <c r="D76" s="677"/>
      <c r="E76" s="677"/>
      <c r="F76" s="1310"/>
      <c r="G76" s="1555"/>
      <c r="H76" s="1555"/>
      <c r="I76" s="1555"/>
      <c r="J76" s="1555"/>
      <c r="K76" s="400"/>
      <c r="L76" s="400"/>
      <c r="M76" s="400"/>
    </row>
    <row r="77" spans="1:31" s="11" customFormat="1" ht="30" customHeight="1">
      <c r="A77" s="1581" t="s">
        <v>1079</v>
      </c>
      <c r="B77" s="1543" t="s">
        <v>1083</v>
      </c>
      <c r="C77" s="1482"/>
      <c r="D77" s="1482"/>
      <c r="E77" s="1482"/>
      <c r="F77" s="1544"/>
      <c r="G77" s="1483" t="s">
        <v>572</v>
      </c>
      <c r="H77" s="1611"/>
      <c r="I77" s="1611"/>
      <c r="J77" s="1484"/>
    </row>
    <row r="78" spans="1:31" s="348" customFormat="1" ht="15" customHeight="1">
      <c r="A78" s="1180">
        <f>A76-0.01</f>
        <v>-6.3699999999999921</v>
      </c>
      <c r="B78" s="1190" t="s">
        <v>1085</v>
      </c>
      <c r="C78" s="1507" t="s">
        <v>482</v>
      </c>
      <c r="D78" s="1570">
        <v>1</v>
      </c>
      <c r="E78" s="1571"/>
      <c r="F78" s="1677"/>
      <c r="G78" s="1652"/>
      <c r="H78" s="1652"/>
      <c r="I78" s="1652"/>
      <c r="J78" s="1653"/>
    </row>
    <row r="79" spans="1:31" s="348" customFormat="1" ht="15" customHeight="1">
      <c r="A79" s="1180"/>
      <c r="B79" s="1190"/>
      <c r="C79" s="1510" t="s">
        <v>483</v>
      </c>
      <c r="D79" s="1573">
        <v>2</v>
      </c>
      <c r="E79" s="1617" t="s">
        <v>437</v>
      </c>
      <c r="F79" s="1678">
        <f>A88</f>
        <v>-6.419999999999991</v>
      </c>
      <c r="G79" s="1654"/>
      <c r="H79" s="1654"/>
      <c r="I79" s="1654"/>
      <c r="J79" s="1655"/>
    </row>
    <row r="80" spans="1:31" s="399" customFormat="1" ht="12.75" customHeight="1">
      <c r="A80" s="1180">
        <f>A78-0.01</f>
        <v>-6.3799999999999919</v>
      </c>
      <c r="B80" s="1190" t="s">
        <v>1086</v>
      </c>
      <c r="C80" s="1507" t="s">
        <v>541</v>
      </c>
      <c r="D80" s="1489">
        <v>1</v>
      </c>
      <c r="E80" s="1571"/>
      <c r="F80" s="1677"/>
      <c r="G80" s="1656"/>
      <c r="H80" s="1656"/>
      <c r="I80" s="1656"/>
      <c r="J80" s="1657"/>
    </row>
    <row r="81" spans="1:10" s="399" customFormat="1">
      <c r="A81" s="1180"/>
      <c r="B81" s="1190"/>
      <c r="C81" s="1627" t="s">
        <v>542</v>
      </c>
      <c r="D81" s="115">
        <v>2</v>
      </c>
      <c r="E81" s="492"/>
      <c r="F81" s="1679"/>
      <c r="G81" s="100"/>
      <c r="H81" s="100"/>
      <c r="I81" s="100"/>
      <c r="J81" s="1658"/>
    </row>
    <row r="82" spans="1:10" s="399" customFormat="1">
      <c r="A82" s="1180"/>
      <c r="B82" s="1190"/>
      <c r="C82" s="1510" t="s">
        <v>543</v>
      </c>
      <c r="D82" s="1496">
        <v>3</v>
      </c>
      <c r="E82" s="1577"/>
      <c r="F82" s="1680"/>
      <c r="G82" s="296"/>
      <c r="H82" s="296"/>
      <c r="I82" s="296"/>
      <c r="J82" s="1619"/>
    </row>
    <row r="83" spans="1:10" s="399" customFormat="1">
      <c r="A83" s="1180">
        <f>A80-0.01</f>
        <v>-6.3899999999999917</v>
      </c>
      <c r="B83" s="1190" t="s">
        <v>1087</v>
      </c>
      <c r="C83" s="1507" t="s">
        <v>482</v>
      </c>
      <c r="D83" s="1570">
        <v>1</v>
      </c>
      <c r="E83" s="1571"/>
      <c r="F83" s="1677"/>
      <c r="G83" s="1656"/>
      <c r="H83" s="1656"/>
      <c r="I83" s="1656"/>
      <c r="J83" s="1657"/>
    </row>
    <row r="84" spans="1:10" s="399" customFormat="1" ht="14.25" customHeight="1">
      <c r="A84" s="1180"/>
      <c r="B84" s="1190"/>
      <c r="C84" s="1510" t="s">
        <v>483</v>
      </c>
      <c r="D84" s="1573">
        <v>2</v>
      </c>
      <c r="E84" s="1617" t="s">
        <v>437</v>
      </c>
      <c r="F84" s="1678">
        <f>A88</f>
        <v>-6.419999999999991</v>
      </c>
      <c r="G84" s="296"/>
      <c r="H84" s="296"/>
      <c r="I84" s="296"/>
      <c r="J84" s="1619"/>
    </row>
    <row r="85" spans="1:10" s="399" customFormat="1" ht="20">
      <c r="A85" s="1217">
        <f>A83-0.01</f>
        <v>-6.3999999999999915</v>
      </c>
      <c r="B85" s="1229" t="s">
        <v>1116</v>
      </c>
      <c r="C85" s="1591" t="s">
        <v>666</v>
      </c>
      <c r="D85" s="677"/>
      <c r="E85" s="677"/>
      <c r="F85" s="1310"/>
      <c r="G85" s="491"/>
      <c r="H85" s="491"/>
      <c r="I85" s="491"/>
      <c r="J85" s="1659"/>
    </row>
    <row r="86" spans="1:10" s="399" customFormat="1" ht="20">
      <c r="A86" s="1217">
        <f t="shared" ref="A86" si="1">A85-0.01</f>
        <v>-6.4099999999999913</v>
      </c>
      <c r="B86" s="1229" t="s">
        <v>1117</v>
      </c>
      <c r="C86" s="1314"/>
      <c r="D86" s="1660"/>
      <c r="E86" s="491"/>
      <c r="F86" s="1681"/>
      <c r="G86" s="491"/>
      <c r="H86" s="491"/>
      <c r="I86" s="491"/>
      <c r="J86" s="1659"/>
    </row>
    <row r="87" spans="1:10" ht="12.75" customHeight="1">
      <c r="A87" s="1581" t="s">
        <v>704</v>
      </c>
      <c r="B87" s="1543" t="s">
        <v>1080</v>
      </c>
      <c r="C87" s="1482"/>
      <c r="D87" s="1482"/>
      <c r="E87" s="1482"/>
      <c r="F87" s="1544"/>
      <c r="G87" s="1483" t="s">
        <v>572</v>
      </c>
      <c r="H87" s="1611"/>
      <c r="I87" s="1611"/>
      <c r="J87" s="1484"/>
    </row>
    <row r="88" spans="1:10" ht="12.75" customHeight="1">
      <c r="A88" s="1180">
        <f>A86-0.01</f>
        <v>-6.419999999999991</v>
      </c>
      <c r="B88" s="1190" t="s">
        <v>693</v>
      </c>
      <c r="C88" s="1597" t="s">
        <v>694</v>
      </c>
      <c r="D88" s="1598">
        <v>1</v>
      </c>
      <c r="E88" s="1561"/>
      <c r="F88" s="1685"/>
      <c r="G88" s="1266"/>
      <c r="H88" s="1558"/>
      <c r="I88" s="1558"/>
      <c r="J88" s="1265"/>
    </row>
    <row r="89" spans="1:10">
      <c r="A89" s="1428"/>
      <c r="B89" s="1190"/>
      <c r="C89" s="1599" t="s">
        <v>695</v>
      </c>
      <c r="D89" s="109">
        <v>2</v>
      </c>
      <c r="E89" s="110"/>
      <c r="F89" s="1686"/>
      <c r="G89" s="1450"/>
      <c r="H89" s="483"/>
      <c r="I89" s="483"/>
      <c r="J89" s="1559"/>
    </row>
    <row r="90" spans="1:10">
      <c r="A90" s="1428"/>
      <c r="B90" s="1190"/>
      <c r="C90" s="1599" t="s">
        <v>696</v>
      </c>
      <c r="D90" s="109">
        <v>3</v>
      </c>
      <c r="E90" s="110"/>
      <c r="F90" s="1686"/>
      <c r="G90" s="1450"/>
      <c r="H90" s="483"/>
      <c r="I90" s="483"/>
      <c r="J90" s="1559"/>
    </row>
    <row r="91" spans="1:10">
      <c r="A91" s="1428"/>
      <c r="B91" s="1190"/>
      <c r="C91" s="1600" t="s">
        <v>539</v>
      </c>
      <c r="D91" s="1601">
        <v>4</v>
      </c>
      <c r="E91" s="1563" t="s">
        <v>437</v>
      </c>
      <c r="F91" s="1687">
        <f>'7GenHMIS'!A3</f>
        <v>-7.01</v>
      </c>
      <c r="G91" s="1560"/>
      <c r="H91" s="297"/>
      <c r="I91" s="297"/>
      <c r="J91" s="1257"/>
    </row>
    <row r="92" spans="1:10">
      <c r="A92" s="1583">
        <f>A88-0.01</f>
        <v>-6.4299999999999908</v>
      </c>
      <c r="B92" s="1585" t="s">
        <v>677</v>
      </c>
      <c r="C92" s="1661" t="s">
        <v>482</v>
      </c>
      <c r="D92" s="1662">
        <v>1</v>
      </c>
      <c r="E92" s="1663"/>
      <c r="F92" s="1688"/>
      <c r="G92" s="1682"/>
      <c r="H92" s="1664"/>
      <c r="I92" s="1664"/>
      <c r="J92" s="1665"/>
    </row>
    <row r="93" spans="1:10">
      <c r="A93" s="1584"/>
      <c r="B93" s="1586"/>
      <c r="C93" s="1666" t="s">
        <v>483</v>
      </c>
      <c r="D93" s="1667">
        <v>2</v>
      </c>
      <c r="E93" s="1668" t="s">
        <v>437</v>
      </c>
      <c r="F93" s="1689">
        <f>A98</f>
        <v>-6.4499999999999904</v>
      </c>
      <c r="G93" s="1683"/>
      <c r="H93" s="1669"/>
      <c r="I93" s="1669"/>
      <c r="J93" s="1670"/>
    </row>
    <row r="94" spans="1:10">
      <c r="A94" s="1583">
        <f>A92-0.01</f>
        <v>-6.4399999999999906</v>
      </c>
      <c r="B94" s="1586" t="s">
        <v>678</v>
      </c>
      <c r="C94" s="1661" t="s">
        <v>679</v>
      </c>
      <c r="D94" s="1671">
        <v>1</v>
      </c>
      <c r="E94" s="1672"/>
      <c r="F94" s="1690"/>
      <c r="G94" s="1682"/>
      <c r="H94" s="1664"/>
      <c r="I94" s="1664"/>
      <c r="J94" s="1665"/>
    </row>
    <row r="95" spans="1:10">
      <c r="A95" s="1583"/>
      <c r="B95" s="1586"/>
      <c r="C95" s="1673" t="s">
        <v>14</v>
      </c>
      <c r="D95" s="180">
        <v>2</v>
      </c>
      <c r="E95" s="181"/>
      <c r="F95" s="1691"/>
      <c r="G95" s="1684"/>
      <c r="H95" s="179"/>
      <c r="I95" s="179"/>
      <c r="J95" s="1674"/>
    </row>
    <row r="96" spans="1:10">
      <c r="A96" s="1583"/>
      <c r="B96" s="1586"/>
      <c r="C96" s="1625" t="s">
        <v>15</v>
      </c>
      <c r="D96" s="182">
        <v>3</v>
      </c>
      <c r="E96" s="183"/>
      <c r="F96" s="1692"/>
      <c r="G96" s="1684"/>
      <c r="H96" s="179"/>
      <c r="I96" s="179"/>
      <c r="J96" s="1674"/>
    </row>
    <row r="97" spans="1:10" ht="18.75" customHeight="1">
      <c r="A97" s="1583"/>
      <c r="B97" s="1586"/>
      <c r="C97" s="1666" t="s">
        <v>863</v>
      </c>
      <c r="D97" s="1675">
        <v>96</v>
      </c>
      <c r="E97" s="1676"/>
      <c r="F97" s="1693"/>
      <c r="G97" s="1683"/>
      <c r="H97" s="1669"/>
      <c r="I97" s="1669"/>
      <c r="J97" s="1670"/>
    </row>
    <row r="98" spans="1:10" ht="18.75" customHeight="1">
      <c r="A98" s="1180">
        <f>A94-0.01</f>
        <v>-6.4499999999999904</v>
      </c>
      <c r="B98" s="1190" t="s">
        <v>697</v>
      </c>
      <c r="C98" s="1571" t="s">
        <v>246</v>
      </c>
      <c r="D98" s="1489">
        <v>1</v>
      </c>
      <c r="E98" s="1561"/>
      <c r="F98" s="1562"/>
      <c r="G98" s="1266"/>
      <c r="H98" s="1558"/>
      <c r="I98" s="1558"/>
      <c r="J98" s="1265"/>
    </row>
    <row r="99" spans="1:10">
      <c r="A99" s="1216"/>
      <c r="B99" s="1190"/>
      <c r="C99" s="100" t="s">
        <v>247</v>
      </c>
      <c r="D99" s="106">
        <v>2</v>
      </c>
      <c r="E99" s="483"/>
      <c r="F99" s="1551"/>
      <c r="G99" s="1450"/>
      <c r="H99" s="483"/>
      <c r="I99" s="483"/>
      <c r="J99" s="1559"/>
    </row>
    <row r="100" spans="1:10">
      <c r="A100" s="1428"/>
      <c r="B100" s="1190"/>
      <c r="C100" s="1577" t="s">
        <v>483</v>
      </c>
      <c r="D100" s="1496">
        <v>3</v>
      </c>
      <c r="E100" s="1563"/>
      <c r="F100" s="1564"/>
      <c r="G100" s="1560"/>
      <c r="H100" s="297"/>
      <c r="I100" s="297"/>
      <c r="J100" s="1257"/>
    </row>
    <row r="101" spans="1:10">
      <c r="A101" s="1181">
        <f>A98-0.01</f>
        <v>-6.4599999999999902</v>
      </c>
      <c r="B101" s="1191" t="s">
        <v>698</v>
      </c>
      <c r="C101" s="1272" t="s">
        <v>246</v>
      </c>
      <c r="D101" s="1565">
        <v>1</v>
      </c>
      <c r="E101" s="1272"/>
      <c r="F101" s="1566"/>
      <c r="G101" s="1266"/>
      <c r="H101" s="1558"/>
      <c r="I101" s="1558"/>
      <c r="J101" s="1265"/>
    </row>
    <row r="102" spans="1:10">
      <c r="A102" s="1181"/>
      <c r="B102" s="1191"/>
      <c r="C102" s="114" t="s">
        <v>247</v>
      </c>
      <c r="D102" s="113">
        <v>2</v>
      </c>
      <c r="E102" s="114"/>
      <c r="F102" s="1552"/>
      <c r="G102" s="1450"/>
      <c r="H102" s="483"/>
      <c r="I102" s="483"/>
      <c r="J102" s="1559"/>
    </row>
    <row r="103" spans="1:10">
      <c r="A103" s="1183"/>
      <c r="B103" s="1191"/>
      <c r="C103" s="1568" t="s">
        <v>483</v>
      </c>
      <c r="D103" s="1567">
        <v>3</v>
      </c>
      <c r="E103" s="1568"/>
      <c r="F103" s="1569"/>
      <c r="G103" s="1560"/>
      <c r="H103" s="297"/>
      <c r="I103" s="297"/>
      <c r="J103" s="1257"/>
    </row>
    <row r="104" spans="1:10">
      <c r="A104" s="1180">
        <f>A101-0.01</f>
        <v>-6.46999999999999</v>
      </c>
      <c r="B104" s="1190" t="s">
        <v>202</v>
      </c>
      <c r="C104" s="1571" t="s">
        <v>482</v>
      </c>
      <c r="D104" s="1570">
        <v>1</v>
      </c>
      <c r="E104" s="1571"/>
      <c r="F104" s="1572"/>
      <c r="G104" s="1554"/>
      <c r="H104" s="1554"/>
      <c r="I104" s="1554"/>
      <c r="J104" s="1555"/>
    </row>
    <row r="105" spans="1:10" ht="28.5" customHeight="1">
      <c r="A105" s="1180"/>
      <c r="B105" s="1190"/>
      <c r="C105" s="1577" t="s">
        <v>483</v>
      </c>
      <c r="D105" s="1573">
        <v>2</v>
      </c>
      <c r="E105" s="1574" t="s">
        <v>437</v>
      </c>
      <c r="F105" s="1575">
        <f>A113</f>
        <v>-6.4999999999999893</v>
      </c>
      <c r="G105" s="1554"/>
      <c r="H105" s="1554"/>
      <c r="I105" s="1554"/>
      <c r="J105" s="1554"/>
    </row>
    <row r="106" spans="1:10">
      <c r="A106" s="1180">
        <f>A104-0.01</f>
        <v>-6.4799999999999898</v>
      </c>
      <c r="B106" s="1587" t="s">
        <v>699</v>
      </c>
      <c r="C106" s="1571" t="s">
        <v>701</v>
      </c>
      <c r="D106" s="1489">
        <v>1</v>
      </c>
      <c r="E106" s="1571" t="s">
        <v>437</v>
      </c>
      <c r="F106" s="1576">
        <f>A113</f>
        <v>-6.4999999999999893</v>
      </c>
      <c r="G106" s="1554"/>
      <c r="H106" s="1554"/>
      <c r="I106" s="1554"/>
      <c r="J106" s="1555"/>
    </row>
    <row r="107" spans="1:10">
      <c r="A107" s="1216"/>
      <c r="B107" s="1587"/>
      <c r="C107" s="492" t="s">
        <v>665</v>
      </c>
      <c r="D107" s="115">
        <v>2</v>
      </c>
      <c r="E107" s="492"/>
      <c r="F107" s="1553"/>
      <c r="G107" s="1554"/>
      <c r="H107" s="1554"/>
      <c r="I107" s="1554"/>
      <c r="J107" s="1554"/>
    </row>
    <row r="108" spans="1:10" ht="20">
      <c r="A108" s="1216"/>
      <c r="B108" s="1587"/>
      <c r="C108" s="492" t="s">
        <v>702</v>
      </c>
      <c r="D108" s="115">
        <v>3</v>
      </c>
      <c r="E108" s="492"/>
      <c r="F108" s="1553"/>
      <c r="G108" s="1554"/>
      <c r="H108" s="1554"/>
      <c r="I108" s="1554"/>
      <c r="J108" s="1554"/>
    </row>
    <row r="109" spans="1:10">
      <c r="A109" s="1180"/>
      <c r="B109" s="1587"/>
      <c r="C109" s="1577" t="s">
        <v>863</v>
      </c>
      <c r="D109" s="1496">
        <v>96</v>
      </c>
      <c r="E109" s="1577" t="s">
        <v>437</v>
      </c>
      <c r="F109" s="1575">
        <f>A113</f>
        <v>-6.4999999999999893</v>
      </c>
      <c r="G109" s="1554"/>
      <c r="H109" s="1554"/>
      <c r="I109" s="1554"/>
      <c r="J109" s="1554"/>
    </row>
    <row r="110" spans="1:10">
      <c r="A110" s="1180">
        <f>A106-0.01</f>
        <v>-6.4899999999999896</v>
      </c>
      <c r="B110" s="1190" t="s">
        <v>201</v>
      </c>
      <c r="C110" s="1571" t="s">
        <v>307</v>
      </c>
      <c r="D110" s="1508">
        <v>1</v>
      </c>
      <c r="E110" s="1571"/>
      <c r="F110" s="1572"/>
      <c r="G110" s="1554"/>
      <c r="H110" s="1554"/>
      <c r="I110" s="1554"/>
      <c r="J110" s="1555"/>
    </row>
    <row r="111" spans="1:10">
      <c r="A111" s="1180"/>
      <c r="B111" s="1190"/>
      <c r="C111" s="296" t="s">
        <v>308</v>
      </c>
      <c r="D111" s="1578">
        <v>2</v>
      </c>
      <c r="E111" s="296"/>
      <c r="F111" s="1579"/>
      <c r="G111" s="1554"/>
      <c r="H111" s="1554"/>
      <c r="I111" s="1554"/>
      <c r="J111" s="1554"/>
    </row>
    <row r="112" spans="1:10" ht="24" customHeight="1">
      <c r="A112" s="1580" t="s">
        <v>1084</v>
      </c>
      <c r="B112" s="1694" t="s">
        <v>703</v>
      </c>
      <c r="C112" s="1695"/>
      <c r="D112" s="1695"/>
      <c r="E112" s="1695"/>
      <c r="F112" s="1696"/>
      <c r="G112" s="1556" t="s">
        <v>572</v>
      </c>
      <c r="H112" s="1556"/>
      <c r="I112" s="1556"/>
      <c r="J112" s="1556"/>
    </row>
    <row r="113" spans="1:10" ht="20">
      <c r="A113" s="1548">
        <f>A110-0.01</f>
        <v>-6.4999999999999893</v>
      </c>
      <c r="B113" s="1432" t="s">
        <v>706</v>
      </c>
      <c r="C113" s="1304"/>
      <c r="D113" s="1305"/>
      <c r="E113" s="1305"/>
      <c r="F113" s="1305"/>
      <c r="G113" s="1557"/>
      <c r="H113" s="1557"/>
      <c r="I113" s="1557"/>
      <c r="J113" s="1557"/>
    </row>
    <row r="114" spans="1:10" ht="30">
      <c r="A114" s="1548">
        <f>A113-0.01</f>
        <v>-6.5099999999999891</v>
      </c>
      <c r="B114" s="1432" t="s">
        <v>707</v>
      </c>
      <c r="C114" s="1304"/>
      <c r="D114" s="1305"/>
      <c r="E114" s="1305"/>
      <c r="F114" s="1305"/>
      <c r="G114" s="1557"/>
      <c r="H114" s="1557"/>
      <c r="I114" s="1557"/>
      <c r="J114" s="1557"/>
    </row>
    <row r="115" spans="1:10" ht="30">
      <c r="A115" s="1548">
        <f>A114-0.01</f>
        <v>-6.5199999999999889</v>
      </c>
      <c r="B115" s="1432" t="s">
        <v>708</v>
      </c>
      <c r="C115" s="1304"/>
      <c r="D115" s="1305"/>
      <c r="E115" s="1305"/>
      <c r="F115" s="1305"/>
      <c r="G115" s="1557"/>
      <c r="H115" s="1557"/>
      <c r="I115" s="1557"/>
      <c r="J115" s="1557"/>
    </row>
    <row r="116" spans="1:10">
      <c r="A116" s="1549">
        <f>A115-0.01</f>
        <v>-6.5299999999999887</v>
      </c>
      <c r="B116" s="1191" t="s">
        <v>705</v>
      </c>
      <c r="C116" s="1292" t="s">
        <v>246</v>
      </c>
      <c r="D116" s="1508">
        <v>1</v>
      </c>
      <c r="E116" s="1272"/>
      <c r="F116" s="1697"/>
      <c r="G116" s="1557"/>
      <c r="H116" s="1557"/>
      <c r="I116" s="1557"/>
      <c r="J116" s="1557"/>
    </row>
    <row r="117" spans="1:10">
      <c r="A117" s="1550"/>
      <c r="B117" s="1191"/>
      <c r="C117" s="1698" t="s">
        <v>247</v>
      </c>
      <c r="D117" s="300">
        <v>2</v>
      </c>
      <c r="E117" s="112"/>
      <c r="F117" s="1699"/>
      <c r="G117" s="1557"/>
      <c r="H117" s="1557"/>
      <c r="I117" s="1557"/>
      <c r="J117" s="1557"/>
    </row>
    <row r="118" spans="1:10">
      <c r="A118" s="1550"/>
      <c r="B118" s="1191"/>
      <c r="C118" s="1594" t="s">
        <v>483</v>
      </c>
      <c r="D118" s="1511">
        <v>3</v>
      </c>
      <c r="E118" s="1568"/>
      <c r="F118" s="1700"/>
      <c r="G118" s="1557"/>
      <c r="H118" s="1557"/>
      <c r="I118" s="1557"/>
      <c r="J118" s="1557"/>
    </row>
  </sheetData>
  <customSheetViews>
    <customSheetView guid="{62A28031-BB72-409E-8219-7B624D8945FD}" showPageBreaks="1" printArea="1" view="pageBreakPreview" topLeftCell="A85">
      <selection activeCell="D19" activeCellId="2" sqref="B78:B80 B81:B83 D19"/>
      <headerFooter alignWithMargins="0">
        <oddFooter>&amp;R&amp;P</oddFooter>
      </headerFooter>
    </customSheetView>
  </customSheetViews>
  <mergeCells count="117">
    <mergeCell ref="H38:J38"/>
    <mergeCell ref="C76:F76"/>
    <mergeCell ref="G67:J67"/>
    <mergeCell ref="G68:J68"/>
    <mergeCell ref="G69:J69"/>
    <mergeCell ref="G70:J70"/>
    <mergeCell ref="G71:J71"/>
    <mergeCell ref="G72:J72"/>
    <mergeCell ref="G73:J73"/>
    <mergeCell ref="G74:J74"/>
    <mergeCell ref="G75:J75"/>
    <mergeCell ref="G76:J76"/>
    <mergeCell ref="C71:F71"/>
    <mergeCell ref="C72:F72"/>
    <mergeCell ref="C73:F73"/>
    <mergeCell ref="C74:F74"/>
    <mergeCell ref="C75:F75"/>
    <mergeCell ref="A83:A84"/>
    <mergeCell ref="B83:B84"/>
    <mergeCell ref="C85:F85"/>
    <mergeCell ref="A78:A79"/>
    <mergeCell ref="B78:B79"/>
    <mergeCell ref="A80:A82"/>
    <mergeCell ref="B80:B82"/>
    <mergeCell ref="A56:A58"/>
    <mergeCell ref="B56:B58"/>
    <mergeCell ref="B59:B61"/>
    <mergeCell ref="A59:A61"/>
    <mergeCell ref="G112:J112"/>
    <mergeCell ref="B110:B111"/>
    <mergeCell ref="G104:J105"/>
    <mergeCell ref="G106:J109"/>
    <mergeCell ref="G110:J111"/>
    <mergeCell ref="G87:J87"/>
    <mergeCell ref="B92:B93"/>
    <mergeCell ref="B87:F87"/>
    <mergeCell ref="B94:B97"/>
    <mergeCell ref="A62:A63"/>
    <mergeCell ref="A64:A66"/>
    <mergeCell ref="A88:A91"/>
    <mergeCell ref="A116:A118"/>
    <mergeCell ref="B116:B118"/>
    <mergeCell ref="B112:F112"/>
    <mergeCell ref="G113:J113"/>
    <mergeCell ref="G114:J114"/>
    <mergeCell ref="G115:J115"/>
    <mergeCell ref="G116:J118"/>
    <mergeCell ref="C113:F113"/>
    <mergeCell ref="C114:F114"/>
    <mergeCell ref="C115:F115"/>
    <mergeCell ref="A54:A55"/>
    <mergeCell ref="B53:F53"/>
    <mergeCell ref="C14:F14"/>
    <mergeCell ref="C15:F15"/>
    <mergeCell ref="C16:F16"/>
    <mergeCell ref="C17:F17"/>
    <mergeCell ref="B31:F31"/>
    <mergeCell ref="A51:A52"/>
    <mergeCell ref="A25:A28"/>
    <mergeCell ref="A23:A24"/>
    <mergeCell ref="B16:B17"/>
    <mergeCell ref="B14:B15"/>
    <mergeCell ref="G1:J1"/>
    <mergeCell ref="B1:F1"/>
    <mergeCell ref="C36:F36"/>
    <mergeCell ref="B39:B44"/>
    <mergeCell ref="C67:F67"/>
    <mergeCell ref="G3:J3"/>
    <mergeCell ref="B23:B24"/>
    <mergeCell ref="B4:B5"/>
    <mergeCell ref="B6:B7"/>
    <mergeCell ref="B8:B10"/>
    <mergeCell ref="B11:B12"/>
    <mergeCell ref="B18:B20"/>
    <mergeCell ref="G31:J31"/>
    <mergeCell ref="B34:B35"/>
    <mergeCell ref="B32:B33"/>
    <mergeCell ref="B3:F3"/>
    <mergeCell ref="G53:J53"/>
    <mergeCell ref="B51:B52"/>
    <mergeCell ref="B45:B46"/>
    <mergeCell ref="B98:B100"/>
    <mergeCell ref="B106:B109"/>
    <mergeCell ref="B62:B63"/>
    <mergeCell ref="B104:B105"/>
    <mergeCell ref="B101:B103"/>
    <mergeCell ref="B88:B91"/>
    <mergeCell ref="B64:B66"/>
    <mergeCell ref="B54:B55"/>
    <mergeCell ref="B77:F77"/>
    <mergeCell ref="G77:J77"/>
    <mergeCell ref="C68:F68"/>
    <mergeCell ref="C69:F69"/>
    <mergeCell ref="C70:F70"/>
    <mergeCell ref="A2:J2"/>
    <mergeCell ref="B25:B28"/>
    <mergeCell ref="B29:B30"/>
    <mergeCell ref="A29:A30"/>
    <mergeCell ref="A47:A50"/>
    <mergeCell ref="B47:B50"/>
    <mergeCell ref="A34:A35"/>
    <mergeCell ref="A39:A44"/>
    <mergeCell ref="A4:A5"/>
    <mergeCell ref="A6:A7"/>
    <mergeCell ref="A8:A10"/>
    <mergeCell ref="A18:A20"/>
    <mergeCell ref="A45:A46"/>
    <mergeCell ref="A11:A12"/>
    <mergeCell ref="A14:A17"/>
    <mergeCell ref="A32:A33"/>
    <mergeCell ref="A92:A93"/>
    <mergeCell ref="A110:A111"/>
    <mergeCell ref="A106:A109"/>
    <mergeCell ref="A104:A105"/>
    <mergeCell ref="A101:A103"/>
    <mergeCell ref="A98:A100"/>
    <mergeCell ref="A94:A97"/>
  </mergeCells>
  <phoneticPr fontId="10" type="noConversion"/>
  <pageMargins left="0.75" right="0.75" top="0.5" bottom="0.5" header="0.25" footer="0.25"/>
  <pageSetup scale="92" fitToHeight="0" orientation="portrait"/>
  <headerFooter differentFirst="1">
    <oddHeader>&amp;LHRBF Impact Evaluation&amp;CHealth Facility Questionnaire&amp;RForm F1</oddHeader>
    <oddFooter>&amp;R&amp;P / &amp;N</oddFooter>
  </headerFooter>
  <rowBreaks count="3" manualBreakCount="3">
    <brk id="38" max="9" man="1"/>
    <brk id="76" max="9" man="1"/>
    <brk id="86" max="9" man="1"/>
  </rowBreaks>
  <extLst>
    <ext xmlns:mx="http://schemas.microsoft.com/office/mac/excel/2008/main" uri="{64002731-A6B0-56B0-2670-7721B7C09600}">
      <mx:PLV Mode="0" OnePage="0" WScale="10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
  <sheetViews>
    <sheetView zoomScale="194" zoomScaleNormal="194" zoomScaleSheetLayoutView="150" zoomScalePageLayoutView="194" workbookViewId="0">
      <selection activeCell="A2" sqref="A2:J2"/>
    </sheetView>
  </sheetViews>
  <sheetFormatPr baseColWidth="10" defaultColWidth="8.83203125" defaultRowHeight="12" x14ac:dyDescent="0"/>
  <cols>
    <col min="1" max="1" width="5.6640625" style="23" customWidth="1"/>
    <col min="2" max="2" width="38.6640625" style="2" customWidth="1"/>
    <col min="3" max="3" width="20.6640625" style="2" customWidth="1"/>
    <col min="4" max="4" width="3.6640625" style="44" customWidth="1"/>
    <col min="5" max="5" width="2.33203125" style="2" customWidth="1"/>
    <col min="6" max="6" width="4.6640625" style="2" customWidth="1"/>
    <col min="7" max="10" width="3" style="2" customWidth="1"/>
    <col min="11" max="16384" width="8.83203125" style="2"/>
  </cols>
  <sheetData>
    <row r="1" spans="1:10" s="11" customFormat="1" ht="30" customHeight="1">
      <c r="A1" s="788">
        <f>-7</f>
        <v>-7</v>
      </c>
      <c r="B1" s="730" t="s">
        <v>256</v>
      </c>
      <c r="C1" s="730"/>
      <c r="D1" s="730"/>
      <c r="E1" s="730"/>
      <c r="F1" s="730"/>
      <c r="G1" s="1768" t="s">
        <v>572</v>
      </c>
      <c r="H1" s="1768"/>
      <c r="I1" s="1768"/>
      <c r="J1" s="1769"/>
    </row>
    <row r="2" spans="1:10" s="11" customFormat="1" ht="30" customHeight="1">
      <c r="A2" s="1765" t="s">
        <v>657</v>
      </c>
      <c r="B2" s="1766"/>
      <c r="C2" s="1766"/>
      <c r="D2" s="1766"/>
      <c r="E2" s="1766"/>
      <c r="F2" s="1766"/>
      <c r="G2" s="1766"/>
      <c r="H2" s="1766"/>
      <c r="I2" s="1766"/>
      <c r="J2" s="1767"/>
    </row>
    <row r="3" spans="1:10" s="11" customFormat="1" ht="24.75" customHeight="1">
      <c r="A3" s="1181">
        <f>A1-0.01</f>
        <v>-7.01</v>
      </c>
      <c r="B3" s="1743" t="s">
        <v>162</v>
      </c>
      <c r="C3" s="1757" t="s">
        <v>482</v>
      </c>
      <c r="D3" s="1758">
        <v>1</v>
      </c>
      <c r="E3" s="1759"/>
      <c r="F3" s="1759"/>
      <c r="G3" s="1748"/>
      <c r="H3" s="1748"/>
      <c r="I3" s="1748"/>
      <c r="J3" s="1748"/>
    </row>
    <row r="4" spans="1:10" s="11" customFormat="1" ht="24.75" customHeight="1">
      <c r="A4" s="1181"/>
      <c r="B4" s="1743"/>
      <c r="C4" s="1760" t="s">
        <v>483</v>
      </c>
      <c r="D4" s="1761">
        <v>2</v>
      </c>
      <c r="E4" s="1762" t="s">
        <v>437</v>
      </c>
      <c r="F4" s="1763">
        <f>A14</f>
        <v>-7.0299999999999994</v>
      </c>
      <c r="G4" s="1748"/>
      <c r="H4" s="1748"/>
      <c r="I4" s="1748"/>
      <c r="J4" s="1748"/>
    </row>
    <row r="5" spans="1:10" s="36" customFormat="1" ht="20.25" customHeight="1">
      <c r="A5" s="1744">
        <f>A3-0.01</f>
        <v>-7.02</v>
      </c>
      <c r="B5" s="1745" t="s">
        <v>721</v>
      </c>
      <c r="C5" s="1752" t="s">
        <v>411</v>
      </c>
      <c r="D5" s="606"/>
      <c r="E5" s="606"/>
      <c r="F5" s="1753"/>
      <c r="G5" s="1749"/>
      <c r="H5" s="1750"/>
      <c r="I5" s="1750"/>
      <c r="J5" s="1751"/>
    </row>
    <row r="6" spans="1:10" s="36" customFormat="1" ht="20.25" customHeight="1">
      <c r="A6" s="1744"/>
      <c r="B6" s="1746"/>
      <c r="C6" s="1752" t="s">
        <v>412</v>
      </c>
      <c r="D6" s="606"/>
      <c r="E6" s="606"/>
      <c r="F6" s="1753"/>
      <c r="G6" s="1749"/>
      <c r="H6" s="1750"/>
      <c r="I6" s="1750"/>
      <c r="J6" s="1751"/>
    </row>
    <row r="7" spans="1:10" s="36" customFormat="1" ht="20.25" customHeight="1">
      <c r="A7" s="1744"/>
      <c r="B7" s="1746"/>
      <c r="C7" s="1752" t="s">
        <v>413</v>
      </c>
      <c r="D7" s="606"/>
      <c r="E7" s="606"/>
      <c r="F7" s="1753"/>
      <c r="G7" s="1749"/>
      <c r="H7" s="1750"/>
      <c r="I7" s="1750"/>
      <c r="J7" s="1751"/>
    </row>
    <row r="8" spans="1:10" s="36" customFormat="1" ht="28.5" customHeight="1">
      <c r="A8" s="1744"/>
      <c r="B8" s="1746"/>
      <c r="C8" s="1752" t="s">
        <v>722</v>
      </c>
      <c r="D8" s="606"/>
      <c r="E8" s="606"/>
      <c r="F8" s="1753"/>
      <c r="G8" s="1749"/>
      <c r="H8" s="1750"/>
      <c r="I8" s="1750"/>
      <c r="J8" s="1751"/>
    </row>
    <row r="9" spans="1:10" s="36" customFormat="1" ht="20.25" customHeight="1">
      <c r="A9" s="1744"/>
      <c r="B9" s="1746"/>
      <c r="C9" s="1752" t="s">
        <v>430</v>
      </c>
      <c r="D9" s="606"/>
      <c r="E9" s="606"/>
      <c r="F9" s="1753"/>
      <c r="G9" s="1749"/>
      <c r="H9" s="1750"/>
      <c r="I9" s="1750"/>
      <c r="J9" s="1751"/>
    </row>
    <row r="10" spans="1:10" s="36" customFormat="1" ht="20.25" customHeight="1">
      <c r="A10" s="1744"/>
      <c r="B10" s="1747"/>
      <c r="C10" s="1754" t="s">
        <v>715</v>
      </c>
      <c r="D10" s="1755"/>
      <c r="E10" s="1755"/>
      <c r="F10" s="1756"/>
      <c r="G10" s="1749"/>
      <c r="H10" s="1750"/>
      <c r="I10" s="1750"/>
      <c r="J10" s="1751"/>
    </row>
    <row r="11" spans="1:10" ht="21.75" customHeight="1">
      <c r="A11" s="1645" t="s">
        <v>723</v>
      </c>
      <c r="B11" s="605"/>
      <c r="C11" s="605"/>
      <c r="D11" s="605"/>
      <c r="E11" s="605"/>
      <c r="F11" s="605"/>
      <c r="G11" s="605"/>
      <c r="H11" s="605"/>
      <c r="I11" s="605"/>
      <c r="J11" s="1764"/>
    </row>
    <row r="12" spans="1:10" ht="41.25" customHeight="1">
      <c r="A12" s="1708" t="str">
        <f>"INTERVIEWER: FOR QUESTIONS (" &amp; -A13 &amp; ") TO (" &amp; -A35 &amp; "), RECORD FOR THE LAST COMPLETED CALENDAR MONTH. FOR QUESTIONS (" &amp; -A14 &amp; ") TO (" &amp; -A22 &amp; "), IF SOME CATEGORIES CAN'T BE IDENTIFIED FROM REGISTER, RECORD 'DON'T KNOW' FOR THESE CATEGORIES."</f>
        <v>INTERVIEWER: FOR QUESTIONS (0) TO (7.14), RECORD FOR THE LAST COMPLETED CALENDAR MONTH. FOR QUESTIONS (7.03) TO (7.09), IF SOME CATEGORIES CAN'T BE IDENTIFIED FROM REGISTER, RECORD 'DON'T KNOW' FOR THESE CATEGORIES.</v>
      </c>
      <c r="B12" s="1708"/>
      <c r="C12" s="1708"/>
      <c r="D12" s="1708"/>
      <c r="E12" s="1708"/>
      <c r="F12" s="1708"/>
      <c r="G12" s="1709" t="s">
        <v>973</v>
      </c>
      <c r="H12" s="1709"/>
      <c r="I12" s="1709" t="s">
        <v>974</v>
      </c>
      <c r="J12" s="1709"/>
    </row>
    <row r="13" spans="1:10" s="84" customFormat="1" ht="25.5" customHeight="1">
      <c r="A13" s="1217"/>
      <c r="B13" s="1229" t="s">
        <v>1119</v>
      </c>
      <c r="C13" s="1711"/>
      <c r="D13" s="558"/>
      <c r="E13" s="558"/>
      <c r="F13" s="1240"/>
      <c r="G13" s="1718"/>
      <c r="H13" s="1719"/>
      <c r="I13" s="1718"/>
      <c r="J13" s="1719"/>
    </row>
    <row r="14" spans="1:10" ht="20.25" customHeight="1">
      <c r="A14" s="1215">
        <f>A5-0.01</f>
        <v>-7.0299999999999994</v>
      </c>
      <c r="B14" s="1229" t="s">
        <v>716</v>
      </c>
      <c r="C14" s="1712"/>
      <c r="D14" s="1713"/>
      <c r="E14" s="1713"/>
      <c r="F14" s="1714"/>
      <c r="G14" s="1720"/>
      <c r="H14" s="1721"/>
      <c r="I14" s="1720"/>
      <c r="J14" s="1721"/>
    </row>
    <row r="15" spans="1:10" ht="20.25" customHeight="1">
      <c r="A15" s="1215">
        <f t="shared" ref="A15:A22" si="0">A14-0.01</f>
        <v>-7.0399999999999991</v>
      </c>
      <c r="B15" s="1229" t="s">
        <v>717</v>
      </c>
      <c r="C15" s="1712"/>
      <c r="D15" s="1713"/>
      <c r="E15" s="1713"/>
      <c r="F15" s="1714"/>
      <c r="G15" s="1720"/>
      <c r="H15" s="1721"/>
      <c r="I15" s="1720"/>
      <c r="J15" s="1721"/>
    </row>
    <row r="16" spans="1:10" ht="20.25" customHeight="1">
      <c r="A16" s="1215">
        <f t="shared" si="0"/>
        <v>-7.0499999999999989</v>
      </c>
      <c r="B16" s="1229" t="s">
        <v>718</v>
      </c>
      <c r="C16" s="1712"/>
      <c r="D16" s="1713"/>
      <c r="E16" s="1713"/>
      <c r="F16" s="1714"/>
      <c r="G16" s="1720"/>
      <c r="H16" s="1721"/>
      <c r="I16" s="1720"/>
      <c r="J16" s="1721"/>
    </row>
    <row r="17" spans="1:16" s="84" customFormat="1" ht="29.25" customHeight="1">
      <c r="A17" s="1217"/>
      <c r="B17" s="1229" t="s">
        <v>1120</v>
      </c>
      <c r="C17" s="1715"/>
      <c r="D17" s="1716"/>
      <c r="E17" s="1716"/>
      <c r="F17" s="1717"/>
      <c r="G17" s="1718"/>
      <c r="H17" s="1719"/>
      <c r="I17" s="1718"/>
      <c r="J17" s="1719"/>
    </row>
    <row r="18" spans="1:16" ht="20.25" customHeight="1">
      <c r="A18" s="1215">
        <f>A16-0.01</f>
        <v>-7.0599999999999987</v>
      </c>
      <c r="B18" s="1229" t="s">
        <v>719</v>
      </c>
      <c r="C18" s="1712"/>
      <c r="D18" s="1713"/>
      <c r="E18" s="1713"/>
      <c r="F18" s="1714"/>
      <c r="G18" s="1720"/>
      <c r="H18" s="1721"/>
      <c r="I18" s="1720"/>
      <c r="J18" s="1721"/>
    </row>
    <row r="19" spans="1:16" ht="20.25" customHeight="1">
      <c r="A19" s="1215">
        <f t="shared" si="0"/>
        <v>-7.0699999999999985</v>
      </c>
      <c r="B19" s="1229" t="s">
        <v>720</v>
      </c>
      <c r="C19" s="1712"/>
      <c r="D19" s="1713"/>
      <c r="E19" s="1713"/>
      <c r="F19" s="1714"/>
      <c r="G19" s="1720"/>
      <c r="H19" s="1721"/>
      <c r="I19" s="1720"/>
      <c r="J19" s="1721"/>
    </row>
    <row r="20" spans="1:16" s="84" customFormat="1" ht="28.5" customHeight="1">
      <c r="A20" s="1217"/>
      <c r="B20" s="1229" t="s">
        <v>1121</v>
      </c>
      <c r="C20" s="1711"/>
      <c r="D20" s="558"/>
      <c r="E20" s="558"/>
      <c r="F20" s="1240"/>
      <c r="G20" s="1718"/>
      <c r="H20" s="1719"/>
      <c r="I20" s="1718"/>
      <c r="J20" s="1719"/>
    </row>
    <row r="21" spans="1:16" ht="20.25" customHeight="1">
      <c r="A21" s="1184">
        <f>A19-0.01</f>
        <v>-7.0799999999999983</v>
      </c>
      <c r="B21" s="1192" t="s">
        <v>725</v>
      </c>
      <c r="C21" s="1712"/>
      <c r="D21" s="1713"/>
      <c r="E21" s="1713"/>
      <c r="F21" s="1714"/>
      <c r="G21" s="1720"/>
      <c r="H21" s="1721"/>
      <c r="I21" s="1720"/>
      <c r="J21" s="1721"/>
      <c r="K21" s="3"/>
      <c r="L21" s="3"/>
      <c r="M21" s="3"/>
      <c r="N21" s="3"/>
    </row>
    <row r="22" spans="1:16" ht="20.25" customHeight="1">
      <c r="A22" s="1184">
        <f t="shared" si="0"/>
        <v>-7.0899999999999981</v>
      </c>
      <c r="B22" s="1192" t="s">
        <v>726</v>
      </c>
      <c r="C22" s="1712"/>
      <c r="D22" s="1713"/>
      <c r="E22" s="1713"/>
      <c r="F22" s="1714"/>
      <c r="G22" s="1720"/>
      <c r="H22" s="1721"/>
      <c r="I22" s="1720"/>
      <c r="J22" s="1721"/>
      <c r="K22" s="3"/>
      <c r="L22" s="3"/>
      <c r="M22" s="3"/>
      <c r="N22" s="3"/>
    </row>
    <row r="23" spans="1:16" ht="13.5" customHeight="1">
      <c r="A23" s="1181">
        <f>A22-0.01</f>
        <v>-7.0999999999999979</v>
      </c>
      <c r="B23" s="1191" t="s">
        <v>454</v>
      </c>
      <c r="C23" s="1126" t="s">
        <v>163</v>
      </c>
      <c r="D23" s="1066"/>
      <c r="E23" s="1066"/>
      <c r="F23" s="1722">
        <v>1</v>
      </c>
      <c r="G23" s="1728"/>
      <c r="H23" s="1729"/>
      <c r="I23" s="1729"/>
      <c r="J23" s="1730"/>
      <c r="K23" s="3"/>
      <c r="L23" s="3"/>
      <c r="M23" s="3"/>
      <c r="N23" s="3"/>
    </row>
    <row r="24" spans="1:16">
      <c r="A24" s="1181"/>
      <c r="B24" s="1191"/>
      <c r="C24" s="1723" t="s">
        <v>164</v>
      </c>
      <c r="D24" s="551"/>
      <c r="E24" s="551"/>
      <c r="F24" s="1724">
        <v>2</v>
      </c>
      <c r="G24" s="1731"/>
      <c r="H24" s="189"/>
      <c r="I24" s="189"/>
      <c r="J24" s="1732"/>
      <c r="K24" s="3"/>
      <c r="L24" s="3"/>
      <c r="M24" s="3"/>
      <c r="N24" s="3"/>
    </row>
    <row r="25" spans="1:16">
      <c r="A25" s="1181"/>
      <c r="B25" s="1191"/>
      <c r="C25" s="1725" t="s">
        <v>308</v>
      </c>
      <c r="D25" s="1726"/>
      <c r="E25" s="1726"/>
      <c r="F25" s="1727">
        <v>3</v>
      </c>
      <c r="G25" s="1733"/>
      <c r="H25" s="319"/>
      <c r="I25" s="319"/>
      <c r="J25" s="1734"/>
      <c r="K25" s="3"/>
      <c r="L25" s="3"/>
      <c r="M25" s="3"/>
      <c r="N25" s="3"/>
    </row>
    <row r="26" spans="1:16" ht="12.75" customHeight="1">
      <c r="A26" s="1181">
        <f>A23-0.01</f>
        <v>-7.1099999999999977</v>
      </c>
      <c r="B26" s="1191" t="s">
        <v>728</v>
      </c>
      <c r="C26" s="1126" t="s">
        <v>163</v>
      </c>
      <c r="D26" s="1066"/>
      <c r="E26" s="1066"/>
      <c r="F26" s="1722">
        <v>1</v>
      </c>
      <c r="G26" s="1728"/>
      <c r="H26" s="1729"/>
      <c r="I26" s="1729"/>
      <c r="J26" s="1730"/>
      <c r="K26" s="3"/>
      <c r="L26" s="3"/>
      <c r="M26" s="3"/>
      <c r="N26" s="3"/>
    </row>
    <row r="27" spans="1:16" ht="12.75" customHeight="1">
      <c r="A27" s="1181"/>
      <c r="B27" s="1191"/>
      <c r="C27" s="1723" t="s">
        <v>164</v>
      </c>
      <c r="D27" s="551"/>
      <c r="E27" s="551"/>
      <c r="F27" s="1724">
        <v>2</v>
      </c>
      <c r="G27" s="1731"/>
      <c r="H27" s="189"/>
      <c r="I27" s="189"/>
      <c r="J27" s="1732"/>
      <c r="K27" s="3"/>
      <c r="L27" s="3"/>
      <c r="M27" s="3"/>
      <c r="N27" s="3"/>
    </row>
    <row r="28" spans="1:16" ht="12.75" customHeight="1">
      <c r="A28" s="1181"/>
      <c r="B28" s="1191"/>
      <c r="C28" s="1725" t="s">
        <v>308</v>
      </c>
      <c r="D28" s="1726"/>
      <c r="E28" s="1726"/>
      <c r="F28" s="1727">
        <v>3</v>
      </c>
      <c r="G28" s="1733"/>
      <c r="H28" s="319"/>
      <c r="I28" s="319"/>
      <c r="J28" s="1734"/>
      <c r="K28" s="3"/>
      <c r="L28" s="3"/>
      <c r="M28" s="3"/>
      <c r="N28" s="3"/>
    </row>
    <row r="29" spans="1:16" ht="13.5" customHeight="1">
      <c r="A29" s="1181">
        <f>A26-0.01</f>
        <v>-7.1199999999999974</v>
      </c>
      <c r="B29" s="1191" t="s">
        <v>455</v>
      </c>
      <c r="C29" s="1126" t="s">
        <v>163</v>
      </c>
      <c r="D29" s="1066"/>
      <c r="E29" s="1066"/>
      <c r="F29" s="1722">
        <v>1</v>
      </c>
      <c r="G29" s="1728"/>
      <c r="H29" s="1729"/>
      <c r="I29" s="1729"/>
      <c r="J29" s="1730"/>
      <c r="K29" s="3"/>
      <c r="L29" s="3"/>
      <c r="M29" s="22"/>
      <c r="N29" s="22"/>
      <c r="O29" s="22"/>
      <c r="P29" s="22"/>
    </row>
    <row r="30" spans="1:16">
      <c r="A30" s="1181"/>
      <c r="B30" s="1191"/>
      <c r="C30" s="1723" t="s">
        <v>164</v>
      </c>
      <c r="D30" s="551"/>
      <c r="E30" s="551"/>
      <c r="F30" s="1724">
        <v>2</v>
      </c>
      <c r="G30" s="1731"/>
      <c r="H30" s="189"/>
      <c r="I30" s="189"/>
      <c r="J30" s="1732"/>
      <c r="K30" s="3"/>
      <c r="L30" s="3"/>
      <c r="M30" s="22"/>
      <c r="N30" s="22"/>
      <c r="O30" s="22"/>
      <c r="P30" s="22"/>
    </row>
    <row r="31" spans="1:16">
      <c r="A31" s="1181"/>
      <c r="B31" s="1191"/>
      <c r="C31" s="1725" t="s">
        <v>308</v>
      </c>
      <c r="D31" s="1726"/>
      <c r="E31" s="1726"/>
      <c r="F31" s="1727">
        <v>3</v>
      </c>
      <c r="G31" s="1733"/>
      <c r="H31" s="319"/>
      <c r="I31" s="319"/>
      <c r="J31" s="1734"/>
      <c r="M31" s="22"/>
      <c r="N31" s="22"/>
      <c r="O31" s="22"/>
      <c r="P31" s="22"/>
    </row>
    <row r="32" spans="1:16" ht="13.5" customHeight="1">
      <c r="A32" s="1216">
        <f>A29-0.01</f>
        <v>-7.1299999999999972</v>
      </c>
      <c r="B32" s="1190" t="s">
        <v>727</v>
      </c>
      <c r="C32" s="1143" t="s">
        <v>163</v>
      </c>
      <c r="D32" s="1102"/>
      <c r="E32" s="1102"/>
      <c r="F32" s="1722">
        <v>1</v>
      </c>
      <c r="G32" s="1735"/>
      <c r="H32" s="1736"/>
      <c r="I32" s="1736"/>
      <c r="J32" s="1737"/>
      <c r="M32" s="3"/>
      <c r="N32" s="3"/>
      <c r="O32" s="3"/>
      <c r="P32" s="3"/>
    </row>
    <row r="33" spans="1:10">
      <c r="A33" s="1216"/>
      <c r="B33" s="1190"/>
      <c r="C33" s="1040" t="s">
        <v>164</v>
      </c>
      <c r="D33" s="549"/>
      <c r="E33" s="549"/>
      <c r="F33" s="1724">
        <v>2</v>
      </c>
      <c r="G33" s="1738"/>
      <c r="H33" s="116"/>
      <c r="I33" s="116"/>
      <c r="J33" s="1739"/>
    </row>
    <row r="34" spans="1:10">
      <c r="A34" s="1216"/>
      <c r="B34" s="1190"/>
      <c r="C34" s="1041" t="s">
        <v>308</v>
      </c>
      <c r="D34" s="1035"/>
      <c r="E34" s="1035"/>
      <c r="F34" s="1727">
        <v>3</v>
      </c>
      <c r="G34" s="1740"/>
      <c r="H34" s="1741"/>
      <c r="I34" s="1741"/>
      <c r="J34" s="1742"/>
    </row>
    <row r="35" spans="1:10" ht="13.5" customHeight="1">
      <c r="A35" s="1216">
        <f>A32-0.01</f>
        <v>-7.139999999999997</v>
      </c>
      <c r="B35" s="1190" t="s">
        <v>456</v>
      </c>
      <c r="C35" s="1143" t="s">
        <v>163</v>
      </c>
      <c r="D35" s="1102"/>
      <c r="E35" s="1102"/>
      <c r="F35" s="1722">
        <v>1</v>
      </c>
      <c r="G35" s="1735"/>
      <c r="H35" s="1736"/>
      <c r="I35" s="1736"/>
      <c r="J35" s="1737"/>
    </row>
    <row r="36" spans="1:10">
      <c r="A36" s="1216"/>
      <c r="B36" s="1190"/>
      <c r="C36" s="1040" t="s">
        <v>164</v>
      </c>
      <c r="D36" s="549"/>
      <c r="E36" s="549"/>
      <c r="F36" s="1724">
        <v>2</v>
      </c>
      <c r="G36" s="1738"/>
      <c r="H36" s="116"/>
      <c r="I36" s="116"/>
      <c r="J36" s="1739"/>
    </row>
    <row r="37" spans="1:10">
      <c r="A37" s="1216"/>
      <c r="B37" s="1190"/>
      <c r="C37" s="1041" t="s">
        <v>308</v>
      </c>
      <c r="D37" s="1035"/>
      <c r="E37" s="1035"/>
      <c r="F37" s="1727">
        <v>3</v>
      </c>
      <c r="G37" s="1740"/>
      <c r="H37" s="1741"/>
      <c r="I37" s="1741"/>
      <c r="J37" s="1742"/>
    </row>
    <row r="38" spans="1:10">
      <c r="A38" s="19"/>
    </row>
    <row r="39" spans="1:10" s="9" customFormat="1" ht="20.25" customHeight="1">
      <c r="A39" s="23"/>
      <c r="B39" s="2"/>
      <c r="C39" s="2"/>
      <c r="D39" s="44"/>
      <c r="E39" s="2"/>
      <c r="F39" s="2"/>
      <c r="G39" s="12"/>
      <c r="H39" s="12"/>
      <c r="I39" s="12"/>
      <c r="J39" s="12"/>
    </row>
    <row r="40" spans="1:10" s="9" customFormat="1" ht="20.25" customHeight="1">
      <c r="A40" s="23"/>
      <c r="B40" s="2"/>
      <c r="C40" s="2"/>
      <c r="D40" s="44"/>
      <c r="E40" s="2"/>
      <c r="F40" s="2"/>
      <c r="G40" s="12"/>
      <c r="H40" s="12"/>
      <c r="I40" s="12"/>
      <c r="J40" s="12"/>
    </row>
  </sheetData>
  <customSheetViews>
    <customSheetView guid="{62A28031-BB72-409E-8219-7B624D8945FD}" showPageBreaks="1" printArea="1" view="pageBreakPreview">
      <selection activeCell="D19" activeCellId="2" sqref="B79:B80 B81:B82 D19"/>
      <headerFooter alignWithMargins="0">
        <oddFooter>&amp;R&amp;P</oddFooter>
      </headerFooter>
    </customSheetView>
  </customSheetViews>
  <mergeCells count="79">
    <mergeCell ref="I18:J18"/>
    <mergeCell ref="I19:J19"/>
    <mergeCell ref="I20:J20"/>
    <mergeCell ref="I21:J21"/>
    <mergeCell ref="I22:J22"/>
    <mergeCell ref="I13:J13"/>
    <mergeCell ref="I14:J14"/>
    <mergeCell ref="I15:J15"/>
    <mergeCell ref="I16:J16"/>
    <mergeCell ref="I17:J17"/>
    <mergeCell ref="G18:H18"/>
    <mergeCell ref="G19:H19"/>
    <mergeCell ref="G20:H20"/>
    <mergeCell ref="G21:H21"/>
    <mergeCell ref="G22:H22"/>
    <mergeCell ref="G13:H13"/>
    <mergeCell ref="G14:H14"/>
    <mergeCell ref="G15:H15"/>
    <mergeCell ref="G16:H16"/>
    <mergeCell ref="G17:H17"/>
    <mergeCell ref="C30:E30"/>
    <mergeCell ref="C31:E31"/>
    <mergeCell ref="C33:E33"/>
    <mergeCell ref="C32:E32"/>
    <mergeCell ref="C13:F13"/>
    <mergeCell ref="C14:F14"/>
    <mergeCell ref="C15:F15"/>
    <mergeCell ref="C16:F16"/>
    <mergeCell ref="C17:F17"/>
    <mergeCell ref="C18:F18"/>
    <mergeCell ref="C19:F19"/>
    <mergeCell ref="C20:F20"/>
    <mergeCell ref="C21:F21"/>
    <mergeCell ref="C22:F22"/>
    <mergeCell ref="C26:E26"/>
    <mergeCell ref="C27:E27"/>
    <mergeCell ref="C28:E28"/>
    <mergeCell ref="A35:A37"/>
    <mergeCell ref="A32:A34"/>
    <mergeCell ref="A29:A31"/>
    <mergeCell ref="B35:B37"/>
    <mergeCell ref="B32:B34"/>
    <mergeCell ref="B29:B31"/>
    <mergeCell ref="A26:A28"/>
    <mergeCell ref="B26:B28"/>
    <mergeCell ref="C34:E34"/>
    <mergeCell ref="C35:E35"/>
    <mergeCell ref="C36:E36"/>
    <mergeCell ref="C37:E37"/>
    <mergeCell ref="C29:E29"/>
    <mergeCell ref="B1:F1"/>
    <mergeCell ref="G1:J1"/>
    <mergeCell ref="B23:B25"/>
    <mergeCell ref="A2:J2"/>
    <mergeCell ref="A23:A25"/>
    <mergeCell ref="A5:A10"/>
    <mergeCell ref="A11:J11"/>
    <mergeCell ref="C24:E24"/>
    <mergeCell ref="C23:E23"/>
    <mergeCell ref="C25:E25"/>
    <mergeCell ref="A3:A4"/>
    <mergeCell ref="B3:B4"/>
    <mergeCell ref="G3:J4"/>
    <mergeCell ref="C7:F7"/>
    <mergeCell ref="C5:F5"/>
    <mergeCell ref="I12:J12"/>
    <mergeCell ref="A12:F12"/>
    <mergeCell ref="C8:F8"/>
    <mergeCell ref="C6:F6"/>
    <mergeCell ref="C9:F9"/>
    <mergeCell ref="C10:F10"/>
    <mergeCell ref="G12:H12"/>
    <mergeCell ref="B5:B10"/>
    <mergeCell ref="G5:J5"/>
    <mergeCell ref="G6:J6"/>
    <mergeCell ref="G7:J7"/>
    <mergeCell ref="G8:J8"/>
    <mergeCell ref="G9:J9"/>
    <mergeCell ref="G10:J10"/>
  </mergeCells>
  <phoneticPr fontId="10" type="noConversion"/>
  <pageMargins left="0.75" right="0.75" top="0.5" bottom="0.5" header="0.25" footer="0.25"/>
  <pageSetup scale="93" fitToHeight="0" orientation="portrait"/>
  <headerFooter differentFirst="1">
    <oddHeader>&amp;LHRBF Impact Evaluation&amp;CHealth Facility Questionnaire&amp;RForm F1</oddHeader>
    <oddFooter>&amp;R&amp;P / &amp;N</oddFooter>
  </headerFooter>
  <extLst>
    <ext xmlns:mx="http://schemas.microsoft.com/office/mac/excel/2008/main" uri="{64002731-A6B0-56B0-2670-7721B7C09600}">
      <mx:PLV Mode="0" OnePage="0" WScale="10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Q2354"/>
  <sheetViews>
    <sheetView showGridLines="0" zoomScale="197" zoomScaleNormal="197" zoomScaleSheetLayoutView="150" zoomScalePageLayoutView="197" workbookViewId="0">
      <selection activeCell="A3" sqref="A3"/>
    </sheetView>
  </sheetViews>
  <sheetFormatPr baseColWidth="10" defaultColWidth="9" defaultRowHeight="12" x14ac:dyDescent="0"/>
  <cols>
    <col min="1" max="1" width="4.6640625" style="58" customWidth="1"/>
    <col min="2" max="2" width="28.1640625" style="24" customWidth="1"/>
    <col min="3" max="3" width="8.83203125" style="34" customWidth="1"/>
    <col min="4" max="5" width="3" style="24" customWidth="1"/>
    <col min="6" max="6" width="8.83203125" style="24" customWidth="1"/>
    <col min="7" max="7" width="11.83203125" style="34" customWidth="1"/>
    <col min="8" max="8" width="10" style="34" customWidth="1"/>
    <col min="9" max="9" width="14.1640625" style="24" bestFit="1" customWidth="1"/>
    <col min="10" max="10" width="3.6640625" style="34" customWidth="1"/>
    <col min="11" max="11" width="3.6640625" style="32" customWidth="1"/>
    <col min="12" max="12" width="3.6640625" style="33" customWidth="1"/>
    <col min="13" max="13" width="3.6640625" style="32" customWidth="1"/>
    <col min="14" max="14" width="3.6640625" style="34" customWidth="1"/>
    <col min="15" max="15" width="3.6640625" style="32" customWidth="1"/>
    <col min="16" max="16384" width="9" style="24"/>
  </cols>
  <sheetData>
    <row r="1" spans="1:121" s="55" customFormat="1" ht="21" customHeight="1" thickBot="1">
      <c r="A1" s="1770">
        <f>-8</f>
        <v>-8</v>
      </c>
      <c r="B1" s="1771" t="s">
        <v>42</v>
      </c>
      <c r="C1" s="1771"/>
      <c r="D1" s="1771"/>
      <c r="E1" s="1771"/>
      <c r="F1" s="1771"/>
      <c r="G1" s="1771"/>
      <c r="H1" s="1771"/>
      <c r="I1" s="1771"/>
      <c r="J1" s="1771"/>
      <c r="K1" s="1771"/>
      <c r="L1" s="1771"/>
      <c r="M1" s="1771"/>
      <c r="N1" s="1771"/>
      <c r="O1" s="1772"/>
    </row>
    <row r="2" spans="1:121" s="11" customFormat="1" ht="18.75" customHeight="1" thickBot="1">
      <c r="A2" s="671" t="s">
        <v>199</v>
      </c>
      <c r="B2" s="672"/>
      <c r="C2" s="672"/>
      <c r="D2" s="672"/>
      <c r="E2" s="672"/>
      <c r="F2" s="672"/>
      <c r="G2" s="672"/>
      <c r="H2" s="672"/>
      <c r="I2" s="672"/>
      <c r="J2" s="556"/>
      <c r="K2" s="556"/>
      <c r="L2" s="556"/>
      <c r="M2" s="556"/>
      <c r="N2" s="556"/>
      <c r="O2" s="607"/>
    </row>
    <row r="3" spans="1:121" ht="15" customHeight="1" thickBot="1">
      <c r="A3" s="392" t="s">
        <v>509</v>
      </c>
      <c r="B3" s="117"/>
      <c r="C3" s="117"/>
      <c r="D3" s="117"/>
      <c r="E3" s="117"/>
      <c r="F3" s="117"/>
      <c r="G3" s="117"/>
      <c r="H3" s="117"/>
      <c r="I3" s="117"/>
      <c r="J3" s="673"/>
      <c r="K3" s="673"/>
      <c r="L3" s="673"/>
      <c r="M3" s="673"/>
      <c r="N3" s="673"/>
      <c r="O3" s="674"/>
    </row>
    <row r="4" spans="1:121" s="26" customFormat="1" ht="12.75" customHeight="1" thickBot="1">
      <c r="A4" s="639" t="str">
        <f>"ASK QUESTIONS (" &amp; -C4 &amp; ") TO (" &amp; -J4 &amp; ") FOR EACH SERVICE BEFORE MOVING TO NEXT SERVICE."</f>
        <v>ASK QUESTIONS (8.01) TO (8.04) FOR EACH SERVICE BEFORE MOVING TO NEXT SERVICE.</v>
      </c>
      <c r="B4" s="640"/>
      <c r="C4" s="645">
        <f>A1-0.01</f>
        <v>-8.01</v>
      </c>
      <c r="D4" s="646"/>
      <c r="E4" s="646"/>
      <c r="F4" s="647"/>
      <c r="G4" s="118">
        <f>C4-0.01</f>
        <v>-8.02</v>
      </c>
      <c r="H4" s="373">
        <f>G4-0.01</f>
        <v>-8.0299999999999994</v>
      </c>
      <c r="I4" s="118"/>
      <c r="J4" s="648">
        <f>H4-0.01</f>
        <v>-8.0399999999999991</v>
      </c>
      <c r="K4" s="649"/>
      <c r="L4" s="649"/>
      <c r="M4" s="649"/>
      <c r="N4" s="649"/>
      <c r="O4" s="650"/>
      <c r="P4" s="25"/>
      <c r="Q4" s="25"/>
      <c r="R4" s="25"/>
      <c r="S4" s="25"/>
      <c r="T4" s="25"/>
      <c r="U4" s="25"/>
      <c r="V4" s="25"/>
      <c r="W4" s="25"/>
      <c r="X4" s="25"/>
      <c r="Y4" s="25"/>
      <c r="Z4" s="25"/>
      <c r="AA4" s="25"/>
      <c r="AB4" s="25"/>
      <c r="AC4" s="25"/>
      <c r="AD4" s="25"/>
      <c r="AE4" s="25"/>
      <c r="AF4" s="25"/>
      <c r="AG4" s="25"/>
      <c r="AH4" s="25"/>
      <c r="AI4" s="25"/>
      <c r="AJ4" s="25"/>
      <c r="AK4" s="25"/>
      <c r="AL4" s="25"/>
      <c r="AM4" s="25"/>
      <c r="AN4" s="25"/>
      <c r="AO4" s="25"/>
      <c r="AP4" s="25"/>
      <c r="AQ4" s="25"/>
      <c r="AR4" s="25"/>
      <c r="AS4" s="25"/>
      <c r="AT4" s="25"/>
      <c r="AU4" s="25"/>
      <c r="AV4" s="25"/>
      <c r="AW4" s="25"/>
      <c r="AX4" s="25"/>
      <c r="AY4" s="25"/>
      <c r="AZ4" s="25"/>
      <c r="BA4" s="25"/>
      <c r="BB4" s="25"/>
      <c r="BC4" s="25"/>
      <c r="BD4" s="25"/>
      <c r="BE4" s="25"/>
      <c r="BF4" s="25"/>
      <c r="BG4" s="25"/>
      <c r="BH4" s="25"/>
      <c r="BI4" s="25"/>
      <c r="BJ4" s="25"/>
      <c r="BK4" s="25"/>
      <c r="BL4" s="25"/>
      <c r="BM4" s="25"/>
      <c r="BN4" s="25"/>
      <c r="BO4" s="25"/>
      <c r="BP4" s="25"/>
      <c r="BQ4" s="25"/>
      <c r="BR4" s="25"/>
      <c r="BS4" s="25"/>
      <c r="BT4" s="25"/>
      <c r="BU4" s="25"/>
      <c r="BV4" s="25"/>
      <c r="BW4" s="25"/>
      <c r="BX4" s="25"/>
      <c r="BY4" s="25"/>
      <c r="BZ4" s="25"/>
      <c r="CA4" s="25"/>
      <c r="CB4" s="25"/>
      <c r="CC4" s="25"/>
      <c r="CD4" s="25"/>
      <c r="CE4" s="25"/>
      <c r="CF4" s="25"/>
      <c r="CG4" s="25"/>
      <c r="CH4" s="25"/>
      <c r="CI4" s="25"/>
      <c r="CJ4" s="25"/>
      <c r="CK4" s="25"/>
      <c r="CL4" s="25"/>
      <c r="CM4" s="25"/>
      <c r="CN4" s="25"/>
      <c r="CO4" s="25"/>
      <c r="CP4" s="25"/>
      <c r="CQ4" s="25"/>
      <c r="CR4" s="25"/>
      <c r="CS4" s="25"/>
      <c r="CT4" s="25"/>
      <c r="CU4" s="25"/>
      <c r="CV4" s="25"/>
      <c r="CW4" s="25"/>
      <c r="CX4" s="25"/>
      <c r="CY4" s="25"/>
      <c r="CZ4" s="25"/>
      <c r="DA4" s="25"/>
      <c r="DB4" s="25"/>
      <c r="DC4" s="25"/>
      <c r="DD4" s="25"/>
      <c r="DE4" s="25"/>
      <c r="DF4" s="25"/>
      <c r="DG4" s="25"/>
      <c r="DH4" s="25"/>
      <c r="DI4" s="25"/>
      <c r="DJ4" s="25"/>
      <c r="DK4" s="25"/>
      <c r="DL4" s="25"/>
      <c r="DM4" s="25"/>
      <c r="DN4" s="25"/>
      <c r="DO4" s="25"/>
      <c r="DP4" s="25"/>
      <c r="DQ4" s="25"/>
    </row>
    <row r="5" spans="1:121" s="28" customFormat="1" ht="12.75" customHeight="1">
      <c r="A5" s="641"/>
      <c r="B5" s="642"/>
      <c r="C5" s="651" t="s">
        <v>752</v>
      </c>
      <c r="D5" s="652"/>
      <c r="E5" s="652"/>
      <c r="F5" s="653"/>
      <c r="G5" s="666" t="s">
        <v>510</v>
      </c>
      <c r="H5" s="665" t="s">
        <v>1012</v>
      </c>
      <c r="I5" s="666"/>
      <c r="J5" s="665" t="s">
        <v>1135</v>
      </c>
      <c r="K5" s="1810"/>
      <c r="L5" s="1810"/>
      <c r="M5" s="1810"/>
      <c r="N5" s="1810"/>
      <c r="O5" s="666"/>
      <c r="P5" s="29"/>
      <c r="Q5" s="29"/>
      <c r="R5" s="29"/>
      <c r="S5" s="29"/>
      <c r="T5" s="29"/>
      <c r="U5" s="29"/>
      <c r="V5" s="29"/>
      <c r="W5" s="29"/>
      <c r="X5" s="29"/>
      <c r="Y5" s="29"/>
      <c r="Z5" s="29"/>
      <c r="AA5" s="29"/>
      <c r="AB5" s="29"/>
      <c r="AC5" s="29"/>
      <c r="AD5" s="29"/>
      <c r="AE5" s="29"/>
      <c r="AF5" s="29"/>
      <c r="AG5" s="29"/>
      <c r="AH5" s="29"/>
      <c r="AI5" s="29"/>
      <c r="AJ5" s="29"/>
      <c r="AK5" s="29"/>
      <c r="AL5" s="29"/>
      <c r="AM5" s="29"/>
      <c r="AN5" s="29"/>
      <c r="AO5" s="29"/>
      <c r="AP5" s="29"/>
      <c r="AQ5" s="29"/>
      <c r="AR5" s="29"/>
      <c r="AS5" s="29"/>
      <c r="AT5" s="29"/>
      <c r="AU5" s="29"/>
      <c r="AV5" s="29"/>
      <c r="AW5" s="29"/>
      <c r="AX5" s="29"/>
      <c r="AY5" s="29"/>
      <c r="AZ5" s="29"/>
      <c r="BA5" s="29"/>
      <c r="BB5" s="29"/>
      <c r="BC5" s="29"/>
      <c r="BD5" s="29"/>
      <c r="BE5" s="29"/>
      <c r="BF5" s="29"/>
      <c r="BG5" s="29"/>
      <c r="BH5" s="29"/>
      <c r="BI5" s="29"/>
      <c r="BJ5" s="29"/>
      <c r="BK5" s="29"/>
      <c r="BL5" s="29"/>
      <c r="BM5" s="29"/>
      <c r="BN5" s="29"/>
      <c r="BO5" s="29"/>
      <c r="BP5" s="29"/>
      <c r="BQ5" s="29"/>
      <c r="BR5" s="29"/>
      <c r="BS5" s="29"/>
      <c r="BT5" s="29"/>
      <c r="BU5" s="29"/>
      <c r="BV5" s="29"/>
      <c r="BW5" s="29"/>
      <c r="BX5" s="29"/>
      <c r="BY5" s="29"/>
      <c r="BZ5" s="29"/>
      <c r="CA5" s="29"/>
      <c r="CB5" s="29"/>
      <c r="CC5" s="29"/>
      <c r="CD5" s="29"/>
      <c r="CE5" s="29"/>
      <c r="CF5" s="29"/>
      <c r="CG5" s="29"/>
      <c r="CH5" s="29"/>
      <c r="CI5" s="29"/>
      <c r="CJ5" s="29"/>
      <c r="CK5" s="29"/>
      <c r="CL5" s="29"/>
      <c r="CM5" s="29"/>
      <c r="CN5" s="29"/>
      <c r="CO5" s="29"/>
      <c r="CP5" s="29"/>
      <c r="CQ5" s="29"/>
      <c r="CR5" s="29"/>
      <c r="CS5" s="29"/>
      <c r="CT5" s="29"/>
      <c r="CU5" s="29"/>
      <c r="CV5" s="29"/>
      <c r="CW5" s="29"/>
      <c r="CX5" s="29"/>
      <c r="CY5" s="29"/>
      <c r="CZ5" s="29"/>
      <c r="DA5" s="29"/>
      <c r="DB5" s="29"/>
      <c r="DC5" s="29"/>
      <c r="DD5" s="29"/>
      <c r="DE5" s="29"/>
      <c r="DF5" s="29"/>
      <c r="DG5" s="29"/>
      <c r="DH5" s="29"/>
      <c r="DI5" s="29"/>
      <c r="DJ5" s="29"/>
      <c r="DK5" s="29"/>
      <c r="DL5" s="29"/>
      <c r="DM5" s="29"/>
      <c r="DN5" s="29"/>
      <c r="DO5" s="29"/>
      <c r="DP5" s="29"/>
      <c r="DQ5" s="29"/>
    </row>
    <row r="6" spans="1:121" s="30" customFormat="1" ht="12.75" customHeight="1">
      <c r="A6" s="641"/>
      <c r="B6" s="642"/>
      <c r="C6" s="654"/>
      <c r="D6" s="655"/>
      <c r="E6" s="655"/>
      <c r="F6" s="656"/>
      <c r="G6" s="668"/>
      <c r="H6" s="667"/>
      <c r="I6" s="668"/>
      <c r="J6" s="667"/>
      <c r="K6" s="1811"/>
      <c r="L6" s="1811"/>
      <c r="M6" s="1811"/>
      <c r="N6" s="1811"/>
      <c r="O6" s="668"/>
      <c r="P6" s="27"/>
      <c r="Q6" s="27"/>
      <c r="R6" s="27"/>
      <c r="S6" s="27"/>
      <c r="T6" s="27"/>
      <c r="U6" s="27"/>
      <c r="V6" s="27"/>
      <c r="W6" s="27"/>
      <c r="X6" s="27"/>
      <c r="Y6" s="27"/>
      <c r="Z6" s="27"/>
      <c r="AA6" s="27"/>
      <c r="AB6" s="27"/>
      <c r="AC6" s="27"/>
      <c r="AD6" s="27"/>
      <c r="AE6" s="27"/>
      <c r="AF6" s="27"/>
      <c r="AG6" s="27"/>
      <c r="AH6" s="27"/>
      <c r="AI6" s="27"/>
      <c r="AJ6" s="27"/>
      <c r="AK6" s="27"/>
      <c r="AL6" s="27"/>
      <c r="AM6" s="27"/>
      <c r="AN6" s="27"/>
      <c r="AO6" s="27"/>
      <c r="AP6" s="27"/>
      <c r="AQ6" s="27"/>
      <c r="AR6" s="27"/>
      <c r="AS6" s="27"/>
      <c r="AT6" s="27"/>
      <c r="AU6" s="27"/>
      <c r="AV6" s="27"/>
      <c r="AW6" s="27"/>
      <c r="AX6" s="27"/>
      <c r="AY6" s="27"/>
      <c r="AZ6" s="27"/>
      <c r="BA6" s="27"/>
      <c r="BB6" s="27"/>
      <c r="BC6" s="27"/>
      <c r="BD6" s="27"/>
      <c r="BE6" s="27"/>
      <c r="BF6" s="27"/>
      <c r="BG6" s="27"/>
      <c r="BH6" s="27"/>
      <c r="BI6" s="27"/>
      <c r="BJ6" s="27"/>
      <c r="BK6" s="27"/>
      <c r="BL6" s="27"/>
      <c r="BM6" s="27"/>
      <c r="BN6" s="27"/>
      <c r="BO6" s="27"/>
      <c r="BP6" s="27"/>
      <c r="BQ6" s="27"/>
      <c r="BR6" s="27"/>
      <c r="BS6" s="27"/>
      <c r="BT6" s="27"/>
      <c r="BU6" s="27"/>
      <c r="BV6" s="27"/>
      <c r="BW6" s="27"/>
      <c r="BX6" s="27"/>
      <c r="BY6" s="27"/>
      <c r="BZ6" s="27"/>
      <c r="CA6" s="27"/>
      <c r="CB6" s="27"/>
      <c r="CC6" s="27"/>
      <c r="CD6" s="27"/>
      <c r="CE6" s="27"/>
      <c r="CF6" s="27"/>
      <c r="CG6" s="27"/>
      <c r="CH6" s="27"/>
      <c r="CI6" s="27"/>
      <c r="CJ6" s="27"/>
      <c r="CK6" s="27"/>
      <c r="CL6" s="27"/>
      <c r="CM6" s="27"/>
      <c r="CN6" s="27"/>
      <c r="CO6" s="27"/>
      <c r="CP6" s="27"/>
      <c r="CQ6" s="27"/>
      <c r="CR6" s="27"/>
      <c r="CS6" s="27"/>
      <c r="CT6" s="27"/>
      <c r="CU6" s="27"/>
      <c r="CV6" s="27"/>
      <c r="CW6" s="27"/>
      <c r="CX6" s="27"/>
      <c r="CY6" s="27"/>
      <c r="CZ6" s="27"/>
      <c r="DA6" s="27"/>
      <c r="DB6" s="27"/>
      <c r="DC6" s="27"/>
      <c r="DD6" s="27"/>
      <c r="DE6" s="27"/>
      <c r="DF6" s="27"/>
      <c r="DG6" s="27"/>
      <c r="DH6" s="27"/>
      <c r="DI6" s="27"/>
      <c r="DJ6" s="27"/>
      <c r="DK6" s="27"/>
      <c r="DL6" s="27"/>
      <c r="DM6" s="27"/>
      <c r="DN6" s="27"/>
      <c r="DO6" s="27"/>
      <c r="DP6" s="27"/>
      <c r="DQ6" s="27"/>
    </row>
    <row r="7" spans="1:121" s="30" customFormat="1" ht="12.75" customHeight="1">
      <c r="A7" s="641"/>
      <c r="B7" s="642"/>
      <c r="C7" s="654"/>
      <c r="D7" s="655"/>
      <c r="E7" s="655"/>
      <c r="F7" s="656"/>
      <c r="G7" s="668"/>
      <c r="H7" s="667"/>
      <c r="I7" s="668"/>
      <c r="J7" s="667"/>
      <c r="K7" s="1811"/>
      <c r="L7" s="1811"/>
      <c r="M7" s="1811"/>
      <c r="N7" s="1811"/>
      <c r="O7" s="668"/>
      <c r="P7" s="59"/>
      <c r="Q7" s="59"/>
      <c r="R7" s="59"/>
      <c r="S7" s="59"/>
      <c r="T7" s="59"/>
      <c r="U7" s="59"/>
      <c r="V7" s="59"/>
      <c r="W7" s="59"/>
      <c r="X7" s="59"/>
      <c r="Y7" s="59"/>
      <c r="Z7" s="59"/>
      <c r="AA7" s="59"/>
      <c r="AB7" s="59"/>
      <c r="AC7" s="59"/>
      <c r="AD7" s="59"/>
      <c r="AE7" s="59"/>
      <c r="AF7" s="59"/>
      <c r="AG7" s="59"/>
      <c r="AH7" s="59"/>
      <c r="AI7" s="59"/>
      <c r="AJ7" s="59"/>
      <c r="AK7" s="59"/>
      <c r="AL7" s="59"/>
      <c r="AM7" s="59"/>
      <c r="AN7" s="59"/>
      <c r="AO7" s="59"/>
      <c r="AP7" s="59"/>
      <c r="AQ7" s="59"/>
      <c r="AR7" s="59"/>
      <c r="AS7" s="59"/>
      <c r="AT7" s="59"/>
      <c r="AU7" s="59"/>
      <c r="AV7" s="59"/>
      <c r="AW7" s="59"/>
      <c r="AX7" s="59"/>
      <c r="AY7" s="59"/>
      <c r="AZ7" s="59"/>
      <c r="BA7" s="59"/>
      <c r="BB7" s="59"/>
      <c r="BC7" s="59"/>
      <c r="BD7" s="59"/>
      <c r="BE7" s="59"/>
      <c r="BF7" s="59"/>
      <c r="BG7" s="59"/>
      <c r="BH7" s="59"/>
      <c r="BI7" s="59"/>
      <c r="BJ7" s="59"/>
      <c r="BK7" s="59"/>
      <c r="BL7" s="59"/>
      <c r="BM7" s="59"/>
      <c r="BN7" s="59"/>
      <c r="BO7" s="59"/>
      <c r="BP7" s="59"/>
      <c r="BQ7" s="59"/>
      <c r="BR7" s="59"/>
      <c r="BS7" s="59"/>
      <c r="BT7" s="59"/>
      <c r="BU7" s="59"/>
      <c r="BV7" s="59"/>
      <c r="BW7" s="59"/>
      <c r="BX7" s="59"/>
      <c r="BY7" s="59"/>
      <c r="BZ7" s="59"/>
      <c r="CA7" s="59"/>
      <c r="CB7" s="59"/>
      <c r="CC7" s="59"/>
      <c r="CD7" s="59"/>
      <c r="CE7" s="59"/>
      <c r="CF7" s="59"/>
      <c r="CG7" s="59"/>
      <c r="CH7" s="59"/>
      <c r="CI7" s="59"/>
      <c r="CJ7" s="59"/>
      <c r="CK7" s="59"/>
      <c r="CL7" s="59"/>
      <c r="CM7" s="59"/>
      <c r="CN7" s="59"/>
      <c r="CO7" s="59"/>
      <c r="CP7" s="59"/>
      <c r="CQ7" s="59"/>
      <c r="CR7" s="59"/>
      <c r="CS7" s="59"/>
      <c r="CT7" s="59"/>
      <c r="CU7" s="59"/>
      <c r="CV7" s="59"/>
      <c r="CW7" s="59"/>
      <c r="CX7" s="59"/>
      <c r="CY7" s="59"/>
      <c r="CZ7" s="59"/>
      <c r="DA7" s="59"/>
      <c r="DB7" s="59"/>
      <c r="DC7" s="59"/>
      <c r="DD7" s="59"/>
      <c r="DE7" s="59"/>
      <c r="DF7" s="59"/>
      <c r="DG7" s="59"/>
      <c r="DH7" s="59"/>
      <c r="DI7" s="59"/>
      <c r="DJ7" s="59"/>
      <c r="DK7" s="59"/>
      <c r="DL7" s="59"/>
      <c r="DM7" s="59"/>
      <c r="DN7" s="59"/>
      <c r="DO7" s="59"/>
      <c r="DP7" s="59"/>
      <c r="DQ7" s="59"/>
    </row>
    <row r="8" spans="1:121" s="30" customFormat="1" ht="12.75" customHeight="1">
      <c r="A8" s="641"/>
      <c r="B8" s="642"/>
      <c r="C8" s="654"/>
      <c r="D8" s="655"/>
      <c r="E8" s="655"/>
      <c r="F8" s="656"/>
      <c r="G8" s="668"/>
      <c r="H8" s="667"/>
      <c r="I8" s="668"/>
      <c r="J8" s="667"/>
      <c r="K8" s="1811"/>
      <c r="L8" s="1811"/>
      <c r="M8" s="1811"/>
      <c r="N8" s="1811"/>
      <c r="O8" s="668"/>
      <c r="P8" s="59"/>
      <c r="Q8" s="59"/>
      <c r="R8" s="59"/>
      <c r="S8" s="59"/>
      <c r="T8" s="59"/>
      <c r="U8" s="59"/>
      <c r="V8" s="59"/>
      <c r="W8" s="59"/>
      <c r="X8" s="59"/>
      <c r="Y8" s="59"/>
      <c r="Z8" s="59"/>
      <c r="AA8" s="59"/>
      <c r="AB8" s="59"/>
      <c r="AC8" s="59"/>
      <c r="AD8" s="59"/>
      <c r="AE8" s="59"/>
      <c r="AF8" s="59"/>
      <c r="AG8" s="59"/>
      <c r="AH8" s="59"/>
      <c r="AI8" s="59"/>
      <c r="AJ8" s="59"/>
      <c r="AK8" s="59"/>
      <c r="AL8" s="59"/>
      <c r="AM8" s="59"/>
      <c r="AN8" s="59"/>
      <c r="AO8" s="59"/>
      <c r="AP8" s="59"/>
      <c r="AQ8" s="59"/>
      <c r="AR8" s="59"/>
      <c r="AS8" s="59"/>
      <c r="AT8" s="59"/>
      <c r="AU8" s="59"/>
      <c r="AV8" s="59"/>
      <c r="AW8" s="59"/>
      <c r="AX8" s="59"/>
      <c r="AY8" s="59"/>
      <c r="AZ8" s="59"/>
      <c r="BA8" s="59"/>
      <c r="BB8" s="59"/>
      <c r="BC8" s="59"/>
      <c r="BD8" s="59"/>
      <c r="BE8" s="59"/>
      <c r="BF8" s="59"/>
      <c r="BG8" s="59"/>
      <c r="BH8" s="59"/>
      <c r="BI8" s="59"/>
      <c r="BJ8" s="59"/>
      <c r="BK8" s="59"/>
      <c r="BL8" s="59"/>
      <c r="BM8" s="59"/>
      <c r="BN8" s="59"/>
      <c r="BO8" s="59"/>
      <c r="BP8" s="59"/>
      <c r="BQ8" s="59"/>
      <c r="BR8" s="59"/>
      <c r="BS8" s="59"/>
      <c r="BT8" s="59"/>
      <c r="BU8" s="59"/>
      <c r="BV8" s="59"/>
      <c r="BW8" s="59"/>
      <c r="BX8" s="59"/>
      <c r="BY8" s="59"/>
      <c r="BZ8" s="59"/>
      <c r="CA8" s="59"/>
      <c r="CB8" s="59"/>
      <c r="CC8" s="59"/>
      <c r="CD8" s="59"/>
      <c r="CE8" s="59"/>
      <c r="CF8" s="59"/>
      <c r="CG8" s="59"/>
      <c r="CH8" s="59"/>
      <c r="CI8" s="59"/>
      <c r="CJ8" s="59"/>
      <c r="CK8" s="59"/>
      <c r="CL8" s="59"/>
      <c r="CM8" s="59"/>
      <c r="CN8" s="59"/>
      <c r="CO8" s="59"/>
      <c r="CP8" s="59"/>
      <c r="CQ8" s="59"/>
      <c r="CR8" s="59"/>
      <c r="CS8" s="59"/>
      <c r="CT8" s="59"/>
      <c r="CU8" s="59"/>
      <c r="CV8" s="59"/>
      <c r="CW8" s="59"/>
      <c r="CX8" s="59"/>
      <c r="CY8" s="59"/>
      <c r="CZ8" s="59"/>
      <c r="DA8" s="59"/>
      <c r="DB8" s="59"/>
      <c r="DC8" s="59"/>
      <c r="DD8" s="59"/>
      <c r="DE8" s="59"/>
      <c r="DF8" s="59"/>
      <c r="DG8" s="59"/>
      <c r="DH8" s="59"/>
      <c r="DI8" s="59"/>
      <c r="DJ8" s="59"/>
      <c r="DK8" s="59"/>
      <c r="DL8" s="59"/>
      <c r="DM8" s="59"/>
      <c r="DN8" s="59"/>
      <c r="DO8" s="59"/>
      <c r="DP8" s="59"/>
      <c r="DQ8" s="59"/>
    </row>
    <row r="9" spans="1:121" s="30" customFormat="1" ht="12.75" customHeight="1">
      <c r="A9" s="641"/>
      <c r="B9" s="642"/>
      <c r="C9" s="654"/>
      <c r="D9" s="655"/>
      <c r="E9" s="655"/>
      <c r="F9" s="656"/>
      <c r="G9" s="668"/>
      <c r="H9" s="667"/>
      <c r="I9" s="668"/>
      <c r="J9" s="667"/>
      <c r="K9" s="1811"/>
      <c r="L9" s="1811"/>
      <c r="M9" s="1811"/>
      <c r="N9" s="1811"/>
      <c r="O9" s="668"/>
      <c r="P9" s="59"/>
      <c r="Q9" s="59"/>
      <c r="R9" s="59"/>
      <c r="S9" s="59"/>
      <c r="T9" s="59"/>
      <c r="U9" s="59"/>
      <c r="V9" s="59"/>
      <c r="W9" s="59"/>
      <c r="X9" s="59"/>
      <c r="Y9" s="59"/>
      <c r="Z9" s="59"/>
      <c r="AA9" s="59"/>
      <c r="AB9" s="59"/>
      <c r="AC9" s="59"/>
      <c r="AD9" s="59"/>
      <c r="AE9" s="59"/>
      <c r="AF9" s="59"/>
      <c r="AG9" s="59"/>
      <c r="AH9" s="59"/>
      <c r="AI9" s="59"/>
      <c r="AJ9" s="59"/>
      <c r="AK9" s="59"/>
      <c r="AL9" s="59"/>
      <c r="AM9" s="59"/>
      <c r="AN9" s="59"/>
      <c r="AO9" s="59"/>
      <c r="AP9" s="59"/>
      <c r="AQ9" s="59"/>
      <c r="AR9" s="59"/>
      <c r="AS9" s="59"/>
      <c r="AT9" s="59"/>
      <c r="AU9" s="59"/>
      <c r="AV9" s="59"/>
      <c r="AW9" s="59"/>
      <c r="AX9" s="59"/>
      <c r="AY9" s="59"/>
      <c r="AZ9" s="59"/>
      <c r="BA9" s="59"/>
      <c r="BB9" s="59"/>
      <c r="BC9" s="59"/>
      <c r="BD9" s="59"/>
      <c r="BE9" s="59"/>
      <c r="BF9" s="59"/>
      <c r="BG9" s="59"/>
      <c r="BH9" s="59"/>
      <c r="BI9" s="59"/>
      <c r="BJ9" s="59"/>
      <c r="BK9" s="59"/>
      <c r="BL9" s="59"/>
      <c r="BM9" s="59"/>
      <c r="BN9" s="59"/>
      <c r="BO9" s="59"/>
      <c r="BP9" s="59"/>
      <c r="BQ9" s="59"/>
      <c r="BR9" s="59"/>
      <c r="BS9" s="59"/>
      <c r="BT9" s="59"/>
      <c r="BU9" s="59"/>
      <c r="BV9" s="59"/>
      <c r="BW9" s="59"/>
      <c r="BX9" s="59"/>
      <c r="BY9" s="59"/>
      <c r="BZ9" s="59"/>
      <c r="CA9" s="59"/>
      <c r="CB9" s="59"/>
      <c r="CC9" s="59"/>
      <c r="CD9" s="59"/>
      <c r="CE9" s="59"/>
      <c r="CF9" s="59"/>
      <c r="CG9" s="59"/>
      <c r="CH9" s="59"/>
      <c r="CI9" s="59"/>
      <c r="CJ9" s="59"/>
      <c r="CK9" s="59"/>
      <c r="CL9" s="59"/>
      <c r="CM9" s="59"/>
      <c r="CN9" s="59"/>
      <c r="CO9" s="59"/>
      <c r="CP9" s="59"/>
      <c r="CQ9" s="59"/>
      <c r="CR9" s="59"/>
      <c r="CS9" s="59"/>
      <c r="CT9" s="59"/>
      <c r="CU9" s="59"/>
      <c r="CV9" s="59"/>
      <c r="CW9" s="59"/>
      <c r="CX9" s="59"/>
      <c r="CY9" s="59"/>
      <c r="CZ9" s="59"/>
      <c r="DA9" s="59"/>
      <c r="DB9" s="59"/>
      <c r="DC9" s="59"/>
      <c r="DD9" s="59"/>
      <c r="DE9" s="59"/>
      <c r="DF9" s="59"/>
      <c r="DG9" s="59"/>
      <c r="DH9" s="59"/>
      <c r="DI9" s="59"/>
      <c r="DJ9" s="59"/>
      <c r="DK9" s="59"/>
      <c r="DL9" s="59"/>
      <c r="DM9" s="59"/>
      <c r="DN9" s="59"/>
      <c r="DO9" s="59"/>
      <c r="DP9" s="59"/>
      <c r="DQ9" s="59"/>
    </row>
    <row r="10" spans="1:121" s="30" customFormat="1" ht="12.75" customHeight="1">
      <c r="A10" s="641"/>
      <c r="B10" s="642"/>
      <c r="C10" s="654"/>
      <c r="D10" s="655"/>
      <c r="E10" s="655"/>
      <c r="F10" s="656"/>
      <c r="G10" s="675" t="s">
        <v>751</v>
      </c>
      <c r="H10" s="667"/>
      <c r="I10" s="668"/>
      <c r="J10" s="667"/>
      <c r="K10" s="1811"/>
      <c r="L10" s="1811"/>
      <c r="M10" s="1811"/>
      <c r="N10" s="1811"/>
      <c r="O10" s="668"/>
      <c r="P10" s="59"/>
      <c r="Q10" s="59"/>
      <c r="R10" s="59"/>
      <c r="S10" s="59"/>
      <c r="T10" s="59"/>
      <c r="U10" s="59"/>
      <c r="V10" s="59"/>
      <c r="W10" s="59"/>
      <c r="X10" s="59"/>
      <c r="Y10" s="59"/>
      <c r="Z10" s="59"/>
      <c r="AA10" s="59"/>
      <c r="AB10" s="59"/>
      <c r="AC10" s="59"/>
      <c r="AD10" s="59"/>
      <c r="AE10" s="59"/>
      <c r="AF10" s="59"/>
      <c r="AG10" s="59"/>
      <c r="AH10" s="59"/>
      <c r="AI10" s="59"/>
      <c r="AJ10" s="59"/>
      <c r="AK10" s="59"/>
      <c r="AL10" s="59"/>
      <c r="AM10" s="59"/>
      <c r="AN10" s="59"/>
      <c r="AO10" s="59"/>
      <c r="AP10" s="59"/>
      <c r="AQ10" s="59"/>
      <c r="AR10" s="59"/>
      <c r="AS10" s="59"/>
      <c r="AT10" s="59"/>
      <c r="AU10" s="59"/>
      <c r="AV10" s="59"/>
      <c r="AW10" s="59"/>
      <c r="AX10" s="59"/>
      <c r="AY10" s="59"/>
      <c r="AZ10" s="59"/>
      <c r="BA10" s="59"/>
      <c r="BB10" s="59"/>
      <c r="BC10" s="59"/>
      <c r="BD10" s="59"/>
      <c r="BE10" s="59"/>
      <c r="BF10" s="59"/>
      <c r="BG10" s="59"/>
      <c r="BH10" s="59"/>
      <c r="BI10" s="59"/>
      <c r="BJ10" s="59"/>
      <c r="BK10" s="59"/>
      <c r="BL10" s="59"/>
      <c r="BM10" s="59"/>
      <c r="BN10" s="59"/>
      <c r="BO10" s="59"/>
      <c r="BP10" s="59"/>
      <c r="BQ10" s="59"/>
      <c r="BR10" s="59"/>
      <c r="BS10" s="59"/>
      <c r="BT10" s="59"/>
      <c r="BU10" s="59"/>
      <c r="BV10" s="59"/>
      <c r="BW10" s="59"/>
      <c r="BX10" s="59"/>
      <c r="BY10" s="59"/>
      <c r="BZ10" s="59"/>
      <c r="CA10" s="59"/>
      <c r="CB10" s="59"/>
      <c r="CC10" s="59"/>
      <c r="CD10" s="59"/>
      <c r="CE10" s="59"/>
      <c r="CF10" s="59"/>
      <c r="CG10" s="59"/>
      <c r="CH10" s="59"/>
      <c r="CI10" s="59"/>
      <c r="CJ10" s="59"/>
      <c r="CK10" s="59"/>
      <c r="CL10" s="59"/>
      <c r="CM10" s="59"/>
      <c r="CN10" s="59"/>
      <c r="CO10" s="59"/>
      <c r="CP10" s="59"/>
      <c r="CQ10" s="59"/>
      <c r="CR10" s="59"/>
      <c r="CS10" s="59"/>
      <c r="CT10" s="59"/>
      <c r="CU10" s="59"/>
      <c r="CV10" s="59"/>
      <c r="CW10" s="59"/>
      <c r="CX10" s="59"/>
      <c r="CY10" s="59"/>
      <c r="CZ10" s="59"/>
      <c r="DA10" s="59"/>
      <c r="DB10" s="59"/>
      <c r="DC10" s="59"/>
      <c r="DD10" s="59"/>
      <c r="DE10" s="59"/>
      <c r="DF10" s="59"/>
      <c r="DG10" s="59"/>
      <c r="DH10" s="59"/>
      <c r="DI10" s="59"/>
      <c r="DJ10" s="59"/>
      <c r="DK10" s="59"/>
      <c r="DL10" s="59"/>
      <c r="DM10" s="59"/>
      <c r="DN10" s="59"/>
      <c r="DO10" s="59"/>
      <c r="DP10" s="59"/>
      <c r="DQ10" s="59"/>
    </row>
    <row r="11" spans="1:121" s="30" customFormat="1">
      <c r="A11" s="641"/>
      <c r="B11" s="642"/>
      <c r="C11" s="654"/>
      <c r="D11" s="655"/>
      <c r="E11" s="655"/>
      <c r="F11" s="656"/>
      <c r="G11" s="675"/>
      <c r="H11" s="667"/>
      <c r="I11" s="668"/>
      <c r="J11" s="667"/>
      <c r="K11" s="1811"/>
      <c r="L11" s="1811"/>
      <c r="M11" s="1811"/>
      <c r="N11" s="1811"/>
      <c r="O11" s="668"/>
      <c r="P11" s="59"/>
      <c r="Q11" s="59"/>
      <c r="R11" s="59"/>
      <c r="S11" s="59"/>
      <c r="T11" s="59"/>
      <c r="U11" s="59"/>
      <c r="V11" s="59"/>
      <c r="W11" s="59"/>
      <c r="X11" s="59"/>
      <c r="Y11" s="59"/>
      <c r="Z11" s="59"/>
      <c r="AA11" s="59"/>
      <c r="AB11" s="59"/>
      <c r="AC11" s="59"/>
      <c r="AD11" s="59"/>
      <c r="AE11" s="59"/>
      <c r="AF11" s="59"/>
      <c r="AG11" s="59"/>
      <c r="AH11" s="59"/>
      <c r="AI11" s="59"/>
      <c r="AJ11" s="59"/>
      <c r="AK11" s="59"/>
      <c r="AL11" s="59"/>
      <c r="AM11" s="59"/>
      <c r="AN11" s="59"/>
      <c r="AO11" s="59"/>
      <c r="AP11" s="59"/>
      <c r="AQ11" s="59"/>
      <c r="AR11" s="59"/>
      <c r="AS11" s="59"/>
      <c r="AT11" s="59"/>
      <c r="AU11" s="59"/>
      <c r="AV11" s="59"/>
      <c r="AW11" s="59"/>
      <c r="AX11" s="59"/>
      <c r="AY11" s="59"/>
      <c r="AZ11" s="59"/>
      <c r="BA11" s="59"/>
      <c r="BB11" s="59"/>
      <c r="BC11" s="59"/>
      <c r="BD11" s="59"/>
      <c r="BE11" s="59"/>
      <c r="BF11" s="59"/>
      <c r="BG11" s="59"/>
      <c r="BH11" s="59"/>
      <c r="BI11" s="59"/>
      <c r="BJ11" s="59"/>
      <c r="BK11" s="59"/>
      <c r="BL11" s="59"/>
      <c r="BM11" s="59"/>
      <c r="BN11" s="59"/>
      <c r="BO11" s="59"/>
      <c r="BP11" s="59"/>
      <c r="BQ11" s="59"/>
      <c r="BR11" s="59"/>
      <c r="BS11" s="59"/>
      <c r="BT11" s="59"/>
      <c r="BU11" s="59"/>
      <c r="BV11" s="59"/>
      <c r="BW11" s="59"/>
      <c r="BX11" s="59"/>
      <c r="BY11" s="59"/>
      <c r="BZ11" s="59"/>
      <c r="CA11" s="59"/>
      <c r="CB11" s="59"/>
      <c r="CC11" s="59"/>
      <c r="CD11" s="59"/>
      <c r="CE11" s="59"/>
      <c r="CF11" s="59"/>
      <c r="CG11" s="59"/>
      <c r="CH11" s="59"/>
      <c r="CI11" s="59"/>
      <c r="CJ11" s="59"/>
      <c r="CK11" s="59"/>
      <c r="CL11" s="59"/>
      <c r="CM11" s="59"/>
      <c r="CN11" s="59"/>
      <c r="CO11" s="59"/>
      <c r="CP11" s="59"/>
      <c r="CQ11" s="59"/>
      <c r="CR11" s="59"/>
      <c r="CS11" s="59"/>
      <c r="CT11" s="59"/>
      <c r="CU11" s="59"/>
      <c r="CV11" s="59"/>
      <c r="CW11" s="59"/>
      <c r="CX11" s="59"/>
      <c r="CY11" s="59"/>
      <c r="CZ11" s="59"/>
      <c r="DA11" s="59"/>
      <c r="DB11" s="59"/>
      <c r="DC11" s="59"/>
      <c r="DD11" s="59"/>
      <c r="DE11" s="59"/>
      <c r="DF11" s="59"/>
      <c r="DG11" s="59"/>
      <c r="DH11" s="59"/>
      <c r="DI11" s="59"/>
      <c r="DJ11" s="59"/>
      <c r="DK11" s="59"/>
      <c r="DL11" s="59"/>
      <c r="DM11" s="59"/>
      <c r="DN11" s="59"/>
      <c r="DO11" s="59"/>
      <c r="DP11" s="59"/>
      <c r="DQ11" s="59"/>
    </row>
    <row r="12" spans="1:121" s="30" customFormat="1" ht="12.75" customHeight="1">
      <c r="A12" s="641"/>
      <c r="B12" s="642"/>
      <c r="C12" s="395" t="s">
        <v>482</v>
      </c>
      <c r="D12" s="300">
        <v>1</v>
      </c>
      <c r="E12" s="396"/>
      <c r="F12" s="302">
        <v>1</v>
      </c>
      <c r="G12" s="675"/>
      <c r="H12" s="667"/>
      <c r="I12" s="668"/>
      <c r="J12" s="667"/>
      <c r="K12" s="1811"/>
      <c r="L12" s="1811"/>
      <c r="M12" s="1811"/>
      <c r="N12" s="1811"/>
      <c r="O12" s="668"/>
      <c r="P12" s="59"/>
      <c r="Q12" s="59"/>
      <c r="R12" s="59"/>
      <c r="S12" s="59"/>
      <c r="T12" s="59"/>
      <c r="U12" s="59"/>
      <c r="V12" s="59"/>
      <c r="W12" s="59"/>
      <c r="X12" s="59"/>
      <c r="Y12" s="59"/>
      <c r="Z12" s="59"/>
      <c r="AA12" s="59"/>
      <c r="AB12" s="59"/>
      <c r="AC12" s="59"/>
      <c r="AD12" s="59"/>
      <c r="AE12" s="59"/>
      <c r="AF12" s="59"/>
      <c r="AG12" s="59"/>
      <c r="AH12" s="59"/>
      <c r="AI12" s="59"/>
      <c r="AJ12" s="59"/>
      <c r="AK12" s="59"/>
      <c r="AL12" s="59"/>
      <c r="AM12" s="59"/>
      <c r="AN12" s="59"/>
      <c r="AO12" s="59"/>
      <c r="AP12" s="59"/>
      <c r="AQ12" s="59"/>
      <c r="AR12" s="59"/>
      <c r="AS12" s="59"/>
      <c r="AT12" s="59"/>
      <c r="AU12" s="59"/>
      <c r="AV12" s="59"/>
      <c r="AW12" s="59"/>
      <c r="AX12" s="59"/>
      <c r="AY12" s="59"/>
      <c r="AZ12" s="59"/>
      <c r="BA12" s="59"/>
      <c r="BB12" s="59"/>
      <c r="BC12" s="59"/>
      <c r="BD12" s="59"/>
      <c r="BE12" s="59"/>
      <c r="BF12" s="59"/>
      <c r="BG12" s="59"/>
      <c r="BH12" s="59"/>
      <c r="BI12" s="59"/>
      <c r="BJ12" s="59"/>
      <c r="BK12" s="59"/>
      <c r="BL12" s="59"/>
      <c r="BM12" s="59"/>
      <c r="BN12" s="59"/>
      <c r="BO12" s="59"/>
      <c r="BP12" s="59"/>
      <c r="BQ12" s="59"/>
      <c r="BR12" s="59"/>
      <c r="BS12" s="59"/>
      <c r="BT12" s="59"/>
      <c r="BU12" s="59"/>
      <c r="BV12" s="59"/>
      <c r="BW12" s="59"/>
      <c r="BX12" s="59"/>
      <c r="BY12" s="59"/>
      <c r="BZ12" s="59"/>
      <c r="CA12" s="59"/>
      <c r="CB12" s="59"/>
      <c r="CC12" s="59"/>
      <c r="CD12" s="59"/>
      <c r="CE12" s="59"/>
      <c r="CF12" s="59"/>
      <c r="CG12" s="59"/>
      <c r="CH12" s="59"/>
      <c r="CI12" s="59"/>
      <c r="CJ12" s="59"/>
      <c r="CK12" s="59"/>
      <c r="CL12" s="59"/>
      <c r="CM12" s="59"/>
      <c r="CN12" s="59"/>
      <c r="CO12" s="59"/>
      <c r="CP12" s="59"/>
      <c r="CQ12" s="59"/>
      <c r="CR12" s="59"/>
      <c r="CS12" s="59"/>
      <c r="CT12" s="59"/>
      <c r="CU12" s="59"/>
      <c r="CV12" s="59"/>
      <c r="CW12" s="59"/>
      <c r="CX12" s="59"/>
      <c r="CY12" s="59"/>
      <c r="CZ12" s="59"/>
      <c r="DA12" s="59"/>
      <c r="DB12" s="59"/>
      <c r="DC12" s="59"/>
      <c r="DD12" s="59"/>
      <c r="DE12" s="59"/>
      <c r="DF12" s="59"/>
      <c r="DG12" s="59"/>
      <c r="DH12" s="59"/>
      <c r="DI12" s="59"/>
      <c r="DJ12" s="59"/>
      <c r="DK12" s="59"/>
      <c r="DL12" s="59"/>
      <c r="DM12" s="59"/>
      <c r="DN12" s="59"/>
      <c r="DO12" s="59"/>
      <c r="DP12" s="59"/>
      <c r="DQ12" s="59"/>
    </row>
    <row r="13" spans="1:121" s="30" customFormat="1" ht="12.75" customHeight="1">
      <c r="A13" s="641"/>
      <c r="B13" s="642"/>
      <c r="C13" s="402" t="s">
        <v>483</v>
      </c>
      <c r="D13" s="414">
        <v>2</v>
      </c>
      <c r="E13" s="415" t="s">
        <v>437</v>
      </c>
      <c r="F13" s="416" t="s">
        <v>1094</v>
      </c>
      <c r="G13" s="675"/>
      <c r="H13" s="667"/>
      <c r="I13" s="668"/>
      <c r="J13" s="667"/>
      <c r="K13" s="1811"/>
      <c r="L13" s="1811"/>
      <c r="M13" s="1811"/>
      <c r="N13" s="1811"/>
      <c r="O13" s="668"/>
      <c r="P13" s="59"/>
      <c r="Q13" s="59"/>
      <c r="R13" s="59"/>
      <c r="S13" s="59"/>
      <c r="T13" s="59"/>
      <c r="U13" s="59"/>
      <c r="V13" s="59"/>
      <c r="W13" s="59"/>
      <c r="X13" s="59"/>
      <c r="Y13" s="59"/>
      <c r="Z13" s="59"/>
      <c r="AA13" s="59"/>
      <c r="AB13" s="59"/>
      <c r="AC13" s="59"/>
      <c r="AD13" s="59"/>
      <c r="AE13" s="59"/>
      <c r="AF13" s="59"/>
      <c r="AG13" s="59"/>
      <c r="AH13" s="59"/>
      <c r="AI13" s="59"/>
      <c r="AJ13" s="59"/>
      <c r="AK13" s="59"/>
      <c r="AL13" s="59"/>
      <c r="AM13" s="59"/>
      <c r="AN13" s="59"/>
      <c r="AO13" s="59"/>
      <c r="AP13" s="59"/>
      <c r="AQ13" s="59"/>
      <c r="AR13" s="59"/>
      <c r="AS13" s="59"/>
      <c r="AT13" s="59"/>
      <c r="AU13" s="59"/>
      <c r="AV13" s="59"/>
      <c r="AW13" s="59"/>
      <c r="AX13" s="59"/>
      <c r="AY13" s="59"/>
      <c r="AZ13" s="59"/>
      <c r="BA13" s="59"/>
      <c r="BB13" s="59"/>
      <c r="BC13" s="59"/>
      <c r="BD13" s="59"/>
      <c r="BE13" s="59"/>
      <c r="BF13" s="59"/>
      <c r="BG13" s="59"/>
      <c r="BH13" s="59"/>
      <c r="BI13" s="59"/>
      <c r="BJ13" s="59"/>
      <c r="BK13" s="59"/>
      <c r="BL13" s="59"/>
      <c r="BM13" s="59"/>
      <c r="BN13" s="59"/>
      <c r="BO13" s="59"/>
      <c r="BP13" s="59"/>
      <c r="BQ13" s="59"/>
      <c r="BR13" s="59"/>
      <c r="BS13" s="59"/>
      <c r="BT13" s="59"/>
      <c r="BU13" s="59"/>
      <c r="BV13" s="59"/>
      <c r="BW13" s="59"/>
      <c r="BX13" s="59"/>
      <c r="BY13" s="59"/>
      <c r="BZ13" s="59"/>
      <c r="CA13" s="59"/>
      <c r="CB13" s="59"/>
      <c r="CC13" s="59"/>
      <c r="CD13" s="59"/>
      <c r="CE13" s="59"/>
      <c r="CF13" s="59"/>
      <c r="CG13" s="59"/>
      <c r="CH13" s="59"/>
      <c r="CI13" s="59"/>
      <c r="CJ13" s="59"/>
      <c r="CK13" s="59"/>
      <c r="CL13" s="59"/>
      <c r="CM13" s="59"/>
      <c r="CN13" s="59"/>
      <c r="CO13" s="59"/>
      <c r="CP13" s="59"/>
      <c r="CQ13" s="59"/>
      <c r="CR13" s="59"/>
      <c r="CS13" s="59"/>
      <c r="CT13" s="59"/>
      <c r="CU13" s="59"/>
      <c r="CV13" s="59"/>
      <c r="CW13" s="59"/>
      <c r="CX13" s="59"/>
      <c r="CY13" s="59"/>
      <c r="CZ13" s="59"/>
      <c r="DA13" s="59"/>
      <c r="DB13" s="59"/>
      <c r="DC13" s="59"/>
      <c r="DD13" s="59"/>
      <c r="DE13" s="59"/>
      <c r="DF13" s="59"/>
      <c r="DG13" s="59"/>
      <c r="DH13" s="59"/>
      <c r="DI13" s="59"/>
      <c r="DJ13" s="59"/>
      <c r="DK13" s="59"/>
      <c r="DL13" s="59"/>
      <c r="DM13" s="59"/>
      <c r="DN13" s="59"/>
      <c r="DO13" s="59"/>
      <c r="DP13" s="59"/>
      <c r="DQ13" s="59"/>
    </row>
    <row r="14" spans="1:121" s="30" customFormat="1" ht="12.75" customHeight="1" thickBot="1">
      <c r="A14" s="641"/>
      <c r="B14" s="642"/>
      <c r="C14" s="630" t="s">
        <v>1095</v>
      </c>
      <c r="D14" s="631"/>
      <c r="E14" s="631"/>
      <c r="F14" s="632"/>
      <c r="G14" s="675"/>
      <c r="H14" s="667"/>
      <c r="I14" s="668"/>
      <c r="J14" s="669"/>
      <c r="K14" s="1812"/>
      <c r="L14" s="1812"/>
      <c r="M14" s="1812"/>
      <c r="N14" s="1812"/>
      <c r="O14" s="670"/>
      <c r="P14" s="59"/>
      <c r="Q14" s="59"/>
      <c r="R14" s="59"/>
      <c r="S14" s="59"/>
      <c r="T14" s="59"/>
      <c r="U14" s="59"/>
      <c r="V14" s="59"/>
      <c r="W14" s="59"/>
      <c r="X14" s="59"/>
      <c r="Y14" s="59"/>
      <c r="Z14" s="59"/>
      <c r="AA14" s="59"/>
      <c r="AB14" s="59"/>
      <c r="AC14" s="59"/>
      <c r="AD14" s="59"/>
      <c r="AE14" s="59"/>
      <c r="AF14" s="59"/>
      <c r="AG14" s="59"/>
      <c r="AH14" s="59"/>
      <c r="AI14" s="59"/>
      <c r="AJ14" s="59"/>
      <c r="AK14" s="59"/>
      <c r="AL14" s="59"/>
      <c r="AM14" s="59"/>
      <c r="AN14" s="59"/>
      <c r="AO14" s="59"/>
      <c r="AP14" s="59"/>
      <c r="AQ14" s="59"/>
      <c r="AR14" s="59"/>
      <c r="AS14" s="59"/>
      <c r="AT14" s="59"/>
      <c r="AU14" s="59"/>
      <c r="AV14" s="59"/>
      <c r="AW14" s="59"/>
      <c r="AX14" s="59"/>
      <c r="AY14" s="59"/>
      <c r="AZ14" s="59"/>
      <c r="BA14" s="59"/>
      <c r="BB14" s="59"/>
      <c r="BC14" s="59"/>
      <c r="BD14" s="59"/>
      <c r="BE14" s="59"/>
      <c r="BF14" s="59"/>
      <c r="BG14" s="59"/>
      <c r="BH14" s="59"/>
      <c r="BI14" s="59"/>
      <c r="BJ14" s="59"/>
      <c r="BK14" s="59"/>
      <c r="BL14" s="59"/>
      <c r="BM14" s="59"/>
      <c r="BN14" s="59"/>
      <c r="BO14" s="59"/>
      <c r="BP14" s="59"/>
      <c r="BQ14" s="59"/>
      <c r="BR14" s="59"/>
      <c r="BS14" s="59"/>
      <c r="BT14" s="59"/>
      <c r="BU14" s="59"/>
      <c r="BV14" s="59"/>
      <c r="BW14" s="59"/>
      <c r="BX14" s="59"/>
      <c r="BY14" s="59"/>
      <c r="BZ14" s="59"/>
      <c r="CA14" s="59"/>
      <c r="CB14" s="59"/>
      <c r="CC14" s="59"/>
      <c r="CD14" s="59"/>
      <c r="CE14" s="59"/>
      <c r="CF14" s="59"/>
      <c r="CG14" s="59"/>
      <c r="CH14" s="59"/>
      <c r="CI14" s="59"/>
      <c r="CJ14" s="59"/>
      <c r="CK14" s="59"/>
      <c r="CL14" s="59"/>
      <c r="CM14" s="59"/>
      <c r="CN14" s="59"/>
      <c r="CO14" s="59"/>
      <c r="CP14" s="59"/>
      <c r="CQ14" s="59"/>
      <c r="CR14" s="59"/>
      <c r="CS14" s="59"/>
      <c r="CT14" s="59"/>
      <c r="CU14" s="59"/>
      <c r="CV14" s="59"/>
      <c r="CW14" s="59"/>
      <c r="CX14" s="59"/>
      <c r="CY14" s="59"/>
      <c r="CZ14" s="59"/>
      <c r="DA14" s="59"/>
      <c r="DB14" s="59"/>
      <c r="DC14" s="59"/>
      <c r="DD14" s="59"/>
      <c r="DE14" s="59"/>
      <c r="DF14" s="59"/>
      <c r="DG14" s="59"/>
      <c r="DH14" s="59"/>
      <c r="DI14" s="59"/>
      <c r="DJ14" s="59"/>
      <c r="DK14" s="59"/>
      <c r="DL14" s="59"/>
      <c r="DM14" s="59"/>
      <c r="DN14" s="59"/>
      <c r="DO14" s="59"/>
      <c r="DP14" s="59"/>
      <c r="DQ14" s="59"/>
    </row>
    <row r="15" spans="1:121" s="30" customFormat="1" ht="13" customHeight="1" thickBot="1">
      <c r="A15" s="643"/>
      <c r="B15" s="644"/>
      <c r="C15" s="616" t="s">
        <v>440</v>
      </c>
      <c r="D15" s="617"/>
      <c r="E15" s="616" t="s">
        <v>441</v>
      </c>
      <c r="F15" s="617"/>
      <c r="G15" s="676"/>
      <c r="H15" s="669"/>
      <c r="I15" s="670"/>
      <c r="J15" s="663" t="s">
        <v>43</v>
      </c>
      <c r="K15" s="664"/>
      <c r="L15" s="663" t="s">
        <v>44</v>
      </c>
      <c r="M15" s="664"/>
      <c r="N15" s="663" t="s">
        <v>45</v>
      </c>
      <c r="O15" s="664"/>
      <c r="P15" s="27"/>
      <c r="Q15" s="27"/>
      <c r="R15" s="27"/>
      <c r="S15" s="27"/>
      <c r="T15" s="27"/>
      <c r="U15" s="27"/>
      <c r="V15" s="27"/>
      <c r="W15" s="27"/>
      <c r="X15" s="27"/>
      <c r="Y15" s="27"/>
      <c r="Z15" s="27"/>
      <c r="AA15" s="27"/>
      <c r="AB15" s="27"/>
      <c r="AC15" s="27"/>
      <c r="AD15" s="27"/>
      <c r="AE15" s="27"/>
      <c r="AF15" s="27"/>
      <c r="AG15" s="27"/>
      <c r="AH15" s="27"/>
      <c r="AI15" s="27"/>
      <c r="AJ15" s="27"/>
      <c r="AK15" s="27"/>
      <c r="AL15" s="27"/>
      <c r="AM15" s="27"/>
      <c r="AN15" s="27"/>
      <c r="AO15" s="27"/>
      <c r="AP15" s="27"/>
      <c r="AQ15" s="27"/>
      <c r="AR15" s="27"/>
      <c r="AS15" s="27"/>
      <c r="AT15" s="27"/>
      <c r="AU15" s="27"/>
      <c r="AV15" s="27"/>
      <c r="AW15" s="27"/>
      <c r="AX15" s="27"/>
      <c r="AY15" s="27"/>
      <c r="AZ15" s="27"/>
      <c r="BA15" s="27"/>
      <c r="BB15" s="27"/>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27"/>
      <c r="CB15" s="27"/>
      <c r="CC15" s="27"/>
      <c r="CD15" s="27"/>
      <c r="CE15" s="27"/>
      <c r="CF15" s="27"/>
      <c r="CG15" s="27"/>
      <c r="CH15" s="27"/>
      <c r="CI15" s="27"/>
      <c r="CJ15" s="27"/>
      <c r="CK15" s="27"/>
      <c r="CL15" s="27"/>
      <c r="CM15" s="27"/>
      <c r="CN15" s="27"/>
      <c r="CO15" s="27"/>
      <c r="CP15" s="27"/>
      <c r="CQ15" s="27"/>
      <c r="CR15" s="27"/>
      <c r="CS15" s="27"/>
      <c r="CT15" s="27"/>
      <c r="CU15" s="27"/>
      <c r="CV15" s="27"/>
      <c r="CW15" s="27"/>
      <c r="CX15" s="27"/>
      <c r="CY15" s="27"/>
      <c r="CZ15" s="27"/>
      <c r="DA15" s="27"/>
      <c r="DB15" s="27"/>
      <c r="DC15" s="27"/>
      <c r="DD15" s="27"/>
      <c r="DE15" s="27"/>
      <c r="DF15" s="27"/>
      <c r="DG15" s="27"/>
      <c r="DH15" s="27"/>
      <c r="DI15" s="27"/>
      <c r="DJ15" s="27"/>
      <c r="DK15" s="27"/>
      <c r="DL15" s="27"/>
      <c r="DM15" s="27"/>
      <c r="DN15" s="27"/>
      <c r="DO15" s="27"/>
      <c r="DP15" s="27"/>
      <c r="DQ15" s="27"/>
    </row>
    <row r="16" spans="1:121" s="57" customFormat="1" ht="13.5" customHeight="1" thickBot="1">
      <c r="A16" s="637" t="s">
        <v>512</v>
      </c>
      <c r="B16" s="638"/>
      <c r="C16" s="618"/>
      <c r="D16" s="619"/>
      <c r="E16" s="618"/>
      <c r="F16" s="619"/>
      <c r="G16" s="380" t="s">
        <v>513</v>
      </c>
      <c r="H16" s="351" t="s">
        <v>968</v>
      </c>
      <c r="I16" s="184" t="s">
        <v>514</v>
      </c>
      <c r="J16" s="185" t="s">
        <v>729</v>
      </c>
      <c r="K16" s="186" t="s">
        <v>730</v>
      </c>
      <c r="L16" s="185" t="s">
        <v>729</v>
      </c>
      <c r="M16" s="186" t="s">
        <v>730</v>
      </c>
      <c r="N16" s="185" t="s">
        <v>729</v>
      </c>
      <c r="O16" s="186" t="s">
        <v>730</v>
      </c>
      <c r="P16" s="56"/>
      <c r="Q16" s="56"/>
      <c r="R16" s="56"/>
      <c r="S16" s="56"/>
      <c r="T16" s="56"/>
      <c r="U16" s="56"/>
      <c r="V16" s="56"/>
      <c r="W16" s="56"/>
      <c r="X16" s="56"/>
      <c r="Y16" s="56"/>
      <c r="Z16" s="56"/>
      <c r="AA16" s="56"/>
      <c r="AB16" s="56"/>
      <c r="AC16" s="56"/>
      <c r="AD16" s="56"/>
      <c r="AE16" s="56"/>
      <c r="AF16" s="56"/>
      <c r="AG16" s="56"/>
      <c r="AH16" s="56"/>
      <c r="AI16" s="56"/>
      <c r="AJ16" s="56"/>
      <c r="AK16" s="56"/>
      <c r="AL16" s="56"/>
      <c r="AM16" s="56"/>
      <c r="AN16" s="56"/>
      <c r="AO16" s="56"/>
      <c r="AP16" s="56"/>
      <c r="AQ16" s="56"/>
      <c r="AR16" s="56"/>
      <c r="AS16" s="56"/>
      <c r="AT16" s="56"/>
      <c r="AU16" s="56"/>
      <c r="AV16" s="56"/>
      <c r="AW16" s="56"/>
      <c r="AX16" s="56"/>
      <c r="AY16" s="56"/>
      <c r="AZ16" s="56"/>
      <c r="BA16" s="56"/>
      <c r="BB16" s="56"/>
      <c r="BC16" s="56"/>
      <c r="BD16" s="56"/>
      <c r="BE16" s="56"/>
      <c r="BF16" s="56"/>
      <c r="BG16" s="56"/>
      <c r="BH16" s="56"/>
      <c r="BI16" s="56"/>
      <c r="BJ16" s="56"/>
      <c r="BK16" s="56"/>
      <c r="BL16" s="56"/>
      <c r="BM16" s="56"/>
      <c r="BN16" s="56"/>
      <c r="BO16" s="56"/>
      <c r="BP16" s="56"/>
      <c r="BQ16" s="56"/>
      <c r="BR16" s="56"/>
      <c r="BS16" s="56"/>
      <c r="BT16" s="56"/>
      <c r="BU16" s="56"/>
      <c r="BV16" s="56"/>
      <c r="BW16" s="56"/>
      <c r="BX16" s="56"/>
      <c r="BY16" s="56"/>
      <c r="BZ16" s="56"/>
      <c r="CA16" s="56"/>
      <c r="CB16" s="56"/>
      <c r="CC16" s="56"/>
      <c r="CD16" s="56"/>
      <c r="CE16" s="56"/>
      <c r="CF16" s="56"/>
      <c r="CG16" s="56"/>
      <c r="CH16" s="56"/>
      <c r="CI16" s="56"/>
      <c r="CJ16" s="56"/>
      <c r="CK16" s="56"/>
      <c r="CL16" s="56"/>
      <c r="CM16" s="56"/>
      <c r="CN16" s="56"/>
      <c r="CO16" s="56"/>
      <c r="CP16" s="56"/>
      <c r="CQ16" s="56"/>
      <c r="CR16" s="56"/>
      <c r="CS16" s="56"/>
      <c r="CT16" s="56"/>
      <c r="CU16" s="56"/>
      <c r="CV16" s="56"/>
      <c r="CW16" s="56"/>
      <c r="CX16" s="56"/>
      <c r="CY16" s="56"/>
      <c r="CZ16" s="56"/>
      <c r="DA16" s="56"/>
      <c r="DB16" s="56"/>
      <c r="DC16" s="56"/>
      <c r="DD16" s="56"/>
      <c r="DE16" s="56"/>
      <c r="DF16" s="56"/>
      <c r="DG16" s="56"/>
      <c r="DH16" s="56"/>
      <c r="DI16" s="56"/>
      <c r="DJ16" s="56"/>
      <c r="DK16" s="56"/>
      <c r="DL16" s="56"/>
      <c r="DM16" s="56"/>
      <c r="DN16" s="56"/>
      <c r="DO16" s="56"/>
      <c r="DP16" s="56"/>
      <c r="DQ16" s="56"/>
    </row>
    <row r="17" spans="1:15" s="56" customFormat="1" ht="13.5" customHeight="1" thickBot="1">
      <c r="A17" s="371"/>
      <c r="B17" s="378"/>
      <c r="C17" s="379" t="s">
        <v>886</v>
      </c>
      <c r="D17" s="379"/>
      <c r="E17" s="379"/>
      <c r="F17" s="379" t="s">
        <v>886</v>
      </c>
      <c r="G17" s="380"/>
      <c r="H17" s="380"/>
      <c r="I17" s="380"/>
      <c r="J17" s="381"/>
      <c r="K17" s="381"/>
      <c r="L17" s="381"/>
      <c r="M17" s="381"/>
      <c r="N17" s="381"/>
      <c r="O17" s="382"/>
    </row>
    <row r="18" spans="1:15" s="78" customFormat="1" ht="15" customHeight="1" thickBot="1">
      <c r="A18" s="119"/>
      <c r="B18" s="370" t="s">
        <v>473</v>
      </c>
      <c r="C18" s="628"/>
      <c r="D18" s="628"/>
      <c r="E18" s="628"/>
      <c r="F18" s="628"/>
      <c r="G18" s="628"/>
      <c r="H18" s="628"/>
      <c r="I18" s="628"/>
      <c r="J18" s="628"/>
      <c r="K18" s="628"/>
      <c r="L18" s="628"/>
      <c r="M18" s="628"/>
      <c r="N18" s="628"/>
      <c r="O18" s="629"/>
    </row>
    <row r="19" spans="1:15" s="31" customFormat="1" ht="15" customHeight="1">
      <c r="A19" s="120" t="s">
        <v>372</v>
      </c>
      <c r="B19" s="121" t="s">
        <v>46</v>
      </c>
      <c r="C19" s="633"/>
      <c r="D19" s="634"/>
      <c r="E19" s="635"/>
      <c r="F19" s="636"/>
      <c r="G19" s="123"/>
      <c r="H19" s="122"/>
      <c r="I19" s="124" t="s">
        <v>474</v>
      </c>
      <c r="J19" s="125"/>
      <c r="K19" s="126"/>
      <c r="L19" s="125"/>
      <c r="M19" s="126"/>
      <c r="N19" s="125"/>
      <c r="O19" s="126"/>
    </row>
    <row r="20" spans="1:15" s="31" customFormat="1" ht="15" customHeight="1">
      <c r="A20" s="127" t="s">
        <v>373</v>
      </c>
      <c r="B20" s="128" t="s">
        <v>475</v>
      </c>
      <c r="C20" s="608"/>
      <c r="D20" s="609"/>
      <c r="E20" s="620"/>
      <c r="F20" s="621"/>
      <c r="G20" s="131"/>
      <c r="H20" s="129"/>
      <c r="I20" s="138" t="s">
        <v>469</v>
      </c>
      <c r="J20" s="129"/>
      <c r="K20" s="132"/>
      <c r="L20" s="129"/>
      <c r="M20" s="132"/>
      <c r="N20" s="129"/>
      <c r="O20" s="132"/>
    </row>
    <row r="21" spans="1:15" s="31" customFormat="1" ht="15" customHeight="1">
      <c r="A21" s="133" t="s">
        <v>376</v>
      </c>
      <c r="B21" s="134" t="s">
        <v>476</v>
      </c>
      <c r="C21" s="608"/>
      <c r="D21" s="609"/>
      <c r="E21" s="620"/>
      <c r="F21" s="621"/>
      <c r="G21" s="123"/>
      <c r="H21" s="125"/>
      <c r="I21" s="124" t="s">
        <v>477</v>
      </c>
      <c r="J21" s="125"/>
      <c r="K21" s="126"/>
      <c r="L21" s="125"/>
      <c r="M21" s="126"/>
      <c r="N21" s="125"/>
      <c r="O21" s="126"/>
    </row>
    <row r="22" spans="1:15" s="31" customFormat="1" ht="15" customHeight="1">
      <c r="A22" s="135" t="s">
        <v>377</v>
      </c>
      <c r="B22" s="128" t="s">
        <v>478</v>
      </c>
      <c r="C22" s="608"/>
      <c r="D22" s="609"/>
      <c r="E22" s="620"/>
      <c r="F22" s="621"/>
      <c r="G22" s="131"/>
      <c r="H22" s="129"/>
      <c r="I22" s="138" t="s">
        <v>469</v>
      </c>
      <c r="J22" s="129"/>
      <c r="K22" s="132"/>
      <c r="L22" s="129"/>
      <c r="M22" s="132"/>
      <c r="N22" s="129"/>
      <c r="O22" s="132"/>
    </row>
    <row r="23" spans="1:15" s="31" customFormat="1" ht="15" customHeight="1">
      <c r="A23" s="135" t="s">
        <v>378</v>
      </c>
      <c r="B23" s="417" t="s">
        <v>1136</v>
      </c>
      <c r="C23" s="608"/>
      <c r="D23" s="609"/>
      <c r="E23" s="610"/>
      <c r="F23" s="611"/>
      <c r="G23" s="131"/>
      <c r="H23" s="129"/>
      <c r="I23" s="138" t="s">
        <v>477</v>
      </c>
      <c r="J23" s="129"/>
      <c r="K23" s="132"/>
      <c r="L23" s="129"/>
      <c r="M23" s="132"/>
      <c r="N23" s="129"/>
      <c r="O23" s="132"/>
    </row>
    <row r="24" spans="1:15" s="31" customFormat="1" ht="15" customHeight="1">
      <c r="A24" s="127" t="s">
        <v>379</v>
      </c>
      <c r="B24" s="137" t="s">
        <v>479</v>
      </c>
      <c r="C24" s="608"/>
      <c r="D24" s="609"/>
      <c r="E24" s="610"/>
      <c r="F24" s="611"/>
      <c r="G24" s="131"/>
      <c r="H24" s="129"/>
      <c r="I24" s="138" t="s">
        <v>415</v>
      </c>
      <c r="J24" s="129"/>
      <c r="K24" s="132"/>
      <c r="L24" s="129"/>
      <c r="M24" s="132"/>
      <c r="N24" s="129"/>
      <c r="O24" s="132"/>
    </row>
    <row r="25" spans="1:15" s="31" customFormat="1" ht="15" customHeight="1" thickBot="1">
      <c r="A25" s="135" t="s">
        <v>380</v>
      </c>
      <c r="B25" s="128" t="s">
        <v>416</v>
      </c>
      <c r="C25" s="612"/>
      <c r="D25" s="613"/>
      <c r="E25" s="614"/>
      <c r="F25" s="615"/>
      <c r="G25" s="131"/>
      <c r="H25" s="129"/>
      <c r="I25" s="138" t="s">
        <v>415</v>
      </c>
      <c r="J25" s="129"/>
      <c r="K25" s="132"/>
      <c r="L25" s="129"/>
      <c r="M25" s="132"/>
      <c r="N25" s="129"/>
      <c r="O25" s="132"/>
    </row>
    <row r="26" spans="1:15" s="78" customFormat="1" ht="15" customHeight="1" thickBot="1">
      <c r="A26" s="119"/>
      <c r="B26" s="370" t="s">
        <v>1059</v>
      </c>
      <c r="C26" s="628"/>
      <c r="D26" s="628"/>
      <c r="E26" s="628"/>
      <c r="F26" s="628"/>
      <c r="G26" s="628"/>
      <c r="H26" s="628"/>
      <c r="I26" s="628"/>
      <c r="J26" s="628"/>
      <c r="K26" s="628"/>
      <c r="L26" s="628"/>
      <c r="M26" s="628"/>
      <c r="N26" s="628"/>
      <c r="O26" s="629"/>
    </row>
    <row r="27" spans="1:15" s="31" customFormat="1" ht="15" customHeight="1" thickBot="1">
      <c r="A27" s="139" t="s">
        <v>383</v>
      </c>
      <c r="B27" s="140" t="s">
        <v>985</v>
      </c>
      <c r="C27" s="608"/>
      <c r="D27" s="609"/>
      <c r="E27" s="620"/>
      <c r="F27" s="621"/>
      <c r="G27" s="143"/>
      <c r="H27" s="141"/>
      <c r="I27" s="144" t="s">
        <v>469</v>
      </c>
      <c r="J27" s="141"/>
      <c r="K27" s="145"/>
      <c r="L27" s="141"/>
      <c r="M27" s="145"/>
      <c r="N27" s="141"/>
      <c r="O27" s="145"/>
    </row>
    <row r="28" spans="1:15" s="78" customFormat="1" ht="15" customHeight="1" thickBot="1">
      <c r="A28" s="119"/>
      <c r="B28" s="370" t="s">
        <v>470</v>
      </c>
      <c r="C28" s="628"/>
      <c r="D28" s="628"/>
      <c r="E28" s="628"/>
      <c r="F28" s="628"/>
      <c r="G28" s="628"/>
      <c r="H28" s="628"/>
      <c r="I28" s="628"/>
      <c r="J28" s="628"/>
      <c r="K28" s="628"/>
      <c r="L28" s="628"/>
      <c r="M28" s="628"/>
      <c r="N28" s="628"/>
      <c r="O28" s="629"/>
    </row>
    <row r="29" spans="1:15" s="31" customFormat="1" ht="15" customHeight="1">
      <c r="A29" s="120" t="s">
        <v>384</v>
      </c>
      <c r="B29" s="134" t="s">
        <v>731</v>
      </c>
      <c r="C29" s="608"/>
      <c r="D29" s="609"/>
      <c r="E29" s="610"/>
      <c r="F29" s="611"/>
      <c r="G29" s="146"/>
      <c r="H29" s="122"/>
      <c r="I29" s="124" t="s">
        <v>471</v>
      </c>
      <c r="J29" s="125"/>
      <c r="K29" s="126"/>
      <c r="L29" s="125"/>
      <c r="M29" s="126"/>
      <c r="N29" s="125"/>
      <c r="O29" s="126"/>
    </row>
    <row r="30" spans="1:15" s="31" customFormat="1" ht="15" customHeight="1">
      <c r="A30" s="127" t="s">
        <v>385</v>
      </c>
      <c r="B30" s="128" t="s">
        <v>732</v>
      </c>
      <c r="C30" s="608"/>
      <c r="D30" s="609"/>
      <c r="E30" s="610"/>
      <c r="F30" s="611"/>
      <c r="G30" s="138"/>
      <c r="H30" s="129"/>
      <c r="I30" s="138" t="s">
        <v>471</v>
      </c>
      <c r="J30" s="129"/>
      <c r="K30" s="132"/>
      <c r="L30" s="129"/>
      <c r="M30" s="132"/>
      <c r="N30" s="129"/>
      <c r="O30" s="132"/>
    </row>
    <row r="31" spans="1:15" s="31" customFormat="1" ht="15" customHeight="1">
      <c r="A31" s="135" t="s">
        <v>386</v>
      </c>
      <c r="B31" s="128" t="s">
        <v>472</v>
      </c>
      <c r="C31" s="608"/>
      <c r="D31" s="609"/>
      <c r="E31" s="610"/>
      <c r="F31" s="611"/>
      <c r="G31" s="138"/>
      <c r="H31" s="129"/>
      <c r="I31" s="138" t="s">
        <v>471</v>
      </c>
      <c r="J31" s="129"/>
      <c r="K31" s="132"/>
      <c r="L31" s="129"/>
      <c r="M31" s="132"/>
      <c r="N31" s="129"/>
      <c r="O31" s="132"/>
    </row>
    <row r="32" spans="1:15" s="31" customFormat="1" ht="15" customHeight="1" thickBot="1">
      <c r="A32" s="139" t="s">
        <v>391</v>
      </c>
      <c r="B32" s="140" t="s">
        <v>414</v>
      </c>
      <c r="C32" s="1806"/>
      <c r="D32" s="1807"/>
      <c r="E32" s="1808"/>
      <c r="F32" s="1809"/>
      <c r="G32" s="144"/>
      <c r="H32" s="141"/>
      <c r="I32" s="144" t="s">
        <v>469</v>
      </c>
      <c r="J32" s="141"/>
      <c r="K32" s="145"/>
      <c r="L32" s="141"/>
      <c r="M32" s="145"/>
      <c r="N32" s="141"/>
      <c r="O32" s="145"/>
    </row>
    <row r="33" spans="1:121" s="78" customFormat="1" ht="15" customHeight="1" thickBot="1">
      <c r="A33" s="119"/>
      <c r="B33" s="370" t="s">
        <v>515</v>
      </c>
      <c r="C33" s="622"/>
      <c r="D33" s="622"/>
      <c r="E33" s="622"/>
      <c r="F33" s="622"/>
      <c r="G33" s="622"/>
      <c r="H33" s="622"/>
      <c r="I33" s="622"/>
      <c r="J33" s="622"/>
      <c r="K33" s="622"/>
      <c r="L33" s="622"/>
      <c r="M33" s="622"/>
      <c r="N33" s="622"/>
      <c r="O33" s="623"/>
    </row>
    <row r="34" spans="1:121" s="31" customFormat="1" ht="15" customHeight="1">
      <c r="A34" s="1805" t="s">
        <v>392</v>
      </c>
      <c r="B34" s="1801" t="s">
        <v>47</v>
      </c>
      <c r="C34" s="1792"/>
      <c r="D34" s="1793"/>
      <c r="E34" s="1794"/>
      <c r="F34" s="1795"/>
      <c r="G34" s="1802"/>
      <c r="H34" s="420"/>
      <c r="I34" s="1784" t="s">
        <v>516</v>
      </c>
      <c r="J34" s="1781"/>
      <c r="K34" s="1802"/>
      <c r="L34" s="420"/>
      <c r="M34" s="1784"/>
      <c r="N34" s="1781"/>
      <c r="O34" s="1784"/>
    </row>
    <row r="35" spans="1:121" s="31" customFormat="1" ht="24" customHeight="1">
      <c r="A35" s="432" t="s">
        <v>393</v>
      </c>
      <c r="B35" s="1786" t="s">
        <v>17</v>
      </c>
      <c r="C35" s="624"/>
      <c r="D35" s="625"/>
      <c r="E35" s="626"/>
      <c r="F35" s="627"/>
      <c r="G35" s="426"/>
      <c r="H35" s="422"/>
      <c r="I35" s="423" t="s">
        <v>516</v>
      </c>
      <c r="J35" s="488"/>
      <c r="K35" s="426"/>
      <c r="L35" s="422"/>
      <c r="M35" s="490"/>
      <c r="N35" s="488"/>
      <c r="O35" s="490"/>
    </row>
    <row r="36" spans="1:121" s="31" customFormat="1" ht="24" customHeight="1">
      <c r="A36" s="433" t="s">
        <v>334</v>
      </c>
      <c r="B36" s="1786" t="s">
        <v>18</v>
      </c>
      <c r="C36" s="624"/>
      <c r="D36" s="625"/>
      <c r="E36" s="626"/>
      <c r="F36" s="627"/>
      <c r="G36" s="426"/>
      <c r="H36" s="422"/>
      <c r="I36" s="423" t="s">
        <v>516</v>
      </c>
      <c r="J36" s="488"/>
      <c r="K36" s="426"/>
      <c r="L36" s="422"/>
      <c r="M36" s="490"/>
      <c r="N36" s="488"/>
      <c r="O36" s="490"/>
    </row>
    <row r="37" spans="1:121" s="31" customFormat="1" ht="24" customHeight="1">
      <c r="A37" s="432" t="s">
        <v>335</v>
      </c>
      <c r="B37" s="1787" t="s">
        <v>19</v>
      </c>
      <c r="C37" s="624"/>
      <c r="D37" s="625"/>
      <c r="E37" s="626"/>
      <c r="F37" s="627"/>
      <c r="G37" s="1791"/>
      <c r="H37" s="422"/>
      <c r="I37" s="423" t="s">
        <v>516</v>
      </c>
      <c r="J37" s="488"/>
      <c r="K37" s="426"/>
      <c r="L37" s="422"/>
      <c r="M37" s="490"/>
      <c r="N37" s="488"/>
      <c r="O37" s="490"/>
    </row>
    <row r="38" spans="1:121" s="31" customFormat="1" ht="12" customHeight="1">
      <c r="A38" s="433" t="s">
        <v>336</v>
      </c>
      <c r="B38" s="1788" t="s">
        <v>92</v>
      </c>
      <c r="C38" s="624"/>
      <c r="D38" s="625"/>
      <c r="E38" s="626"/>
      <c r="F38" s="627"/>
      <c r="G38" s="426"/>
      <c r="H38" s="422"/>
      <c r="I38" s="423" t="s">
        <v>516</v>
      </c>
      <c r="J38" s="488"/>
      <c r="K38" s="426"/>
      <c r="L38" s="422"/>
      <c r="M38" s="490"/>
      <c r="N38" s="488"/>
      <c r="O38" s="490"/>
    </row>
    <row r="39" spans="1:121" s="31" customFormat="1" ht="12" customHeight="1">
      <c r="A39" s="433" t="s">
        <v>118</v>
      </c>
      <c r="B39" s="1788" t="s">
        <v>93</v>
      </c>
      <c r="C39" s="624"/>
      <c r="D39" s="625"/>
      <c r="E39" s="626"/>
      <c r="F39" s="627"/>
      <c r="G39" s="426"/>
      <c r="H39" s="422"/>
      <c r="I39" s="423" t="s">
        <v>516</v>
      </c>
      <c r="J39" s="488"/>
      <c r="K39" s="426"/>
      <c r="L39" s="422"/>
      <c r="M39" s="490"/>
      <c r="N39" s="488"/>
      <c r="O39" s="490"/>
    </row>
    <row r="40" spans="1:121" s="31" customFormat="1" ht="12" customHeight="1">
      <c r="A40" s="433" t="s">
        <v>99</v>
      </c>
      <c r="B40" s="1789" t="s">
        <v>94</v>
      </c>
      <c r="C40" s="624"/>
      <c r="D40" s="625"/>
      <c r="E40" s="626"/>
      <c r="F40" s="627"/>
      <c r="G40" s="1791"/>
      <c r="H40" s="424"/>
      <c r="I40" s="425" t="s">
        <v>516</v>
      </c>
      <c r="J40" s="1782"/>
      <c r="K40" s="419"/>
      <c r="L40" s="418"/>
      <c r="M40" s="421"/>
      <c r="N40" s="1782"/>
      <c r="O40" s="421"/>
    </row>
    <row r="41" spans="1:121" s="31" customFormat="1" ht="12" customHeight="1">
      <c r="A41" s="433" t="s">
        <v>100</v>
      </c>
      <c r="B41" s="1788" t="s">
        <v>753</v>
      </c>
      <c r="C41" s="624"/>
      <c r="D41" s="625"/>
      <c r="E41" s="626"/>
      <c r="F41" s="627"/>
      <c r="G41" s="426"/>
      <c r="H41" s="422"/>
      <c r="I41" s="490" t="s">
        <v>516</v>
      </c>
      <c r="J41" s="488"/>
      <c r="K41" s="426"/>
      <c r="L41" s="422"/>
      <c r="M41" s="490"/>
      <c r="N41" s="488"/>
      <c r="O41" s="490"/>
    </row>
    <row r="42" spans="1:121" s="360" customFormat="1" ht="12" customHeight="1">
      <c r="A42" s="433" t="s">
        <v>101</v>
      </c>
      <c r="B42" s="1790" t="s">
        <v>1028</v>
      </c>
      <c r="C42" s="624"/>
      <c r="D42" s="625"/>
      <c r="E42" s="626"/>
      <c r="F42" s="627"/>
      <c r="G42" s="428"/>
      <c r="H42" s="427"/>
      <c r="I42" s="429" t="s">
        <v>516</v>
      </c>
      <c r="J42" s="1783"/>
      <c r="K42" s="428"/>
      <c r="L42" s="427"/>
      <c r="M42" s="429"/>
      <c r="N42" s="1783"/>
      <c r="O42" s="429"/>
    </row>
    <row r="43" spans="1:121" s="360" customFormat="1" ht="12" customHeight="1">
      <c r="A43" s="434" t="s">
        <v>733</v>
      </c>
      <c r="B43" s="1790" t="s">
        <v>1029</v>
      </c>
      <c r="C43" s="624"/>
      <c r="D43" s="625"/>
      <c r="E43" s="626"/>
      <c r="F43" s="627"/>
      <c r="G43" s="428"/>
      <c r="H43" s="427"/>
      <c r="I43" s="429" t="s">
        <v>516</v>
      </c>
      <c r="J43" s="1783"/>
      <c r="K43" s="428"/>
      <c r="L43" s="427"/>
      <c r="M43" s="429"/>
      <c r="N43" s="1783"/>
      <c r="O43" s="429"/>
    </row>
    <row r="44" spans="1:121" s="31" customFormat="1" ht="12" customHeight="1">
      <c r="A44" s="434" t="s">
        <v>734</v>
      </c>
      <c r="B44" s="1790" t="s">
        <v>754</v>
      </c>
      <c r="C44" s="1776"/>
      <c r="D44" s="1777"/>
      <c r="E44" s="1778"/>
      <c r="F44" s="1779"/>
      <c r="G44" s="428"/>
      <c r="H44" s="427"/>
      <c r="I44" s="429" t="s">
        <v>516</v>
      </c>
      <c r="J44" s="1783"/>
      <c r="K44" s="428"/>
      <c r="L44" s="427"/>
      <c r="M44" s="429"/>
      <c r="N44" s="1783"/>
      <c r="O44" s="429"/>
    </row>
    <row r="45" spans="1:121" s="31" customFormat="1" ht="12" customHeight="1">
      <c r="A45" s="433" t="s">
        <v>735</v>
      </c>
      <c r="B45" s="1788" t="s">
        <v>970</v>
      </c>
      <c r="C45" s="1796"/>
      <c r="D45" s="1780"/>
      <c r="E45" s="1780"/>
      <c r="F45" s="1797"/>
      <c r="G45" s="426"/>
      <c r="H45" s="422"/>
      <c r="I45" s="423" t="s">
        <v>516</v>
      </c>
      <c r="J45" s="488"/>
      <c r="K45" s="489"/>
      <c r="L45" s="422"/>
      <c r="M45" s="423"/>
      <c r="N45" s="488"/>
      <c r="O45" s="423"/>
    </row>
    <row r="46" spans="1:121" s="31" customFormat="1" ht="12" customHeight="1" thickBot="1">
      <c r="A46" s="435" t="s">
        <v>736</v>
      </c>
      <c r="B46" s="1813" t="s">
        <v>971</v>
      </c>
      <c r="C46" s="1798"/>
      <c r="D46" s="1799"/>
      <c r="E46" s="1799"/>
      <c r="F46" s="1800"/>
      <c r="G46" s="431"/>
      <c r="H46" s="430"/>
      <c r="I46" s="1785" t="s">
        <v>516</v>
      </c>
      <c r="J46" s="1803"/>
      <c r="K46" s="1804"/>
      <c r="L46" s="430"/>
      <c r="M46" s="1785"/>
      <c r="N46" s="1803"/>
      <c r="O46" s="1785"/>
    </row>
    <row r="47" spans="1:121" s="26" customFormat="1" ht="12.75" customHeight="1" thickBot="1">
      <c r="A47" s="639" t="str">
        <f>"ASK QUESTIONS (" &amp; -C4 &amp; ") TO (" &amp; -J4 &amp; ") FOR EACH SERVICE BEFORE MOVING TO NEXT SERVICE."</f>
        <v>ASK QUESTIONS (8.01) TO (8.04) FOR EACH SERVICE BEFORE MOVING TO NEXT SERVICE.</v>
      </c>
      <c r="B47" s="640"/>
      <c r="C47" s="645">
        <f>A1-0.01</f>
        <v>-8.01</v>
      </c>
      <c r="D47" s="646"/>
      <c r="E47" s="646"/>
      <c r="F47" s="647"/>
      <c r="G47" s="485">
        <f>C47-0.01</f>
        <v>-8.02</v>
      </c>
      <c r="H47" s="485">
        <f>G47-0.01</f>
        <v>-8.0299999999999994</v>
      </c>
      <c r="I47" s="486"/>
      <c r="J47" s="648">
        <f>H47-0.01</f>
        <v>-8.0399999999999991</v>
      </c>
      <c r="K47" s="649"/>
      <c r="L47" s="649"/>
      <c r="M47" s="649"/>
      <c r="N47" s="649"/>
      <c r="O47" s="650"/>
      <c r="P47" s="25"/>
      <c r="Q47" s="25"/>
      <c r="R47" s="25"/>
      <c r="S47" s="25"/>
      <c r="T47" s="25"/>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c r="BN47" s="25"/>
      <c r="BO47" s="25"/>
      <c r="BP47" s="25"/>
      <c r="BQ47" s="25"/>
      <c r="BR47" s="25"/>
      <c r="BS47" s="25"/>
      <c r="BT47" s="25"/>
      <c r="BU47" s="25"/>
      <c r="BV47" s="25"/>
      <c r="BW47" s="25"/>
      <c r="BX47" s="25"/>
      <c r="BY47" s="25"/>
      <c r="BZ47" s="25"/>
      <c r="CA47" s="25"/>
      <c r="CB47" s="25"/>
      <c r="CC47" s="25"/>
      <c r="CD47" s="25"/>
      <c r="CE47" s="25"/>
      <c r="CF47" s="25"/>
      <c r="CG47" s="25"/>
      <c r="CH47" s="25"/>
      <c r="CI47" s="25"/>
      <c r="CJ47" s="25"/>
      <c r="CK47" s="25"/>
      <c r="CL47" s="25"/>
      <c r="CM47" s="25"/>
      <c r="CN47" s="25"/>
      <c r="CO47" s="25"/>
      <c r="CP47" s="25"/>
      <c r="CQ47" s="25"/>
      <c r="CR47" s="25"/>
      <c r="CS47" s="25"/>
      <c r="CT47" s="25"/>
      <c r="CU47" s="25"/>
      <c r="CV47" s="25"/>
      <c r="CW47" s="25"/>
      <c r="CX47" s="25"/>
      <c r="CY47" s="25"/>
      <c r="CZ47" s="25"/>
      <c r="DA47" s="25"/>
      <c r="DB47" s="25"/>
      <c r="DC47" s="25"/>
      <c r="DD47" s="25"/>
      <c r="DE47" s="25"/>
      <c r="DF47" s="25"/>
      <c r="DG47" s="25"/>
      <c r="DH47" s="25"/>
      <c r="DI47" s="25"/>
      <c r="DJ47" s="25"/>
      <c r="DK47" s="25"/>
      <c r="DL47" s="25"/>
      <c r="DM47" s="25"/>
      <c r="DN47" s="25"/>
      <c r="DO47" s="25"/>
      <c r="DP47" s="25"/>
      <c r="DQ47" s="25"/>
    </row>
    <row r="48" spans="1:121" s="28" customFormat="1" ht="12.75" customHeight="1">
      <c r="A48" s="641"/>
      <c r="B48" s="642"/>
      <c r="C48" s="651" t="s">
        <v>752</v>
      </c>
      <c r="D48" s="652"/>
      <c r="E48" s="652"/>
      <c r="F48" s="653"/>
      <c r="G48" s="657" t="s">
        <v>510</v>
      </c>
      <c r="H48" s="651" t="s">
        <v>1137</v>
      </c>
      <c r="I48" s="653"/>
      <c r="J48" s="651" t="s">
        <v>1135</v>
      </c>
      <c r="K48" s="652"/>
      <c r="L48" s="652"/>
      <c r="M48" s="652"/>
      <c r="N48" s="652"/>
      <c r="O48" s="653"/>
      <c r="P48" s="29"/>
      <c r="Q48" s="29"/>
      <c r="R48" s="29"/>
      <c r="S48" s="29"/>
      <c r="T48" s="29"/>
      <c r="U48" s="29"/>
      <c r="V48" s="29"/>
      <c r="W48" s="29"/>
      <c r="X48" s="29"/>
      <c r="Y48" s="29"/>
      <c r="Z48" s="29"/>
      <c r="AA48" s="29"/>
      <c r="AB48" s="29"/>
      <c r="AC48" s="29"/>
      <c r="AD48" s="29"/>
      <c r="AE48" s="29"/>
      <c r="AF48" s="29"/>
      <c r="AG48" s="29"/>
      <c r="AH48" s="29"/>
      <c r="AI48" s="29"/>
      <c r="AJ48" s="29"/>
      <c r="AK48" s="29"/>
      <c r="AL48" s="29"/>
      <c r="AM48" s="29"/>
      <c r="AN48" s="29"/>
      <c r="AO48" s="29"/>
      <c r="AP48" s="29"/>
      <c r="AQ48" s="29"/>
      <c r="AR48" s="29"/>
      <c r="AS48" s="29"/>
      <c r="AT48" s="29"/>
      <c r="AU48" s="29"/>
      <c r="AV48" s="29"/>
      <c r="AW48" s="29"/>
      <c r="AX48" s="29"/>
      <c r="AY48" s="29"/>
      <c r="AZ48" s="29"/>
      <c r="BA48" s="29"/>
      <c r="BB48" s="29"/>
      <c r="BC48" s="29"/>
      <c r="BD48" s="29"/>
      <c r="BE48" s="29"/>
      <c r="BF48" s="29"/>
      <c r="BG48" s="29"/>
      <c r="BH48" s="29"/>
      <c r="BI48" s="29"/>
      <c r="BJ48" s="29"/>
      <c r="BK48" s="29"/>
      <c r="BL48" s="29"/>
      <c r="BM48" s="29"/>
      <c r="BN48" s="29"/>
      <c r="BO48" s="29"/>
      <c r="BP48" s="29"/>
      <c r="BQ48" s="29"/>
      <c r="BR48" s="29"/>
      <c r="BS48" s="29"/>
      <c r="BT48" s="29"/>
      <c r="BU48" s="29"/>
      <c r="BV48" s="29"/>
      <c r="BW48" s="29"/>
      <c r="BX48" s="29"/>
      <c r="BY48" s="29"/>
      <c r="BZ48" s="29"/>
      <c r="CA48" s="29"/>
      <c r="CB48" s="29"/>
      <c r="CC48" s="29"/>
      <c r="CD48" s="29"/>
      <c r="CE48" s="29"/>
      <c r="CF48" s="29"/>
      <c r="CG48" s="29"/>
      <c r="CH48" s="29"/>
      <c r="CI48" s="29"/>
      <c r="CJ48" s="29"/>
      <c r="CK48" s="29"/>
      <c r="CL48" s="29"/>
      <c r="CM48" s="29"/>
      <c r="CN48" s="29"/>
      <c r="CO48" s="29"/>
      <c r="CP48" s="29"/>
      <c r="CQ48" s="29"/>
      <c r="CR48" s="29"/>
      <c r="CS48" s="29"/>
      <c r="CT48" s="29"/>
      <c r="CU48" s="29"/>
      <c r="CV48" s="29"/>
      <c r="CW48" s="29"/>
      <c r="CX48" s="29"/>
      <c r="CY48" s="29"/>
      <c r="CZ48" s="29"/>
      <c r="DA48" s="29"/>
      <c r="DB48" s="29"/>
      <c r="DC48" s="29"/>
      <c r="DD48" s="29"/>
      <c r="DE48" s="29"/>
      <c r="DF48" s="29"/>
      <c r="DG48" s="29"/>
      <c r="DH48" s="29"/>
      <c r="DI48" s="29"/>
      <c r="DJ48" s="29"/>
      <c r="DK48" s="29"/>
      <c r="DL48" s="29"/>
      <c r="DM48" s="29"/>
      <c r="DN48" s="29"/>
      <c r="DO48" s="29"/>
      <c r="DP48" s="29"/>
      <c r="DQ48" s="29"/>
    </row>
    <row r="49" spans="1:121" s="30" customFormat="1" ht="12.75" customHeight="1">
      <c r="A49" s="641"/>
      <c r="B49" s="642"/>
      <c r="C49" s="654"/>
      <c r="D49" s="655"/>
      <c r="E49" s="655"/>
      <c r="F49" s="656"/>
      <c r="G49" s="658"/>
      <c r="H49" s="654"/>
      <c r="I49" s="656"/>
      <c r="J49" s="654"/>
      <c r="K49" s="655"/>
      <c r="L49" s="655"/>
      <c r="M49" s="655"/>
      <c r="N49" s="655"/>
      <c r="O49" s="656"/>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c r="BA49" s="59"/>
      <c r="BB49" s="59"/>
      <c r="BC49" s="59"/>
      <c r="BD49" s="59"/>
      <c r="BE49" s="59"/>
      <c r="BF49" s="59"/>
      <c r="BG49" s="59"/>
      <c r="BH49" s="59"/>
      <c r="BI49" s="59"/>
      <c r="BJ49" s="59"/>
      <c r="BK49" s="59"/>
      <c r="BL49" s="59"/>
      <c r="BM49" s="59"/>
      <c r="BN49" s="59"/>
      <c r="BO49" s="59"/>
      <c r="BP49" s="59"/>
      <c r="BQ49" s="59"/>
      <c r="BR49" s="59"/>
      <c r="BS49" s="59"/>
      <c r="BT49" s="59"/>
      <c r="BU49" s="59"/>
      <c r="BV49" s="59"/>
      <c r="BW49" s="59"/>
      <c r="BX49" s="59"/>
      <c r="BY49" s="59"/>
      <c r="BZ49" s="59"/>
      <c r="CA49" s="59"/>
      <c r="CB49" s="59"/>
      <c r="CC49" s="59"/>
      <c r="CD49" s="59"/>
      <c r="CE49" s="59"/>
      <c r="CF49" s="59"/>
      <c r="CG49" s="59"/>
      <c r="CH49" s="59"/>
      <c r="CI49" s="59"/>
      <c r="CJ49" s="59"/>
      <c r="CK49" s="59"/>
      <c r="CL49" s="59"/>
      <c r="CM49" s="59"/>
      <c r="CN49" s="59"/>
      <c r="CO49" s="59"/>
      <c r="CP49" s="59"/>
      <c r="CQ49" s="59"/>
      <c r="CR49" s="59"/>
      <c r="CS49" s="59"/>
      <c r="CT49" s="59"/>
      <c r="CU49" s="59"/>
      <c r="CV49" s="59"/>
      <c r="CW49" s="59"/>
      <c r="CX49" s="59"/>
      <c r="CY49" s="59"/>
      <c r="CZ49" s="59"/>
      <c r="DA49" s="59"/>
      <c r="DB49" s="59"/>
      <c r="DC49" s="59"/>
      <c r="DD49" s="59"/>
      <c r="DE49" s="59"/>
      <c r="DF49" s="59"/>
      <c r="DG49" s="59"/>
      <c r="DH49" s="59"/>
      <c r="DI49" s="59"/>
      <c r="DJ49" s="59"/>
      <c r="DK49" s="59"/>
      <c r="DL49" s="59"/>
      <c r="DM49" s="59"/>
      <c r="DN49" s="59"/>
      <c r="DO49" s="59"/>
      <c r="DP49" s="59"/>
      <c r="DQ49" s="59"/>
    </row>
    <row r="50" spans="1:121" s="30" customFormat="1" ht="12.75" customHeight="1">
      <c r="A50" s="641"/>
      <c r="B50" s="642"/>
      <c r="C50" s="654"/>
      <c r="D50" s="655"/>
      <c r="E50" s="655"/>
      <c r="F50" s="656"/>
      <c r="G50" s="658"/>
      <c r="H50" s="654"/>
      <c r="I50" s="656"/>
      <c r="J50" s="654"/>
      <c r="K50" s="655"/>
      <c r="L50" s="655"/>
      <c r="M50" s="655"/>
      <c r="N50" s="655"/>
      <c r="O50" s="656"/>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c r="BD50" s="59"/>
      <c r="BE50" s="59"/>
      <c r="BF50" s="59"/>
      <c r="BG50" s="59"/>
      <c r="BH50" s="59"/>
      <c r="BI50" s="59"/>
      <c r="BJ50" s="59"/>
      <c r="BK50" s="59"/>
      <c r="BL50" s="59"/>
      <c r="BM50" s="59"/>
      <c r="BN50" s="59"/>
      <c r="BO50" s="59"/>
      <c r="BP50" s="59"/>
      <c r="BQ50" s="59"/>
      <c r="BR50" s="59"/>
      <c r="BS50" s="59"/>
      <c r="BT50" s="59"/>
      <c r="BU50" s="59"/>
      <c r="BV50" s="59"/>
      <c r="BW50" s="59"/>
      <c r="BX50" s="59"/>
      <c r="BY50" s="59"/>
      <c r="BZ50" s="59"/>
      <c r="CA50" s="59"/>
      <c r="CB50" s="59"/>
      <c r="CC50" s="59"/>
      <c r="CD50" s="59"/>
      <c r="CE50" s="59"/>
      <c r="CF50" s="59"/>
      <c r="CG50" s="59"/>
      <c r="CH50" s="59"/>
      <c r="CI50" s="59"/>
      <c r="CJ50" s="59"/>
      <c r="CK50" s="59"/>
      <c r="CL50" s="59"/>
      <c r="CM50" s="59"/>
      <c r="CN50" s="59"/>
      <c r="CO50" s="59"/>
      <c r="CP50" s="59"/>
      <c r="CQ50" s="59"/>
      <c r="CR50" s="59"/>
      <c r="CS50" s="59"/>
      <c r="CT50" s="59"/>
      <c r="CU50" s="59"/>
      <c r="CV50" s="59"/>
      <c r="CW50" s="59"/>
      <c r="CX50" s="59"/>
      <c r="CY50" s="59"/>
      <c r="CZ50" s="59"/>
      <c r="DA50" s="59"/>
      <c r="DB50" s="59"/>
      <c r="DC50" s="59"/>
      <c r="DD50" s="59"/>
      <c r="DE50" s="59"/>
      <c r="DF50" s="59"/>
      <c r="DG50" s="59"/>
      <c r="DH50" s="59"/>
      <c r="DI50" s="59"/>
      <c r="DJ50" s="59"/>
      <c r="DK50" s="59"/>
      <c r="DL50" s="59"/>
      <c r="DM50" s="59"/>
      <c r="DN50" s="59"/>
      <c r="DO50" s="59"/>
      <c r="DP50" s="59"/>
      <c r="DQ50" s="59"/>
    </row>
    <row r="51" spans="1:121" s="30" customFormat="1" ht="12.75" customHeight="1">
      <c r="A51" s="641"/>
      <c r="B51" s="642"/>
      <c r="C51" s="654"/>
      <c r="D51" s="655"/>
      <c r="E51" s="655"/>
      <c r="F51" s="656"/>
      <c r="G51" s="658"/>
      <c r="H51" s="654"/>
      <c r="I51" s="656"/>
      <c r="J51" s="654"/>
      <c r="K51" s="655"/>
      <c r="L51" s="655"/>
      <c r="M51" s="655"/>
      <c r="N51" s="655"/>
      <c r="O51" s="656"/>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c r="AZ51" s="59"/>
      <c r="BA51" s="59"/>
      <c r="BB51" s="59"/>
      <c r="BC51" s="59"/>
      <c r="BD51" s="59"/>
      <c r="BE51" s="59"/>
      <c r="BF51" s="59"/>
      <c r="BG51" s="59"/>
      <c r="BH51" s="59"/>
      <c r="BI51" s="59"/>
      <c r="BJ51" s="59"/>
      <c r="BK51" s="59"/>
      <c r="BL51" s="59"/>
      <c r="BM51" s="59"/>
      <c r="BN51" s="59"/>
      <c r="BO51" s="59"/>
      <c r="BP51" s="59"/>
      <c r="BQ51" s="59"/>
      <c r="BR51" s="59"/>
      <c r="BS51" s="59"/>
      <c r="BT51" s="59"/>
      <c r="BU51" s="59"/>
      <c r="BV51" s="59"/>
      <c r="BW51" s="59"/>
      <c r="BX51" s="59"/>
      <c r="BY51" s="59"/>
      <c r="BZ51" s="59"/>
      <c r="CA51" s="59"/>
      <c r="CB51" s="59"/>
      <c r="CC51" s="59"/>
      <c r="CD51" s="59"/>
      <c r="CE51" s="59"/>
      <c r="CF51" s="59"/>
      <c r="CG51" s="59"/>
      <c r="CH51" s="59"/>
      <c r="CI51" s="59"/>
      <c r="CJ51" s="59"/>
      <c r="CK51" s="59"/>
      <c r="CL51" s="59"/>
      <c r="CM51" s="59"/>
      <c r="CN51" s="59"/>
      <c r="CO51" s="59"/>
      <c r="CP51" s="59"/>
      <c r="CQ51" s="59"/>
      <c r="CR51" s="59"/>
      <c r="CS51" s="59"/>
      <c r="CT51" s="59"/>
      <c r="CU51" s="59"/>
      <c r="CV51" s="59"/>
      <c r="CW51" s="59"/>
      <c r="CX51" s="59"/>
      <c r="CY51" s="59"/>
      <c r="CZ51" s="59"/>
      <c r="DA51" s="59"/>
      <c r="DB51" s="59"/>
      <c r="DC51" s="59"/>
      <c r="DD51" s="59"/>
      <c r="DE51" s="59"/>
      <c r="DF51" s="59"/>
      <c r="DG51" s="59"/>
      <c r="DH51" s="59"/>
      <c r="DI51" s="59"/>
      <c r="DJ51" s="59"/>
      <c r="DK51" s="59"/>
      <c r="DL51" s="59"/>
      <c r="DM51" s="59"/>
      <c r="DN51" s="59"/>
      <c r="DO51" s="59"/>
      <c r="DP51" s="59"/>
      <c r="DQ51" s="59"/>
    </row>
    <row r="52" spans="1:121" s="30" customFormat="1" ht="12.75" customHeight="1">
      <c r="A52" s="641"/>
      <c r="B52" s="642"/>
      <c r="C52" s="654"/>
      <c r="D52" s="655"/>
      <c r="E52" s="655"/>
      <c r="F52" s="656"/>
      <c r="G52" s="658"/>
      <c r="H52" s="654"/>
      <c r="I52" s="656"/>
      <c r="J52" s="654"/>
      <c r="K52" s="655"/>
      <c r="L52" s="655"/>
      <c r="M52" s="655"/>
      <c r="N52" s="655"/>
      <c r="O52" s="656"/>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c r="AZ52" s="59"/>
      <c r="BA52" s="59"/>
      <c r="BB52" s="59"/>
      <c r="BC52" s="59"/>
      <c r="BD52" s="59"/>
      <c r="BE52" s="59"/>
      <c r="BF52" s="59"/>
      <c r="BG52" s="59"/>
      <c r="BH52" s="59"/>
      <c r="BI52" s="59"/>
      <c r="BJ52" s="59"/>
      <c r="BK52" s="59"/>
      <c r="BL52" s="59"/>
      <c r="BM52" s="59"/>
      <c r="BN52" s="59"/>
      <c r="BO52" s="59"/>
      <c r="BP52" s="59"/>
      <c r="BQ52" s="59"/>
      <c r="BR52" s="59"/>
      <c r="BS52" s="59"/>
      <c r="BT52" s="59"/>
      <c r="BU52" s="59"/>
      <c r="BV52" s="59"/>
      <c r="BW52" s="59"/>
      <c r="BX52" s="59"/>
      <c r="BY52" s="59"/>
      <c r="BZ52" s="59"/>
      <c r="CA52" s="59"/>
      <c r="CB52" s="59"/>
      <c r="CC52" s="59"/>
      <c r="CD52" s="59"/>
      <c r="CE52" s="59"/>
      <c r="CF52" s="59"/>
      <c r="CG52" s="59"/>
      <c r="CH52" s="59"/>
      <c r="CI52" s="59"/>
      <c r="CJ52" s="59"/>
      <c r="CK52" s="59"/>
      <c r="CL52" s="59"/>
      <c r="CM52" s="59"/>
      <c r="CN52" s="59"/>
      <c r="CO52" s="59"/>
      <c r="CP52" s="59"/>
      <c r="CQ52" s="59"/>
      <c r="CR52" s="59"/>
      <c r="CS52" s="59"/>
      <c r="CT52" s="59"/>
      <c r="CU52" s="59"/>
      <c r="CV52" s="59"/>
      <c r="CW52" s="59"/>
      <c r="CX52" s="59"/>
      <c r="CY52" s="59"/>
      <c r="CZ52" s="59"/>
      <c r="DA52" s="59"/>
      <c r="DB52" s="59"/>
      <c r="DC52" s="59"/>
      <c r="DD52" s="59"/>
      <c r="DE52" s="59"/>
      <c r="DF52" s="59"/>
      <c r="DG52" s="59"/>
      <c r="DH52" s="59"/>
      <c r="DI52" s="59"/>
      <c r="DJ52" s="59"/>
      <c r="DK52" s="59"/>
      <c r="DL52" s="59"/>
      <c r="DM52" s="59"/>
      <c r="DN52" s="59"/>
      <c r="DO52" s="59"/>
      <c r="DP52" s="59"/>
      <c r="DQ52" s="59"/>
    </row>
    <row r="53" spans="1:121" s="30" customFormat="1" ht="12.75" customHeight="1">
      <c r="A53" s="641"/>
      <c r="B53" s="642"/>
      <c r="C53" s="654"/>
      <c r="D53" s="655"/>
      <c r="E53" s="655"/>
      <c r="F53" s="656"/>
      <c r="G53" s="661" t="s">
        <v>751</v>
      </c>
      <c r="H53" s="654"/>
      <c r="I53" s="656"/>
      <c r="J53" s="654"/>
      <c r="K53" s="655"/>
      <c r="L53" s="655"/>
      <c r="M53" s="655"/>
      <c r="N53" s="655"/>
      <c r="O53" s="656"/>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c r="BA53" s="59"/>
      <c r="BB53" s="59"/>
      <c r="BC53" s="59"/>
      <c r="BD53" s="59"/>
      <c r="BE53" s="59"/>
      <c r="BF53" s="59"/>
      <c r="BG53" s="59"/>
      <c r="BH53" s="59"/>
      <c r="BI53" s="59"/>
      <c r="BJ53" s="59"/>
      <c r="BK53" s="59"/>
      <c r="BL53" s="59"/>
      <c r="BM53" s="59"/>
      <c r="BN53" s="59"/>
      <c r="BO53" s="59"/>
      <c r="BP53" s="59"/>
      <c r="BQ53" s="59"/>
      <c r="BR53" s="59"/>
      <c r="BS53" s="59"/>
      <c r="BT53" s="59"/>
      <c r="BU53" s="59"/>
      <c r="BV53" s="59"/>
      <c r="BW53" s="59"/>
      <c r="BX53" s="59"/>
      <c r="BY53" s="59"/>
      <c r="BZ53" s="59"/>
      <c r="CA53" s="59"/>
      <c r="CB53" s="59"/>
      <c r="CC53" s="59"/>
      <c r="CD53" s="59"/>
      <c r="CE53" s="59"/>
      <c r="CF53" s="59"/>
      <c r="CG53" s="59"/>
      <c r="CH53" s="59"/>
      <c r="CI53" s="59"/>
      <c r="CJ53" s="59"/>
      <c r="CK53" s="59"/>
      <c r="CL53" s="59"/>
      <c r="CM53" s="59"/>
      <c r="CN53" s="59"/>
      <c r="CO53" s="59"/>
      <c r="CP53" s="59"/>
      <c r="CQ53" s="59"/>
      <c r="CR53" s="59"/>
      <c r="CS53" s="59"/>
      <c r="CT53" s="59"/>
      <c r="CU53" s="59"/>
      <c r="CV53" s="59"/>
      <c r="CW53" s="59"/>
      <c r="CX53" s="59"/>
      <c r="CY53" s="59"/>
      <c r="CZ53" s="59"/>
      <c r="DA53" s="59"/>
      <c r="DB53" s="59"/>
      <c r="DC53" s="59"/>
      <c r="DD53" s="59"/>
      <c r="DE53" s="59"/>
      <c r="DF53" s="59"/>
      <c r="DG53" s="59"/>
      <c r="DH53" s="59"/>
      <c r="DI53" s="59"/>
      <c r="DJ53" s="59"/>
      <c r="DK53" s="59"/>
      <c r="DL53" s="59"/>
      <c r="DM53" s="59"/>
      <c r="DN53" s="59"/>
      <c r="DO53" s="59"/>
      <c r="DP53" s="59"/>
      <c r="DQ53" s="59"/>
    </row>
    <row r="54" spans="1:121" s="30" customFormat="1" ht="12.75" customHeight="1">
      <c r="A54" s="641"/>
      <c r="B54" s="642"/>
      <c r="C54" s="654"/>
      <c r="D54" s="655"/>
      <c r="E54" s="655"/>
      <c r="F54" s="656"/>
      <c r="G54" s="661"/>
      <c r="H54" s="654"/>
      <c r="I54" s="656"/>
      <c r="J54" s="654"/>
      <c r="K54" s="655"/>
      <c r="L54" s="655"/>
      <c r="M54" s="655"/>
      <c r="N54" s="655"/>
      <c r="O54" s="656"/>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59"/>
      <c r="BA54" s="59"/>
      <c r="BB54" s="59"/>
      <c r="BC54" s="59"/>
      <c r="BD54" s="59"/>
      <c r="BE54" s="59"/>
      <c r="BF54" s="59"/>
      <c r="BG54" s="59"/>
      <c r="BH54" s="59"/>
      <c r="BI54" s="59"/>
      <c r="BJ54" s="59"/>
      <c r="BK54" s="59"/>
      <c r="BL54" s="59"/>
      <c r="BM54" s="59"/>
      <c r="BN54" s="59"/>
      <c r="BO54" s="59"/>
      <c r="BP54" s="59"/>
      <c r="BQ54" s="59"/>
      <c r="BR54" s="59"/>
      <c r="BS54" s="59"/>
      <c r="BT54" s="59"/>
      <c r="BU54" s="59"/>
      <c r="BV54" s="59"/>
      <c r="BW54" s="59"/>
      <c r="BX54" s="59"/>
      <c r="BY54" s="59"/>
      <c r="BZ54" s="59"/>
      <c r="CA54" s="59"/>
      <c r="CB54" s="59"/>
      <c r="CC54" s="59"/>
      <c r="CD54" s="59"/>
      <c r="CE54" s="59"/>
      <c r="CF54" s="59"/>
      <c r="CG54" s="59"/>
      <c r="CH54" s="59"/>
      <c r="CI54" s="59"/>
      <c r="CJ54" s="59"/>
      <c r="CK54" s="59"/>
      <c r="CL54" s="59"/>
      <c r="CM54" s="59"/>
      <c r="CN54" s="59"/>
      <c r="CO54" s="59"/>
      <c r="CP54" s="59"/>
      <c r="CQ54" s="59"/>
      <c r="CR54" s="59"/>
      <c r="CS54" s="59"/>
      <c r="CT54" s="59"/>
      <c r="CU54" s="59"/>
      <c r="CV54" s="59"/>
      <c r="CW54" s="59"/>
      <c r="CX54" s="59"/>
      <c r="CY54" s="59"/>
      <c r="CZ54" s="59"/>
      <c r="DA54" s="59"/>
      <c r="DB54" s="59"/>
      <c r="DC54" s="59"/>
      <c r="DD54" s="59"/>
      <c r="DE54" s="59"/>
      <c r="DF54" s="59"/>
      <c r="DG54" s="59"/>
      <c r="DH54" s="59"/>
      <c r="DI54" s="59"/>
      <c r="DJ54" s="59"/>
      <c r="DK54" s="59"/>
      <c r="DL54" s="59"/>
      <c r="DM54" s="59"/>
      <c r="DN54" s="59"/>
      <c r="DO54" s="59"/>
      <c r="DP54" s="59"/>
      <c r="DQ54" s="59"/>
    </row>
    <row r="55" spans="1:121" s="30" customFormat="1" ht="12.75" customHeight="1">
      <c r="A55" s="641"/>
      <c r="B55" s="642"/>
      <c r="C55" s="493" t="s">
        <v>482</v>
      </c>
      <c r="D55" s="494"/>
      <c r="E55" s="494"/>
      <c r="F55" s="416">
        <v>1</v>
      </c>
      <c r="G55" s="661"/>
      <c r="H55" s="654"/>
      <c r="I55" s="656"/>
      <c r="J55" s="654"/>
      <c r="K55" s="655"/>
      <c r="L55" s="655"/>
      <c r="M55" s="655"/>
      <c r="N55" s="655"/>
      <c r="O55" s="656"/>
      <c r="P55" s="59"/>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59"/>
      <c r="BI55" s="59"/>
      <c r="BJ55" s="59"/>
      <c r="BK55" s="59"/>
      <c r="BL55" s="59"/>
      <c r="BM55" s="59"/>
      <c r="BN55" s="59"/>
      <c r="BO55" s="59"/>
      <c r="BP55" s="59"/>
      <c r="BQ55" s="59"/>
      <c r="BR55" s="59"/>
      <c r="BS55" s="59"/>
      <c r="BT55" s="59"/>
      <c r="BU55" s="59"/>
      <c r="BV55" s="59"/>
      <c r="BW55" s="59"/>
      <c r="BX55" s="59"/>
      <c r="BY55" s="59"/>
      <c r="BZ55" s="59"/>
      <c r="CA55" s="59"/>
      <c r="CB55" s="59"/>
      <c r="CC55" s="59"/>
      <c r="CD55" s="59"/>
      <c r="CE55" s="59"/>
      <c r="CF55" s="59"/>
      <c r="CG55" s="59"/>
      <c r="CH55" s="59"/>
      <c r="CI55" s="59"/>
      <c r="CJ55" s="59"/>
      <c r="CK55" s="59"/>
      <c r="CL55" s="59"/>
      <c r="CM55" s="59"/>
      <c r="CN55" s="59"/>
      <c r="CO55" s="59"/>
      <c r="CP55" s="59"/>
      <c r="CQ55" s="59"/>
      <c r="CR55" s="59"/>
      <c r="CS55" s="59"/>
      <c r="CT55" s="59"/>
      <c r="CU55" s="59"/>
      <c r="CV55" s="59"/>
      <c r="CW55" s="59"/>
      <c r="CX55" s="59"/>
      <c r="CY55" s="59"/>
      <c r="CZ55" s="59"/>
      <c r="DA55" s="59"/>
      <c r="DB55" s="59"/>
      <c r="DC55" s="59"/>
      <c r="DD55" s="59"/>
      <c r="DE55" s="59"/>
      <c r="DF55" s="59"/>
      <c r="DG55" s="59"/>
      <c r="DH55" s="59"/>
      <c r="DI55" s="59"/>
      <c r="DJ55" s="59"/>
      <c r="DK55" s="59"/>
      <c r="DL55" s="59"/>
      <c r="DM55" s="59"/>
      <c r="DN55" s="59"/>
      <c r="DO55" s="59"/>
      <c r="DP55" s="59"/>
      <c r="DQ55" s="59"/>
    </row>
    <row r="56" spans="1:121" s="30" customFormat="1" ht="12.75" customHeight="1">
      <c r="A56" s="641"/>
      <c r="B56" s="642"/>
      <c r="C56" s="493" t="s">
        <v>483</v>
      </c>
      <c r="D56" s="414">
        <v>2</v>
      </c>
      <c r="E56" s="415" t="s">
        <v>437</v>
      </c>
      <c r="F56" s="416" t="s">
        <v>1094</v>
      </c>
      <c r="G56" s="661"/>
      <c r="H56" s="654"/>
      <c r="I56" s="656"/>
      <c r="J56" s="654"/>
      <c r="K56" s="655"/>
      <c r="L56" s="655"/>
      <c r="M56" s="655"/>
      <c r="N56" s="655"/>
      <c r="O56" s="656"/>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c r="AZ56" s="59"/>
      <c r="BA56" s="59"/>
      <c r="BB56" s="59"/>
      <c r="BC56" s="59"/>
      <c r="BD56" s="59"/>
      <c r="BE56" s="59"/>
      <c r="BF56" s="59"/>
      <c r="BG56" s="59"/>
      <c r="BH56" s="59"/>
      <c r="BI56" s="59"/>
      <c r="BJ56" s="59"/>
      <c r="BK56" s="59"/>
      <c r="BL56" s="59"/>
      <c r="BM56" s="59"/>
      <c r="BN56" s="59"/>
      <c r="BO56" s="59"/>
      <c r="BP56" s="59"/>
      <c r="BQ56" s="59"/>
      <c r="BR56" s="59"/>
      <c r="BS56" s="59"/>
      <c r="BT56" s="59"/>
      <c r="BU56" s="59"/>
      <c r="BV56" s="59"/>
      <c r="BW56" s="59"/>
      <c r="BX56" s="59"/>
      <c r="BY56" s="59"/>
      <c r="BZ56" s="59"/>
      <c r="CA56" s="59"/>
      <c r="CB56" s="59"/>
      <c r="CC56" s="59"/>
      <c r="CD56" s="59"/>
      <c r="CE56" s="59"/>
      <c r="CF56" s="59"/>
      <c r="CG56" s="59"/>
      <c r="CH56" s="59"/>
      <c r="CI56" s="59"/>
      <c r="CJ56" s="59"/>
      <c r="CK56" s="59"/>
      <c r="CL56" s="59"/>
      <c r="CM56" s="59"/>
      <c r="CN56" s="59"/>
      <c r="CO56" s="59"/>
      <c r="CP56" s="59"/>
      <c r="CQ56" s="59"/>
      <c r="CR56" s="59"/>
      <c r="CS56" s="59"/>
      <c r="CT56" s="59"/>
      <c r="CU56" s="59"/>
      <c r="CV56" s="59"/>
      <c r="CW56" s="59"/>
      <c r="CX56" s="59"/>
      <c r="CY56" s="59"/>
      <c r="CZ56" s="59"/>
      <c r="DA56" s="59"/>
      <c r="DB56" s="59"/>
      <c r="DC56" s="59"/>
      <c r="DD56" s="59"/>
      <c r="DE56" s="59"/>
      <c r="DF56" s="59"/>
      <c r="DG56" s="59"/>
      <c r="DH56" s="59"/>
      <c r="DI56" s="59"/>
      <c r="DJ56" s="59"/>
      <c r="DK56" s="59"/>
      <c r="DL56" s="59"/>
      <c r="DM56" s="59"/>
      <c r="DN56" s="59"/>
      <c r="DO56" s="59"/>
      <c r="DP56" s="59"/>
      <c r="DQ56" s="59"/>
    </row>
    <row r="57" spans="1:121" s="30" customFormat="1" ht="12.75" customHeight="1" thickBot="1">
      <c r="A57" s="641"/>
      <c r="B57" s="642"/>
      <c r="C57" s="630" t="s">
        <v>1095</v>
      </c>
      <c r="D57" s="631"/>
      <c r="E57" s="631"/>
      <c r="F57" s="632"/>
      <c r="G57" s="661"/>
      <c r="H57" s="654"/>
      <c r="I57" s="656"/>
      <c r="J57" s="659"/>
      <c r="K57" s="1775"/>
      <c r="L57" s="1775"/>
      <c r="M57" s="1775"/>
      <c r="N57" s="1775"/>
      <c r="O57" s="660"/>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c r="AZ57" s="59"/>
      <c r="BA57" s="59"/>
      <c r="BB57" s="59"/>
      <c r="BC57" s="59"/>
      <c r="BD57" s="59"/>
      <c r="BE57" s="59"/>
      <c r="BF57" s="59"/>
      <c r="BG57" s="59"/>
      <c r="BH57" s="59"/>
      <c r="BI57" s="59"/>
      <c r="BJ57" s="59"/>
      <c r="BK57" s="59"/>
      <c r="BL57" s="59"/>
      <c r="BM57" s="59"/>
      <c r="BN57" s="59"/>
      <c r="BO57" s="59"/>
      <c r="BP57" s="59"/>
      <c r="BQ57" s="59"/>
      <c r="BR57" s="59"/>
      <c r="BS57" s="59"/>
      <c r="BT57" s="59"/>
      <c r="BU57" s="59"/>
      <c r="BV57" s="59"/>
      <c r="BW57" s="59"/>
      <c r="BX57" s="59"/>
      <c r="BY57" s="59"/>
      <c r="BZ57" s="59"/>
      <c r="CA57" s="59"/>
      <c r="CB57" s="59"/>
      <c r="CC57" s="59"/>
      <c r="CD57" s="59"/>
      <c r="CE57" s="59"/>
      <c r="CF57" s="59"/>
      <c r="CG57" s="59"/>
      <c r="CH57" s="59"/>
      <c r="CI57" s="59"/>
      <c r="CJ57" s="59"/>
      <c r="CK57" s="59"/>
      <c r="CL57" s="59"/>
      <c r="CM57" s="59"/>
      <c r="CN57" s="59"/>
      <c r="CO57" s="59"/>
      <c r="CP57" s="59"/>
      <c r="CQ57" s="59"/>
      <c r="CR57" s="59"/>
      <c r="CS57" s="59"/>
      <c r="CT57" s="59"/>
      <c r="CU57" s="59"/>
      <c r="CV57" s="59"/>
      <c r="CW57" s="59"/>
      <c r="CX57" s="59"/>
      <c r="CY57" s="59"/>
      <c r="CZ57" s="59"/>
      <c r="DA57" s="59"/>
      <c r="DB57" s="59"/>
      <c r="DC57" s="59"/>
      <c r="DD57" s="59"/>
      <c r="DE57" s="59"/>
      <c r="DF57" s="59"/>
      <c r="DG57" s="59"/>
      <c r="DH57" s="59"/>
      <c r="DI57" s="59"/>
      <c r="DJ57" s="59"/>
      <c r="DK57" s="59"/>
      <c r="DL57" s="59"/>
      <c r="DM57" s="59"/>
      <c r="DN57" s="59"/>
      <c r="DO57" s="59"/>
      <c r="DP57" s="59"/>
      <c r="DQ57" s="59"/>
    </row>
    <row r="58" spans="1:121" s="30" customFormat="1" ht="13" customHeight="1" thickBot="1">
      <c r="A58" s="643"/>
      <c r="B58" s="644"/>
      <c r="C58" s="616" t="s">
        <v>440</v>
      </c>
      <c r="D58" s="617"/>
      <c r="E58" s="616" t="s">
        <v>441</v>
      </c>
      <c r="F58" s="617"/>
      <c r="G58" s="662"/>
      <c r="H58" s="659"/>
      <c r="I58" s="660"/>
      <c r="J58" s="663" t="s">
        <v>43</v>
      </c>
      <c r="K58" s="664"/>
      <c r="L58" s="663" t="s">
        <v>44</v>
      </c>
      <c r="M58" s="664"/>
      <c r="N58" s="663" t="s">
        <v>45</v>
      </c>
      <c r="O58" s="664"/>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c r="AZ58" s="59"/>
      <c r="BA58" s="59"/>
      <c r="BB58" s="59"/>
      <c r="BC58" s="59"/>
      <c r="BD58" s="59"/>
      <c r="BE58" s="59"/>
      <c r="BF58" s="59"/>
      <c r="BG58" s="59"/>
      <c r="BH58" s="59"/>
      <c r="BI58" s="59"/>
      <c r="BJ58" s="59"/>
      <c r="BK58" s="59"/>
      <c r="BL58" s="59"/>
      <c r="BM58" s="59"/>
      <c r="BN58" s="59"/>
      <c r="BO58" s="59"/>
      <c r="BP58" s="59"/>
      <c r="BQ58" s="59"/>
      <c r="BR58" s="59"/>
      <c r="BS58" s="59"/>
      <c r="BT58" s="59"/>
      <c r="BU58" s="59"/>
      <c r="BV58" s="59"/>
      <c r="BW58" s="59"/>
      <c r="BX58" s="59"/>
      <c r="BY58" s="59"/>
      <c r="BZ58" s="59"/>
      <c r="CA58" s="59"/>
      <c r="CB58" s="59"/>
      <c r="CC58" s="59"/>
      <c r="CD58" s="59"/>
      <c r="CE58" s="59"/>
      <c r="CF58" s="59"/>
      <c r="CG58" s="59"/>
      <c r="CH58" s="59"/>
      <c r="CI58" s="59"/>
      <c r="CJ58" s="59"/>
      <c r="CK58" s="59"/>
      <c r="CL58" s="59"/>
      <c r="CM58" s="59"/>
      <c r="CN58" s="59"/>
      <c r="CO58" s="59"/>
      <c r="CP58" s="59"/>
      <c r="CQ58" s="59"/>
      <c r="CR58" s="59"/>
      <c r="CS58" s="59"/>
      <c r="CT58" s="59"/>
      <c r="CU58" s="59"/>
      <c r="CV58" s="59"/>
      <c r="CW58" s="59"/>
      <c r="CX58" s="59"/>
      <c r="CY58" s="59"/>
      <c r="CZ58" s="59"/>
      <c r="DA58" s="59"/>
      <c r="DB58" s="59"/>
      <c r="DC58" s="59"/>
      <c r="DD58" s="59"/>
      <c r="DE58" s="59"/>
      <c r="DF58" s="59"/>
      <c r="DG58" s="59"/>
      <c r="DH58" s="59"/>
      <c r="DI58" s="59"/>
      <c r="DJ58" s="59"/>
      <c r="DK58" s="59"/>
      <c r="DL58" s="59"/>
      <c r="DM58" s="59"/>
      <c r="DN58" s="59"/>
      <c r="DO58" s="59"/>
      <c r="DP58" s="59"/>
      <c r="DQ58" s="59"/>
    </row>
    <row r="59" spans="1:121" s="57" customFormat="1" ht="13.5" customHeight="1" thickBot="1">
      <c r="A59" s="637" t="s">
        <v>512</v>
      </c>
      <c r="B59" s="638"/>
      <c r="C59" s="618"/>
      <c r="D59" s="619"/>
      <c r="E59" s="618"/>
      <c r="F59" s="619"/>
      <c r="G59" s="487" t="s">
        <v>513</v>
      </c>
      <c r="H59" s="351" t="s">
        <v>968</v>
      </c>
      <c r="I59" s="184" t="s">
        <v>514</v>
      </c>
      <c r="J59" s="185" t="s">
        <v>729</v>
      </c>
      <c r="K59" s="186" t="s">
        <v>730</v>
      </c>
      <c r="L59" s="185" t="s">
        <v>729</v>
      </c>
      <c r="M59" s="186" t="s">
        <v>730</v>
      </c>
      <c r="N59" s="185" t="s">
        <v>729</v>
      </c>
      <c r="O59" s="186" t="s">
        <v>730</v>
      </c>
      <c r="P59" s="56"/>
      <c r="Q59" s="56"/>
      <c r="R59" s="56"/>
      <c r="S59" s="56"/>
      <c r="T59" s="56"/>
      <c r="U59" s="56"/>
      <c r="V59" s="56"/>
      <c r="W59" s="56"/>
      <c r="X59" s="56"/>
      <c r="Y59" s="56"/>
      <c r="Z59" s="56"/>
      <c r="AA59" s="56"/>
      <c r="AB59" s="56"/>
      <c r="AC59" s="56"/>
      <c r="AD59" s="56"/>
      <c r="AE59" s="56"/>
      <c r="AF59" s="56"/>
      <c r="AG59" s="56"/>
      <c r="AH59" s="56"/>
      <c r="AI59" s="56"/>
      <c r="AJ59" s="56"/>
      <c r="AK59" s="56"/>
      <c r="AL59" s="56"/>
      <c r="AM59" s="56"/>
      <c r="AN59" s="56"/>
      <c r="AO59" s="56"/>
      <c r="AP59" s="56"/>
      <c r="AQ59" s="56"/>
      <c r="AR59" s="56"/>
      <c r="AS59" s="56"/>
      <c r="AT59" s="56"/>
      <c r="AU59" s="56"/>
      <c r="AV59" s="56"/>
      <c r="AW59" s="56"/>
      <c r="AX59" s="56"/>
      <c r="AY59" s="56"/>
      <c r="AZ59" s="56"/>
      <c r="BA59" s="56"/>
      <c r="BB59" s="56"/>
      <c r="BC59" s="56"/>
      <c r="BD59" s="56"/>
      <c r="BE59" s="56"/>
      <c r="BF59" s="56"/>
      <c r="BG59" s="56"/>
      <c r="BH59" s="56"/>
      <c r="BI59" s="56"/>
      <c r="BJ59" s="56"/>
      <c r="BK59" s="56"/>
      <c r="BL59" s="56"/>
      <c r="BM59" s="56"/>
      <c r="BN59" s="56"/>
      <c r="BO59" s="56"/>
      <c r="BP59" s="56"/>
      <c r="BQ59" s="56"/>
      <c r="BR59" s="56"/>
      <c r="BS59" s="56"/>
      <c r="BT59" s="56"/>
      <c r="BU59" s="56"/>
      <c r="BV59" s="56"/>
      <c r="BW59" s="56"/>
      <c r="BX59" s="56"/>
      <c r="BY59" s="56"/>
      <c r="BZ59" s="56"/>
      <c r="CA59" s="56"/>
      <c r="CB59" s="56"/>
      <c r="CC59" s="56"/>
      <c r="CD59" s="56"/>
      <c r="CE59" s="56"/>
      <c r="CF59" s="56"/>
      <c r="CG59" s="56"/>
      <c r="CH59" s="56"/>
      <c r="CI59" s="56"/>
      <c r="CJ59" s="56"/>
      <c r="CK59" s="56"/>
      <c r="CL59" s="56"/>
      <c r="CM59" s="56"/>
      <c r="CN59" s="56"/>
      <c r="CO59" s="56"/>
      <c r="CP59" s="56"/>
      <c r="CQ59" s="56"/>
      <c r="CR59" s="56"/>
      <c r="CS59" s="56"/>
      <c r="CT59" s="56"/>
      <c r="CU59" s="56"/>
      <c r="CV59" s="56"/>
      <c r="CW59" s="56"/>
      <c r="CX59" s="56"/>
      <c r="CY59" s="56"/>
      <c r="CZ59" s="56"/>
      <c r="DA59" s="56"/>
      <c r="DB59" s="56"/>
      <c r="DC59" s="56"/>
      <c r="DD59" s="56"/>
      <c r="DE59" s="56"/>
      <c r="DF59" s="56"/>
      <c r="DG59" s="56"/>
      <c r="DH59" s="56"/>
      <c r="DI59" s="56"/>
      <c r="DJ59" s="56"/>
      <c r="DK59" s="56"/>
      <c r="DL59" s="56"/>
      <c r="DM59" s="56"/>
      <c r="DN59" s="56"/>
      <c r="DO59" s="56"/>
      <c r="DP59" s="56"/>
      <c r="DQ59" s="56"/>
    </row>
    <row r="60" spans="1:121" s="56" customFormat="1" ht="13.5" customHeight="1" thickBot="1">
      <c r="A60" s="371"/>
      <c r="B60" s="372"/>
      <c r="C60" s="379" t="s">
        <v>886</v>
      </c>
      <c r="D60" s="379"/>
      <c r="E60" s="379"/>
      <c r="F60" s="374" t="s">
        <v>886</v>
      </c>
      <c r="G60" s="383"/>
      <c r="H60" s="384"/>
      <c r="I60" s="385"/>
      <c r="J60" s="386"/>
      <c r="K60" s="387"/>
      <c r="L60" s="386"/>
      <c r="M60" s="387"/>
      <c r="N60" s="386"/>
      <c r="O60" s="387"/>
    </row>
    <row r="61" spans="1:121" s="31" customFormat="1" ht="15" customHeight="1" thickBot="1">
      <c r="A61" s="152"/>
      <c r="B61" s="153" t="s">
        <v>756</v>
      </c>
      <c r="C61" s="154"/>
      <c r="D61" s="107"/>
      <c r="E61" s="107"/>
      <c r="F61" s="155"/>
      <c r="G61" s="156"/>
      <c r="H61" s="157"/>
      <c r="I61" s="107"/>
      <c r="J61" s="157"/>
      <c r="K61" s="155"/>
      <c r="L61" s="157"/>
      <c r="M61" s="155"/>
      <c r="N61" s="157"/>
      <c r="O61" s="155"/>
    </row>
    <row r="62" spans="1:121" s="31" customFormat="1" ht="15" customHeight="1">
      <c r="A62" s="127" t="s">
        <v>738</v>
      </c>
      <c r="B62" s="137" t="s">
        <v>758</v>
      </c>
      <c r="C62" s="608"/>
      <c r="D62" s="609"/>
      <c r="E62" s="620"/>
      <c r="F62" s="621"/>
      <c r="G62" s="159"/>
      <c r="H62" s="148"/>
      <c r="I62" s="160" t="s">
        <v>469</v>
      </c>
      <c r="J62" s="148"/>
      <c r="K62" s="158"/>
      <c r="L62" s="148"/>
      <c r="M62" s="158"/>
      <c r="N62" s="148"/>
      <c r="O62" s="158"/>
    </row>
    <row r="63" spans="1:121" s="31" customFormat="1" ht="29" customHeight="1">
      <c r="A63" s="127" t="s">
        <v>739</v>
      </c>
      <c r="B63" s="147" t="s">
        <v>759</v>
      </c>
      <c r="C63" s="608"/>
      <c r="D63" s="609"/>
      <c r="E63" s="620"/>
      <c r="F63" s="621"/>
      <c r="G63" s="131"/>
      <c r="H63" s="129"/>
      <c r="I63" s="138" t="s">
        <v>469</v>
      </c>
      <c r="J63" s="129"/>
      <c r="K63" s="130"/>
      <c r="L63" s="129"/>
      <c r="M63" s="130"/>
      <c r="N63" s="129"/>
      <c r="O63" s="130"/>
    </row>
    <row r="64" spans="1:121" s="31" customFormat="1" ht="29" customHeight="1">
      <c r="A64" s="135" t="s">
        <v>740</v>
      </c>
      <c r="B64" s="147" t="s">
        <v>111</v>
      </c>
      <c r="C64" s="608"/>
      <c r="D64" s="609"/>
      <c r="E64" s="620"/>
      <c r="F64" s="621"/>
      <c r="G64" s="131"/>
      <c r="H64" s="129"/>
      <c r="I64" s="138" t="s">
        <v>469</v>
      </c>
      <c r="J64" s="129"/>
      <c r="K64" s="130"/>
      <c r="L64" s="129"/>
      <c r="M64" s="130"/>
      <c r="N64" s="129"/>
      <c r="O64" s="130"/>
    </row>
    <row r="65" spans="1:15" s="31" customFormat="1" ht="29" customHeight="1">
      <c r="A65" s="135" t="s">
        <v>741</v>
      </c>
      <c r="B65" s="147" t="s">
        <v>972</v>
      </c>
      <c r="C65" s="608"/>
      <c r="D65" s="609"/>
      <c r="E65" s="620"/>
      <c r="F65" s="621"/>
      <c r="G65" s="131"/>
      <c r="H65" s="129"/>
      <c r="I65" s="138"/>
      <c r="J65" s="129"/>
      <c r="K65" s="130"/>
      <c r="L65" s="129"/>
      <c r="M65" s="130"/>
      <c r="N65" s="129"/>
      <c r="O65" s="130"/>
    </row>
    <row r="66" spans="1:15" s="31" customFormat="1" ht="28.5" customHeight="1">
      <c r="A66" s="433" t="s">
        <v>1076</v>
      </c>
      <c r="B66" s="147" t="s">
        <v>82</v>
      </c>
      <c r="C66" s="608"/>
      <c r="D66" s="609"/>
      <c r="E66" s="620"/>
      <c r="F66" s="621"/>
      <c r="G66" s="131"/>
      <c r="H66" s="129"/>
      <c r="I66" s="138" t="s">
        <v>469</v>
      </c>
      <c r="J66" s="129"/>
      <c r="K66" s="130"/>
      <c r="L66" s="129"/>
      <c r="M66" s="130"/>
      <c r="N66" s="129"/>
      <c r="O66" s="130"/>
    </row>
    <row r="67" spans="1:15" s="31" customFormat="1" ht="15" customHeight="1">
      <c r="A67" s="436" t="s">
        <v>1060</v>
      </c>
      <c r="B67" s="137" t="s">
        <v>417</v>
      </c>
      <c r="C67" s="608"/>
      <c r="D67" s="609"/>
      <c r="E67" s="620"/>
      <c r="F67" s="621"/>
      <c r="G67" s="159"/>
      <c r="H67" s="148"/>
      <c r="I67" s="160" t="s">
        <v>418</v>
      </c>
      <c r="J67" s="148"/>
      <c r="K67" s="158"/>
      <c r="L67" s="148"/>
      <c r="M67" s="158"/>
      <c r="N67" s="148"/>
      <c r="O67" s="158"/>
    </row>
    <row r="68" spans="1:15" s="31" customFormat="1" ht="21" thickBot="1">
      <c r="A68" s="437" t="s">
        <v>1061</v>
      </c>
      <c r="B68" s="140" t="s">
        <v>419</v>
      </c>
      <c r="C68" s="608"/>
      <c r="D68" s="609"/>
      <c r="E68" s="620"/>
      <c r="F68" s="621"/>
      <c r="G68" s="143"/>
      <c r="H68" s="141"/>
      <c r="I68" s="187" t="s">
        <v>757</v>
      </c>
      <c r="J68" s="141"/>
      <c r="K68" s="142"/>
      <c r="L68" s="141"/>
      <c r="M68" s="142"/>
      <c r="N68" s="141"/>
      <c r="O68" s="142"/>
    </row>
    <row r="69" spans="1:15" s="78" customFormat="1" ht="15" customHeight="1" thickBot="1">
      <c r="A69" s="119"/>
      <c r="B69" s="438" t="s">
        <v>1138</v>
      </c>
      <c r="C69" s="438"/>
      <c r="D69" s="438"/>
      <c r="E69" s="438"/>
      <c r="F69" s="438"/>
      <c r="G69" s="438"/>
      <c r="H69" s="438"/>
      <c r="I69" s="438"/>
      <c r="J69" s="438"/>
      <c r="K69" s="438"/>
      <c r="L69" s="438"/>
      <c r="M69" s="438"/>
      <c r="N69" s="438"/>
      <c r="O69" s="439"/>
    </row>
    <row r="70" spans="1:15" s="327" customFormat="1" ht="16.5" customHeight="1" thickBot="1">
      <c r="A70" s="437" t="s">
        <v>1062</v>
      </c>
      <c r="B70" s="440" t="s">
        <v>1064</v>
      </c>
      <c r="C70" s="441"/>
      <c r="D70" s="442"/>
      <c r="E70" s="442"/>
      <c r="F70" s="443"/>
      <c r="G70" s="444"/>
      <c r="H70" s="441"/>
      <c r="I70" s="442" t="s">
        <v>469</v>
      </c>
      <c r="J70" s="444"/>
      <c r="K70" s="445"/>
      <c r="L70" s="441"/>
      <c r="M70" s="443"/>
      <c r="N70" s="444"/>
      <c r="O70" s="445"/>
    </row>
    <row r="71" spans="1:15" s="327" customFormat="1" ht="16.5" customHeight="1" thickBot="1">
      <c r="A71" s="437" t="s">
        <v>1063</v>
      </c>
      <c r="B71" s="440" t="s">
        <v>1065</v>
      </c>
      <c r="C71" s="441"/>
      <c r="D71" s="442"/>
      <c r="E71" s="442"/>
      <c r="F71" s="443"/>
      <c r="G71" s="444"/>
      <c r="H71" s="441"/>
      <c r="I71" s="442" t="s">
        <v>469</v>
      </c>
      <c r="J71" s="444"/>
      <c r="K71" s="445"/>
      <c r="L71" s="441"/>
      <c r="M71" s="443"/>
      <c r="N71" s="444"/>
      <c r="O71" s="445"/>
    </row>
    <row r="72" spans="1:15" s="78" customFormat="1" ht="15" customHeight="1" thickBot="1">
      <c r="A72" s="119"/>
      <c r="B72" s="401" t="s">
        <v>1066</v>
      </c>
      <c r="C72" s="622"/>
      <c r="D72" s="622"/>
      <c r="E72" s="622"/>
      <c r="F72" s="622"/>
      <c r="G72" s="622"/>
      <c r="H72" s="622"/>
      <c r="I72" s="622"/>
      <c r="J72" s="622"/>
      <c r="K72" s="622"/>
      <c r="L72" s="622"/>
      <c r="M72" s="622"/>
      <c r="N72" s="622"/>
      <c r="O72" s="623"/>
    </row>
    <row r="73" spans="1:15" s="31" customFormat="1" ht="16.5" customHeight="1">
      <c r="A73" s="120" t="s">
        <v>1125</v>
      </c>
      <c r="B73" s="1773" t="s">
        <v>420</v>
      </c>
      <c r="C73" s="608"/>
      <c r="D73" s="609"/>
      <c r="E73" s="620"/>
      <c r="F73" s="621"/>
      <c r="G73" s="138"/>
      <c r="H73" s="129"/>
      <c r="I73" s="138" t="s">
        <v>469</v>
      </c>
      <c r="J73" s="129"/>
      <c r="K73" s="130"/>
      <c r="L73" s="129"/>
      <c r="M73" s="130"/>
      <c r="N73" s="129"/>
      <c r="O73" s="130"/>
    </row>
    <row r="74" spans="1:15" s="31" customFormat="1" ht="16.5" customHeight="1">
      <c r="A74" s="135" t="s">
        <v>1126</v>
      </c>
      <c r="B74" s="128" t="s">
        <v>486</v>
      </c>
      <c r="C74" s="608"/>
      <c r="D74" s="609"/>
      <c r="E74" s="610"/>
      <c r="F74" s="611"/>
      <c r="G74" s="138"/>
      <c r="H74" s="129"/>
      <c r="I74" s="138" t="s">
        <v>487</v>
      </c>
      <c r="J74" s="129"/>
      <c r="K74" s="136"/>
      <c r="L74" s="129"/>
      <c r="M74" s="136"/>
      <c r="N74" s="129"/>
      <c r="O74" s="136"/>
    </row>
    <row r="75" spans="1:15" s="31" customFormat="1" ht="16.5" customHeight="1" thickBot="1">
      <c r="A75" s="1774" t="s">
        <v>1127</v>
      </c>
      <c r="B75" s="295" t="s">
        <v>181</v>
      </c>
      <c r="C75" s="612"/>
      <c r="D75" s="613"/>
      <c r="E75" s="614"/>
      <c r="F75" s="615"/>
      <c r="G75" s="151"/>
      <c r="H75" s="150"/>
      <c r="I75" s="151" t="s">
        <v>755</v>
      </c>
      <c r="J75" s="150"/>
      <c r="K75" s="149"/>
      <c r="L75" s="150"/>
      <c r="M75" s="149"/>
      <c r="N75" s="150"/>
      <c r="O75" s="149"/>
    </row>
    <row r="76" spans="1:15">
      <c r="C76" s="24"/>
      <c r="G76" s="24"/>
      <c r="H76" s="24"/>
      <c r="J76" s="24"/>
      <c r="K76" s="24"/>
      <c r="L76" s="24"/>
      <c r="M76" s="24"/>
      <c r="N76" s="24"/>
      <c r="O76" s="24"/>
    </row>
    <row r="77" spans="1:15">
      <c r="C77" s="24"/>
      <c r="G77" s="24"/>
      <c r="H77" s="24"/>
      <c r="J77" s="24"/>
      <c r="K77" s="24"/>
      <c r="L77" s="24"/>
      <c r="M77" s="24"/>
      <c r="N77" s="24"/>
      <c r="O77" s="24"/>
    </row>
    <row r="78" spans="1:15">
      <c r="C78" s="24"/>
      <c r="G78" s="24"/>
      <c r="H78" s="24"/>
      <c r="J78" s="24"/>
      <c r="K78" s="24"/>
      <c r="L78" s="24"/>
      <c r="M78" s="24"/>
      <c r="N78" s="24"/>
      <c r="O78" s="24"/>
    </row>
    <row r="79" spans="1:15">
      <c r="C79" s="24"/>
      <c r="G79" s="24"/>
      <c r="H79" s="24"/>
      <c r="J79" s="24"/>
      <c r="K79" s="24"/>
      <c r="L79" s="24"/>
      <c r="M79" s="24"/>
      <c r="N79" s="24"/>
      <c r="O79" s="24"/>
    </row>
    <row r="80" spans="1:15">
      <c r="C80" s="24"/>
      <c r="G80" s="24"/>
      <c r="H80" s="24"/>
      <c r="J80" s="24"/>
      <c r="K80" s="24"/>
      <c r="L80" s="24"/>
      <c r="M80" s="24"/>
      <c r="N80" s="24"/>
      <c r="O80" s="24"/>
    </row>
    <row r="81" spans="3:15">
      <c r="C81" s="24"/>
      <c r="G81" s="24"/>
      <c r="H81" s="24"/>
      <c r="J81" s="24"/>
      <c r="K81" s="24"/>
      <c r="L81" s="24"/>
      <c r="M81" s="24"/>
      <c r="N81" s="24"/>
      <c r="O81" s="24"/>
    </row>
    <row r="82" spans="3:15">
      <c r="C82" s="24"/>
      <c r="G82" s="24"/>
      <c r="H82" s="24"/>
      <c r="J82" s="24"/>
      <c r="K82" s="24"/>
      <c r="L82" s="24"/>
      <c r="M82" s="24"/>
      <c r="N82" s="24"/>
      <c r="O82" s="24"/>
    </row>
    <row r="83" spans="3:15">
      <c r="C83" s="24"/>
      <c r="G83" s="24"/>
      <c r="H83" s="24"/>
      <c r="J83" s="24"/>
      <c r="K83" s="24"/>
      <c r="L83" s="24"/>
      <c r="M83" s="24"/>
      <c r="N83" s="24"/>
      <c r="O83" s="24"/>
    </row>
    <row r="84" spans="3:15">
      <c r="C84" s="24"/>
      <c r="G84" s="24"/>
      <c r="H84" s="24"/>
      <c r="J84" s="24"/>
      <c r="K84" s="24"/>
      <c r="L84" s="24"/>
      <c r="M84" s="24"/>
      <c r="N84" s="24"/>
      <c r="O84" s="24"/>
    </row>
    <row r="85" spans="3:15">
      <c r="C85" s="24"/>
      <c r="G85" s="24"/>
      <c r="H85" s="24"/>
      <c r="J85" s="24"/>
      <c r="K85" s="24"/>
      <c r="L85" s="24"/>
      <c r="M85" s="24"/>
      <c r="N85" s="24"/>
      <c r="O85" s="24"/>
    </row>
    <row r="86" spans="3:15">
      <c r="C86" s="24"/>
      <c r="G86" s="24"/>
      <c r="H86" s="24"/>
      <c r="J86" s="24"/>
      <c r="K86" s="24"/>
      <c r="L86" s="24"/>
      <c r="M86" s="24"/>
      <c r="N86" s="24"/>
      <c r="O86" s="24"/>
    </row>
    <row r="87" spans="3:15">
      <c r="C87" s="24"/>
      <c r="G87" s="24"/>
      <c r="H87" s="24"/>
      <c r="J87" s="24"/>
      <c r="K87" s="24"/>
      <c r="L87" s="24"/>
      <c r="M87" s="24"/>
      <c r="N87" s="24"/>
      <c r="O87" s="24"/>
    </row>
    <row r="88" spans="3:15">
      <c r="C88" s="24"/>
      <c r="G88" s="24"/>
      <c r="H88" s="24"/>
      <c r="J88" s="24"/>
      <c r="K88" s="24"/>
      <c r="L88" s="24"/>
      <c r="M88" s="24"/>
      <c r="N88" s="24"/>
      <c r="O88" s="24"/>
    </row>
    <row r="89" spans="3:15">
      <c r="C89" s="24"/>
      <c r="G89" s="24"/>
      <c r="H89" s="24"/>
      <c r="J89" s="24"/>
      <c r="K89" s="24"/>
      <c r="L89" s="24"/>
      <c r="M89" s="24"/>
      <c r="N89" s="24"/>
      <c r="O89" s="24"/>
    </row>
    <row r="90" spans="3:15">
      <c r="C90" s="24"/>
      <c r="G90" s="24"/>
      <c r="H90" s="24"/>
      <c r="J90" s="24"/>
      <c r="K90" s="24"/>
      <c r="L90" s="24"/>
      <c r="M90" s="24"/>
      <c r="N90" s="24"/>
      <c r="O90" s="24"/>
    </row>
    <row r="91" spans="3:15">
      <c r="C91" s="24"/>
      <c r="G91" s="24"/>
      <c r="H91" s="24"/>
      <c r="J91" s="24"/>
      <c r="K91" s="24"/>
      <c r="L91" s="24"/>
      <c r="M91" s="24"/>
      <c r="N91" s="24"/>
      <c r="O91" s="24"/>
    </row>
    <row r="92" spans="3:15">
      <c r="C92" s="24"/>
      <c r="G92" s="24"/>
      <c r="H92" s="24"/>
      <c r="J92" s="24"/>
      <c r="K92" s="24"/>
      <c r="L92" s="24"/>
      <c r="M92" s="24"/>
      <c r="N92" s="24"/>
      <c r="O92" s="24"/>
    </row>
    <row r="93" spans="3:15">
      <c r="C93" s="24"/>
      <c r="G93" s="24"/>
      <c r="H93" s="24"/>
      <c r="J93" s="24"/>
      <c r="K93" s="24"/>
      <c r="L93" s="24"/>
      <c r="M93" s="24"/>
      <c r="N93" s="24"/>
      <c r="O93" s="24"/>
    </row>
    <row r="94" spans="3:15">
      <c r="C94" s="24"/>
      <c r="G94" s="24"/>
      <c r="H94" s="24"/>
      <c r="J94" s="24"/>
      <c r="K94" s="24"/>
      <c r="L94" s="24"/>
      <c r="M94" s="24"/>
      <c r="N94" s="24"/>
      <c r="O94" s="24"/>
    </row>
    <row r="95" spans="3:15">
      <c r="C95" s="24"/>
      <c r="G95" s="24"/>
      <c r="H95" s="24"/>
      <c r="J95" s="24"/>
      <c r="K95" s="24"/>
      <c r="L95" s="24"/>
      <c r="M95" s="24"/>
      <c r="N95" s="24"/>
      <c r="O95" s="24"/>
    </row>
    <row r="96" spans="3:15">
      <c r="C96" s="24"/>
      <c r="G96" s="24"/>
      <c r="H96" s="24"/>
      <c r="J96" s="24"/>
      <c r="K96" s="24"/>
      <c r="L96" s="24"/>
      <c r="M96" s="24"/>
      <c r="N96" s="24"/>
      <c r="O96" s="24"/>
    </row>
    <row r="97" spans="3:15">
      <c r="C97" s="24"/>
      <c r="G97" s="24"/>
      <c r="H97" s="24"/>
      <c r="J97" s="24"/>
      <c r="K97" s="24"/>
      <c r="L97" s="24"/>
      <c r="M97" s="24"/>
      <c r="N97" s="24"/>
      <c r="O97" s="24"/>
    </row>
    <row r="98" spans="3:15">
      <c r="C98" s="24"/>
      <c r="G98" s="24"/>
      <c r="H98" s="24"/>
      <c r="J98" s="24"/>
      <c r="K98" s="24"/>
      <c r="L98" s="24"/>
      <c r="M98" s="24"/>
      <c r="N98" s="24"/>
      <c r="O98" s="24"/>
    </row>
    <row r="99" spans="3:15">
      <c r="C99" s="24"/>
      <c r="G99" s="24"/>
      <c r="H99" s="24"/>
      <c r="J99" s="24"/>
      <c r="K99" s="24"/>
      <c r="L99" s="24"/>
      <c r="M99" s="24"/>
      <c r="N99" s="24"/>
      <c r="O99" s="24"/>
    </row>
    <row r="100" spans="3:15">
      <c r="C100" s="24"/>
      <c r="G100" s="24"/>
      <c r="H100" s="24"/>
      <c r="J100" s="24"/>
      <c r="K100" s="24"/>
      <c r="L100" s="24"/>
      <c r="M100" s="24"/>
      <c r="N100" s="24"/>
      <c r="O100" s="24"/>
    </row>
    <row r="101" spans="3:15">
      <c r="C101" s="24"/>
      <c r="G101" s="24"/>
      <c r="H101" s="24"/>
      <c r="J101" s="24"/>
      <c r="K101" s="24"/>
      <c r="L101" s="24"/>
      <c r="M101" s="24"/>
      <c r="N101" s="24"/>
      <c r="O101" s="24"/>
    </row>
    <row r="102" spans="3:15">
      <c r="C102" s="24"/>
      <c r="G102" s="24"/>
      <c r="H102" s="24"/>
      <c r="J102" s="24"/>
      <c r="K102" s="24"/>
      <c r="L102" s="24"/>
      <c r="M102" s="24"/>
      <c r="N102" s="24"/>
      <c r="O102" s="24"/>
    </row>
    <row r="103" spans="3:15">
      <c r="C103" s="24"/>
      <c r="G103" s="24"/>
      <c r="H103" s="24"/>
      <c r="J103" s="24"/>
      <c r="K103" s="24"/>
      <c r="L103" s="24"/>
      <c r="M103" s="24"/>
      <c r="N103" s="24"/>
      <c r="O103" s="24"/>
    </row>
    <row r="104" spans="3:15">
      <c r="C104" s="24"/>
      <c r="G104" s="24"/>
      <c r="H104" s="24"/>
      <c r="J104" s="24"/>
      <c r="K104" s="24"/>
      <c r="L104" s="24"/>
      <c r="M104" s="24"/>
      <c r="N104" s="24"/>
      <c r="O104" s="24"/>
    </row>
    <row r="105" spans="3:15">
      <c r="C105" s="24"/>
      <c r="G105" s="24"/>
      <c r="H105" s="24"/>
      <c r="J105" s="24"/>
      <c r="K105" s="24"/>
      <c r="L105" s="24"/>
      <c r="M105" s="24"/>
      <c r="N105" s="24"/>
      <c r="O105" s="24"/>
    </row>
    <row r="106" spans="3:15">
      <c r="C106" s="24"/>
      <c r="G106" s="24"/>
      <c r="H106" s="24"/>
      <c r="J106" s="24"/>
      <c r="K106" s="24"/>
      <c r="L106" s="24"/>
      <c r="M106" s="24"/>
      <c r="N106" s="24"/>
      <c r="O106" s="24"/>
    </row>
    <row r="107" spans="3:15">
      <c r="C107" s="24"/>
      <c r="G107" s="24"/>
      <c r="H107" s="24"/>
      <c r="J107" s="24"/>
      <c r="K107" s="24"/>
      <c r="L107" s="24"/>
      <c r="M107" s="24"/>
      <c r="N107" s="24"/>
      <c r="O107" s="24"/>
    </row>
    <row r="108" spans="3:15">
      <c r="C108" s="24"/>
      <c r="G108" s="24"/>
      <c r="H108" s="24"/>
      <c r="J108" s="24"/>
      <c r="K108" s="24"/>
      <c r="L108" s="24"/>
      <c r="M108" s="24"/>
      <c r="N108" s="24"/>
      <c r="O108" s="24"/>
    </row>
    <row r="109" spans="3:15">
      <c r="C109" s="24"/>
      <c r="G109" s="24"/>
      <c r="H109" s="24"/>
      <c r="J109" s="24"/>
      <c r="K109" s="24"/>
      <c r="L109" s="24"/>
      <c r="M109" s="24"/>
      <c r="N109" s="24"/>
      <c r="O109" s="24"/>
    </row>
    <row r="110" spans="3:15">
      <c r="C110" s="24"/>
      <c r="G110" s="24"/>
      <c r="H110" s="24"/>
      <c r="J110" s="24"/>
      <c r="K110" s="24"/>
      <c r="L110" s="24"/>
      <c r="M110" s="24"/>
      <c r="N110" s="24"/>
      <c r="O110" s="24"/>
    </row>
    <row r="111" spans="3:15">
      <c r="C111" s="24"/>
      <c r="G111" s="24"/>
      <c r="H111" s="24"/>
      <c r="J111" s="24"/>
      <c r="K111" s="24"/>
      <c r="L111" s="24"/>
      <c r="M111" s="24"/>
      <c r="N111" s="24"/>
      <c r="O111" s="24"/>
    </row>
    <row r="112" spans="3:15">
      <c r="C112" s="24"/>
      <c r="G112" s="24"/>
      <c r="H112" s="24"/>
      <c r="J112" s="24"/>
      <c r="K112" s="24"/>
      <c r="L112" s="24"/>
      <c r="M112" s="24"/>
      <c r="N112" s="24"/>
      <c r="O112" s="24"/>
    </row>
    <row r="113" spans="3:15">
      <c r="C113" s="24"/>
      <c r="G113" s="24"/>
      <c r="H113" s="24"/>
      <c r="J113" s="24"/>
      <c r="K113" s="24"/>
      <c r="L113" s="24"/>
      <c r="M113" s="24"/>
      <c r="N113" s="24"/>
      <c r="O113" s="24"/>
    </row>
    <row r="114" spans="3:15">
      <c r="C114" s="24"/>
      <c r="G114" s="24"/>
      <c r="H114" s="24"/>
      <c r="J114" s="24"/>
      <c r="K114" s="24"/>
      <c r="L114" s="24"/>
      <c r="M114" s="24"/>
      <c r="N114" s="24"/>
      <c r="O114" s="24"/>
    </row>
    <row r="115" spans="3:15">
      <c r="C115" s="24"/>
      <c r="G115" s="24"/>
      <c r="H115" s="24"/>
      <c r="J115" s="24"/>
      <c r="K115" s="24"/>
      <c r="L115" s="24"/>
      <c r="M115" s="24"/>
      <c r="N115" s="24"/>
      <c r="O115" s="24"/>
    </row>
    <row r="116" spans="3:15">
      <c r="C116" s="24"/>
      <c r="G116" s="24"/>
      <c r="H116" s="24"/>
      <c r="J116" s="24"/>
      <c r="K116" s="24"/>
      <c r="L116" s="24"/>
      <c r="M116" s="24"/>
      <c r="N116" s="24"/>
      <c r="O116" s="24"/>
    </row>
    <row r="117" spans="3:15">
      <c r="C117" s="24"/>
      <c r="G117" s="24"/>
      <c r="H117" s="24"/>
      <c r="J117" s="24"/>
      <c r="K117" s="24"/>
      <c r="L117" s="24"/>
      <c r="M117" s="24"/>
      <c r="N117" s="24"/>
      <c r="O117" s="24"/>
    </row>
    <row r="118" spans="3:15">
      <c r="C118" s="24"/>
      <c r="G118" s="24"/>
      <c r="H118" s="24"/>
      <c r="J118" s="24"/>
      <c r="K118" s="24"/>
      <c r="L118" s="24"/>
      <c r="M118" s="24"/>
      <c r="N118" s="24"/>
      <c r="O118" s="24"/>
    </row>
    <row r="119" spans="3:15">
      <c r="C119" s="24"/>
      <c r="G119" s="24"/>
      <c r="H119" s="24"/>
      <c r="J119" s="24"/>
      <c r="K119" s="24"/>
      <c r="L119" s="24"/>
      <c r="M119" s="24"/>
      <c r="N119" s="24"/>
      <c r="O119" s="24"/>
    </row>
    <row r="120" spans="3:15">
      <c r="C120" s="24"/>
      <c r="G120" s="24"/>
      <c r="H120" s="24"/>
      <c r="J120" s="24"/>
      <c r="K120" s="24"/>
      <c r="L120" s="24"/>
      <c r="M120" s="24"/>
      <c r="N120" s="24"/>
      <c r="O120" s="24"/>
    </row>
    <row r="121" spans="3:15">
      <c r="C121" s="24"/>
      <c r="G121" s="24"/>
      <c r="H121" s="24"/>
      <c r="J121" s="24"/>
      <c r="K121" s="24"/>
      <c r="L121" s="24"/>
      <c r="M121" s="24"/>
      <c r="N121" s="24"/>
      <c r="O121" s="24"/>
    </row>
    <row r="122" spans="3:15">
      <c r="C122" s="24"/>
      <c r="G122" s="24"/>
      <c r="H122" s="24"/>
      <c r="J122" s="24"/>
      <c r="K122" s="24"/>
      <c r="L122" s="24"/>
      <c r="M122" s="24"/>
      <c r="N122" s="24"/>
      <c r="O122" s="24"/>
    </row>
    <row r="123" spans="3:15">
      <c r="C123" s="24"/>
      <c r="G123" s="24"/>
      <c r="H123" s="24"/>
      <c r="J123" s="24"/>
      <c r="K123" s="24"/>
      <c r="L123" s="24"/>
      <c r="M123" s="24"/>
      <c r="N123" s="24"/>
      <c r="O123" s="24"/>
    </row>
    <row r="124" spans="3:15">
      <c r="C124" s="24"/>
      <c r="G124" s="24"/>
      <c r="H124" s="24"/>
      <c r="J124" s="24"/>
      <c r="K124" s="24"/>
      <c r="L124" s="24"/>
      <c r="M124" s="24"/>
      <c r="N124" s="24"/>
      <c r="O124" s="24"/>
    </row>
    <row r="125" spans="3:15">
      <c r="C125" s="24"/>
      <c r="G125" s="24"/>
      <c r="H125" s="24"/>
      <c r="J125" s="24"/>
      <c r="K125" s="24"/>
      <c r="L125" s="24"/>
      <c r="M125" s="24"/>
      <c r="N125" s="24"/>
      <c r="O125" s="24"/>
    </row>
    <row r="126" spans="3:15">
      <c r="C126" s="24"/>
      <c r="G126" s="24"/>
      <c r="H126" s="24"/>
      <c r="J126" s="24"/>
      <c r="K126" s="24"/>
      <c r="L126" s="24"/>
      <c r="M126" s="24"/>
      <c r="N126" s="24"/>
      <c r="O126" s="24"/>
    </row>
    <row r="127" spans="3:15">
      <c r="C127" s="24"/>
      <c r="G127" s="24"/>
      <c r="H127" s="24"/>
      <c r="J127" s="24"/>
      <c r="K127" s="24"/>
      <c r="L127" s="24"/>
      <c r="M127" s="24"/>
      <c r="N127" s="24"/>
      <c r="O127" s="24"/>
    </row>
    <row r="128" spans="3:15">
      <c r="C128" s="24"/>
      <c r="G128" s="24"/>
      <c r="H128" s="24"/>
      <c r="J128" s="24"/>
      <c r="K128" s="24"/>
      <c r="L128" s="24"/>
      <c r="M128" s="24"/>
      <c r="N128" s="24"/>
      <c r="O128" s="24"/>
    </row>
    <row r="129" spans="3:15">
      <c r="C129" s="24"/>
      <c r="G129" s="24"/>
      <c r="H129" s="24"/>
      <c r="J129" s="24"/>
      <c r="K129" s="24"/>
      <c r="L129" s="24"/>
      <c r="M129" s="24"/>
      <c r="N129" s="24"/>
      <c r="O129" s="24"/>
    </row>
    <row r="130" spans="3:15">
      <c r="C130" s="24"/>
      <c r="G130" s="24"/>
      <c r="H130" s="24"/>
      <c r="J130" s="24"/>
      <c r="K130" s="24"/>
      <c r="L130" s="24"/>
      <c r="M130" s="24"/>
      <c r="N130" s="24"/>
      <c r="O130" s="24"/>
    </row>
    <row r="131" spans="3:15">
      <c r="C131" s="24"/>
      <c r="G131" s="24"/>
      <c r="H131" s="24"/>
      <c r="J131" s="24"/>
      <c r="K131" s="24"/>
      <c r="L131" s="24"/>
      <c r="M131" s="24"/>
      <c r="N131" s="24"/>
      <c r="O131" s="24"/>
    </row>
    <row r="132" spans="3:15">
      <c r="C132" s="24"/>
      <c r="G132" s="24"/>
      <c r="H132" s="24"/>
      <c r="J132" s="24"/>
      <c r="K132" s="24"/>
      <c r="L132" s="24"/>
      <c r="M132" s="24"/>
      <c r="N132" s="24"/>
      <c r="O132" s="24"/>
    </row>
    <row r="133" spans="3:15">
      <c r="C133" s="24"/>
      <c r="G133" s="24"/>
      <c r="H133" s="24"/>
      <c r="J133" s="24"/>
      <c r="K133" s="24"/>
      <c r="L133" s="24"/>
      <c r="M133" s="24"/>
      <c r="N133" s="24"/>
      <c r="O133" s="24"/>
    </row>
    <row r="134" spans="3:15">
      <c r="C134" s="24"/>
      <c r="G134" s="24"/>
      <c r="H134" s="24"/>
      <c r="J134" s="24"/>
      <c r="K134" s="24"/>
      <c r="L134" s="24"/>
      <c r="M134" s="24"/>
      <c r="N134" s="24"/>
      <c r="O134" s="24"/>
    </row>
    <row r="135" spans="3:15">
      <c r="C135" s="24"/>
      <c r="G135" s="24"/>
      <c r="H135" s="24"/>
      <c r="J135" s="24"/>
      <c r="K135" s="24"/>
      <c r="L135" s="24"/>
      <c r="M135" s="24"/>
      <c r="N135" s="24"/>
      <c r="O135" s="24"/>
    </row>
    <row r="136" spans="3:15">
      <c r="C136" s="24"/>
      <c r="G136" s="24"/>
      <c r="H136" s="24"/>
      <c r="J136" s="24"/>
      <c r="K136" s="24"/>
      <c r="L136" s="24"/>
      <c r="M136" s="24"/>
      <c r="N136" s="24"/>
      <c r="O136" s="24"/>
    </row>
    <row r="137" spans="3:15">
      <c r="C137" s="24"/>
      <c r="G137" s="24"/>
      <c r="H137" s="24"/>
      <c r="J137" s="24"/>
      <c r="K137" s="24"/>
      <c r="L137" s="24"/>
      <c r="M137" s="24"/>
      <c r="N137" s="24"/>
      <c r="O137" s="24"/>
    </row>
    <row r="138" spans="3:15">
      <c r="C138" s="24"/>
      <c r="G138" s="24"/>
      <c r="H138" s="24"/>
      <c r="J138" s="24"/>
      <c r="K138" s="24"/>
      <c r="L138" s="24"/>
      <c r="M138" s="24"/>
      <c r="N138" s="24"/>
      <c r="O138" s="24"/>
    </row>
    <row r="139" spans="3:15">
      <c r="C139" s="24"/>
      <c r="G139" s="24"/>
      <c r="H139" s="24"/>
      <c r="J139" s="24"/>
      <c r="K139" s="24"/>
      <c r="L139" s="24"/>
      <c r="M139" s="24"/>
      <c r="N139" s="24"/>
      <c r="O139" s="24"/>
    </row>
    <row r="140" spans="3:15">
      <c r="C140" s="24"/>
      <c r="G140" s="24"/>
      <c r="H140" s="24"/>
      <c r="J140" s="24"/>
      <c r="K140" s="24"/>
      <c r="L140" s="24"/>
      <c r="M140" s="24"/>
      <c r="N140" s="24"/>
      <c r="O140" s="24"/>
    </row>
    <row r="141" spans="3:15">
      <c r="C141" s="24"/>
      <c r="G141" s="24"/>
      <c r="H141" s="24"/>
      <c r="J141" s="24"/>
      <c r="K141" s="24"/>
      <c r="L141" s="24"/>
      <c r="M141" s="24"/>
      <c r="N141" s="24"/>
      <c r="O141" s="24"/>
    </row>
    <row r="142" spans="3:15">
      <c r="C142" s="24"/>
      <c r="G142" s="24"/>
      <c r="H142" s="24"/>
      <c r="J142" s="24"/>
      <c r="K142" s="24"/>
      <c r="L142" s="24"/>
      <c r="M142" s="24"/>
      <c r="N142" s="24"/>
      <c r="O142" s="24"/>
    </row>
    <row r="143" spans="3:15">
      <c r="C143" s="24"/>
      <c r="G143" s="24"/>
      <c r="H143" s="24"/>
      <c r="J143" s="24"/>
      <c r="K143" s="24"/>
      <c r="L143" s="24"/>
      <c r="M143" s="24"/>
      <c r="N143" s="24"/>
      <c r="O143" s="24"/>
    </row>
    <row r="144" spans="3:15">
      <c r="C144" s="24"/>
      <c r="G144" s="24"/>
      <c r="H144" s="24"/>
      <c r="J144" s="24"/>
      <c r="K144" s="24"/>
      <c r="L144" s="24"/>
      <c r="M144" s="24"/>
      <c r="N144" s="24"/>
      <c r="O144" s="24"/>
    </row>
    <row r="145" spans="3:15">
      <c r="C145" s="24"/>
      <c r="G145" s="24"/>
      <c r="H145" s="24"/>
      <c r="J145" s="24"/>
      <c r="K145" s="24"/>
      <c r="L145" s="24"/>
      <c r="M145" s="24"/>
      <c r="N145" s="24"/>
      <c r="O145" s="24"/>
    </row>
    <row r="146" spans="3:15">
      <c r="C146" s="24"/>
      <c r="G146" s="24"/>
      <c r="H146" s="24"/>
      <c r="J146" s="24"/>
      <c r="K146" s="24"/>
      <c r="L146" s="24"/>
      <c r="M146" s="24"/>
      <c r="N146" s="24"/>
      <c r="O146" s="24"/>
    </row>
    <row r="147" spans="3:15">
      <c r="C147" s="24"/>
      <c r="G147" s="24"/>
      <c r="H147" s="24"/>
      <c r="J147" s="24"/>
      <c r="K147" s="24"/>
      <c r="L147" s="24"/>
      <c r="M147" s="24"/>
      <c r="N147" s="24"/>
      <c r="O147" s="24"/>
    </row>
    <row r="148" spans="3:15">
      <c r="C148" s="24"/>
      <c r="G148" s="24"/>
      <c r="H148" s="24"/>
      <c r="J148" s="24"/>
      <c r="K148" s="24"/>
      <c r="L148" s="24"/>
      <c r="M148" s="24"/>
      <c r="N148" s="24"/>
      <c r="O148" s="24"/>
    </row>
    <row r="149" spans="3:15">
      <c r="C149" s="24"/>
      <c r="G149" s="24"/>
      <c r="H149" s="24"/>
      <c r="J149" s="24"/>
      <c r="K149" s="24"/>
      <c r="L149" s="24"/>
      <c r="M149" s="24"/>
      <c r="N149" s="24"/>
      <c r="O149" s="24"/>
    </row>
    <row r="150" spans="3:15">
      <c r="C150" s="24"/>
      <c r="G150" s="24"/>
      <c r="H150" s="24"/>
      <c r="J150" s="24"/>
      <c r="K150" s="24"/>
      <c r="L150" s="24"/>
      <c r="M150" s="24"/>
      <c r="N150" s="24"/>
      <c r="O150" s="24"/>
    </row>
    <row r="151" spans="3:15">
      <c r="C151" s="24"/>
      <c r="G151" s="24"/>
      <c r="H151" s="24"/>
      <c r="J151" s="24"/>
      <c r="K151" s="24"/>
      <c r="L151" s="24"/>
      <c r="M151" s="24"/>
      <c r="N151" s="24"/>
      <c r="O151" s="24"/>
    </row>
    <row r="152" spans="3:15">
      <c r="C152" s="24"/>
      <c r="G152" s="24"/>
      <c r="H152" s="24"/>
      <c r="J152" s="24"/>
      <c r="K152" s="24"/>
      <c r="L152" s="24"/>
      <c r="M152" s="24"/>
      <c r="N152" s="24"/>
      <c r="O152" s="24"/>
    </row>
    <row r="153" spans="3:15">
      <c r="C153" s="24"/>
      <c r="G153" s="24"/>
      <c r="H153" s="24"/>
      <c r="J153" s="24"/>
      <c r="K153" s="24"/>
      <c r="L153" s="24"/>
      <c r="M153" s="24"/>
      <c r="N153" s="24"/>
      <c r="O153" s="24"/>
    </row>
    <row r="154" spans="3:15">
      <c r="C154" s="24"/>
      <c r="G154" s="24"/>
      <c r="H154" s="24"/>
      <c r="J154" s="24"/>
      <c r="K154" s="24"/>
      <c r="L154" s="24"/>
      <c r="M154" s="24"/>
      <c r="N154" s="24"/>
      <c r="O154" s="24"/>
    </row>
    <row r="155" spans="3:15">
      <c r="C155" s="24"/>
      <c r="G155" s="24"/>
      <c r="H155" s="24"/>
      <c r="J155" s="24"/>
      <c r="K155" s="24"/>
      <c r="L155" s="24"/>
      <c r="M155" s="24"/>
      <c r="N155" s="24"/>
      <c r="O155" s="24"/>
    </row>
    <row r="156" spans="3:15">
      <c r="C156" s="24"/>
      <c r="G156" s="24"/>
      <c r="H156" s="24"/>
      <c r="J156" s="24"/>
      <c r="K156" s="24"/>
      <c r="L156" s="24"/>
      <c r="M156" s="24"/>
      <c r="N156" s="24"/>
      <c r="O156" s="24"/>
    </row>
    <row r="157" spans="3:15">
      <c r="C157" s="24"/>
      <c r="G157" s="24"/>
      <c r="H157" s="24"/>
      <c r="J157" s="24"/>
      <c r="K157" s="24"/>
      <c r="L157" s="24"/>
      <c r="M157" s="24"/>
      <c r="N157" s="24"/>
      <c r="O157" s="24"/>
    </row>
    <row r="158" spans="3:15">
      <c r="C158" s="24"/>
      <c r="G158" s="24"/>
      <c r="H158" s="24"/>
      <c r="J158" s="24"/>
      <c r="K158" s="24"/>
      <c r="L158" s="24"/>
      <c r="M158" s="24"/>
      <c r="N158" s="24"/>
      <c r="O158" s="24"/>
    </row>
    <row r="159" spans="3:15">
      <c r="C159" s="24"/>
      <c r="G159" s="24"/>
      <c r="H159" s="24"/>
      <c r="J159" s="24"/>
      <c r="K159" s="24"/>
      <c r="L159" s="24"/>
      <c r="M159" s="24"/>
      <c r="N159" s="24"/>
      <c r="O159" s="24"/>
    </row>
    <row r="160" spans="3:15">
      <c r="C160" s="24"/>
      <c r="G160" s="24"/>
      <c r="H160" s="24"/>
      <c r="J160" s="24"/>
      <c r="K160" s="24"/>
      <c r="L160" s="24"/>
      <c r="M160" s="24"/>
      <c r="N160" s="24"/>
      <c r="O160" s="24"/>
    </row>
    <row r="161" spans="3:15">
      <c r="C161" s="24"/>
      <c r="G161" s="24"/>
      <c r="H161" s="24"/>
      <c r="J161" s="24"/>
      <c r="K161" s="24"/>
      <c r="L161" s="24"/>
      <c r="M161" s="24"/>
      <c r="N161" s="24"/>
      <c r="O161" s="24"/>
    </row>
    <row r="162" spans="3:15">
      <c r="C162" s="24"/>
      <c r="G162" s="24"/>
      <c r="H162" s="24"/>
      <c r="J162" s="24"/>
      <c r="K162" s="24"/>
      <c r="L162" s="24"/>
      <c r="M162" s="24"/>
      <c r="N162" s="24"/>
      <c r="O162" s="24"/>
    </row>
    <row r="163" spans="3:15">
      <c r="C163" s="24"/>
      <c r="G163" s="24"/>
      <c r="H163" s="24"/>
      <c r="J163" s="24"/>
      <c r="K163" s="24"/>
      <c r="L163" s="24"/>
      <c r="M163" s="24"/>
      <c r="N163" s="24"/>
      <c r="O163" s="24"/>
    </row>
    <row r="164" spans="3:15">
      <c r="C164" s="24"/>
      <c r="G164" s="24"/>
      <c r="H164" s="24"/>
      <c r="J164" s="24"/>
      <c r="K164" s="24"/>
      <c r="L164" s="24"/>
      <c r="M164" s="24"/>
      <c r="N164" s="24"/>
      <c r="O164" s="24"/>
    </row>
    <row r="165" spans="3:15">
      <c r="C165" s="24"/>
      <c r="G165" s="24"/>
      <c r="H165" s="24"/>
      <c r="J165" s="24"/>
      <c r="K165" s="24"/>
      <c r="L165" s="24"/>
      <c r="M165" s="24"/>
      <c r="N165" s="24"/>
      <c r="O165" s="24"/>
    </row>
    <row r="166" spans="3:15">
      <c r="C166" s="24"/>
      <c r="G166" s="24"/>
      <c r="H166" s="24"/>
      <c r="J166" s="24"/>
      <c r="K166" s="24"/>
      <c r="L166" s="24"/>
      <c r="M166" s="24"/>
      <c r="N166" s="24"/>
      <c r="O166" s="24"/>
    </row>
    <row r="167" spans="3:15">
      <c r="C167" s="24"/>
      <c r="G167" s="24"/>
      <c r="H167" s="24"/>
      <c r="J167" s="24"/>
      <c r="K167" s="24"/>
      <c r="L167" s="24"/>
      <c r="M167" s="24"/>
      <c r="N167" s="24"/>
      <c r="O167" s="24"/>
    </row>
    <row r="168" spans="3:15">
      <c r="C168" s="24"/>
      <c r="G168" s="24"/>
      <c r="H168" s="24"/>
      <c r="J168" s="24"/>
      <c r="K168" s="24"/>
      <c r="L168" s="24"/>
      <c r="M168" s="24"/>
      <c r="N168" s="24"/>
      <c r="O168" s="24"/>
    </row>
    <row r="169" spans="3:15">
      <c r="C169" s="24"/>
      <c r="G169" s="24"/>
      <c r="H169" s="24"/>
      <c r="J169" s="24"/>
      <c r="K169" s="24"/>
      <c r="L169" s="24"/>
      <c r="M169" s="24"/>
      <c r="N169" s="24"/>
      <c r="O169" s="24"/>
    </row>
    <row r="170" spans="3:15">
      <c r="C170" s="24"/>
      <c r="G170" s="24"/>
      <c r="H170" s="24"/>
      <c r="J170" s="24"/>
      <c r="K170" s="24"/>
      <c r="L170" s="24"/>
      <c r="M170" s="24"/>
      <c r="N170" s="24"/>
      <c r="O170" s="24"/>
    </row>
    <row r="171" spans="3:15">
      <c r="C171" s="24"/>
      <c r="G171" s="24"/>
      <c r="H171" s="24"/>
      <c r="J171" s="24"/>
      <c r="K171" s="24"/>
      <c r="L171" s="24"/>
      <c r="M171" s="24"/>
      <c r="N171" s="24"/>
      <c r="O171" s="24"/>
    </row>
    <row r="172" spans="3:15">
      <c r="C172" s="24"/>
      <c r="G172" s="24"/>
      <c r="H172" s="24"/>
      <c r="J172" s="24"/>
      <c r="K172" s="24"/>
      <c r="L172" s="24"/>
      <c r="M172" s="24"/>
      <c r="N172" s="24"/>
      <c r="O172" s="24"/>
    </row>
    <row r="173" spans="3:15">
      <c r="C173" s="24"/>
      <c r="G173" s="24"/>
      <c r="H173" s="24"/>
      <c r="J173" s="24"/>
      <c r="K173" s="24"/>
      <c r="L173" s="24"/>
      <c r="M173" s="24"/>
      <c r="N173" s="24"/>
      <c r="O173" s="24"/>
    </row>
    <row r="174" spans="3:15">
      <c r="C174" s="24"/>
      <c r="G174" s="24"/>
      <c r="H174" s="24"/>
      <c r="J174" s="24"/>
      <c r="K174" s="24"/>
      <c r="L174" s="24"/>
      <c r="M174" s="24"/>
      <c r="N174" s="24"/>
      <c r="O174" s="24"/>
    </row>
    <row r="175" spans="3:15">
      <c r="C175" s="24"/>
      <c r="G175" s="24"/>
      <c r="H175" s="24"/>
      <c r="J175" s="24"/>
      <c r="K175" s="24"/>
      <c r="L175" s="24"/>
      <c r="M175" s="24"/>
      <c r="N175" s="24"/>
      <c r="O175" s="24"/>
    </row>
    <row r="176" spans="3:15">
      <c r="C176" s="24"/>
      <c r="G176" s="24"/>
      <c r="H176" s="24"/>
      <c r="J176" s="24"/>
      <c r="K176" s="24"/>
      <c r="L176" s="24"/>
      <c r="M176" s="24"/>
      <c r="N176" s="24"/>
      <c r="O176" s="24"/>
    </row>
    <row r="177" spans="3:15">
      <c r="C177" s="24"/>
      <c r="G177" s="24"/>
      <c r="H177" s="24"/>
      <c r="J177" s="24"/>
      <c r="K177" s="24"/>
      <c r="L177" s="24"/>
      <c r="M177" s="24"/>
      <c r="N177" s="24"/>
      <c r="O177" s="24"/>
    </row>
    <row r="178" spans="3:15">
      <c r="C178" s="24"/>
      <c r="G178" s="24"/>
      <c r="H178" s="24"/>
      <c r="J178" s="24"/>
      <c r="K178" s="24"/>
      <c r="L178" s="24"/>
      <c r="M178" s="24"/>
      <c r="N178" s="24"/>
      <c r="O178" s="24"/>
    </row>
    <row r="179" spans="3:15">
      <c r="C179" s="24"/>
      <c r="G179" s="24"/>
      <c r="H179" s="24"/>
      <c r="J179" s="24"/>
      <c r="K179" s="24"/>
      <c r="L179" s="24"/>
      <c r="M179" s="24"/>
      <c r="N179" s="24"/>
      <c r="O179" s="24"/>
    </row>
    <row r="180" spans="3:15">
      <c r="C180" s="24"/>
      <c r="G180" s="24"/>
      <c r="H180" s="24"/>
      <c r="J180" s="24"/>
      <c r="K180" s="24"/>
      <c r="L180" s="24"/>
      <c r="M180" s="24"/>
      <c r="N180" s="24"/>
      <c r="O180" s="24"/>
    </row>
    <row r="181" spans="3:15">
      <c r="C181" s="24"/>
      <c r="G181" s="24"/>
      <c r="H181" s="24"/>
      <c r="J181" s="24"/>
      <c r="K181" s="24"/>
      <c r="L181" s="24"/>
      <c r="M181" s="24"/>
      <c r="N181" s="24"/>
      <c r="O181" s="24"/>
    </row>
    <row r="182" spans="3:15">
      <c r="C182" s="24"/>
      <c r="G182" s="24"/>
      <c r="H182" s="24"/>
      <c r="J182" s="24"/>
      <c r="K182" s="24"/>
      <c r="L182" s="24"/>
      <c r="M182" s="24"/>
      <c r="N182" s="24"/>
      <c r="O182" s="24"/>
    </row>
    <row r="183" spans="3:15">
      <c r="C183" s="24"/>
      <c r="G183" s="24"/>
      <c r="H183" s="24"/>
      <c r="J183" s="24"/>
      <c r="K183" s="24"/>
      <c r="L183" s="24"/>
      <c r="M183" s="24"/>
      <c r="N183" s="24"/>
      <c r="O183" s="24"/>
    </row>
    <row r="184" spans="3:15">
      <c r="C184" s="24"/>
      <c r="G184" s="24"/>
      <c r="H184" s="24"/>
      <c r="J184" s="24"/>
      <c r="K184" s="24"/>
      <c r="L184" s="24"/>
      <c r="M184" s="24"/>
      <c r="N184" s="24"/>
      <c r="O184" s="24"/>
    </row>
    <row r="185" spans="3:15">
      <c r="C185" s="24"/>
      <c r="G185" s="24"/>
      <c r="H185" s="24"/>
      <c r="J185" s="24"/>
      <c r="K185" s="24"/>
      <c r="L185" s="24"/>
      <c r="M185" s="24"/>
      <c r="N185" s="24"/>
      <c r="O185" s="24"/>
    </row>
    <row r="186" spans="3:15">
      <c r="C186" s="24"/>
      <c r="G186" s="24"/>
      <c r="H186" s="24"/>
      <c r="J186" s="24"/>
      <c r="K186" s="24"/>
      <c r="L186" s="24"/>
      <c r="M186" s="24"/>
      <c r="N186" s="24"/>
      <c r="O186" s="24"/>
    </row>
    <row r="187" spans="3:15">
      <c r="C187" s="24"/>
      <c r="G187" s="24"/>
      <c r="H187" s="24"/>
      <c r="J187" s="24"/>
      <c r="K187" s="24"/>
      <c r="L187" s="24"/>
      <c r="M187" s="24"/>
      <c r="N187" s="24"/>
      <c r="O187" s="24"/>
    </row>
    <row r="188" spans="3:15">
      <c r="C188" s="24"/>
      <c r="G188" s="24"/>
      <c r="H188" s="24"/>
      <c r="J188" s="24"/>
      <c r="K188" s="24"/>
      <c r="L188" s="24"/>
      <c r="M188" s="24"/>
      <c r="N188" s="24"/>
      <c r="O188" s="24"/>
    </row>
    <row r="189" spans="3:15">
      <c r="C189" s="24"/>
      <c r="G189" s="24"/>
      <c r="H189" s="24"/>
      <c r="J189" s="24"/>
      <c r="K189" s="24"/>
      <c r="L189" s="24"/>
      <c r="M189" s="24"/>
      <c r="N189" s="24"/>
      <c r="O189" s="24"/>
    </row>
    <row r="190" spans="3:15">
      <c r="C190" s="24"/>
      <c r="G190" s="24"/>
      <c r="H190" s="24"/>
      <c r="J190" s="24"/>
      <c r="K190" s="24"/>
      <c r="L190" s="24"/>
      <c r="M190" s="24"/>
      <c r="N190" s="24"/>
      <c r="O190" s="24"/>
    </row>
    <row r="191" spans="3:15">
      <c r="C191" s="24"/>
      <c r="G191" s="24"/>
      <c r="H191" s="24"/>
      <c r="J191" s="24"/>
      <c r="K191" s="24"/>
      <c r="L191" s="24"/>
      <c r="M191" s="24"/>
      <c r="N191" s="24"/>
      <c r="O191" s="24"/>
    </row>
    <row r="192" spans="3:15">
      <c r="C192" s="24"/>
      <c r="G192" s="24"/>
      <c r="H192" s="24"/>
      <c r="J192" s="24"/>
      <c r="K192" s="24"/>
      <c r="L192" s="24"/>
      <c r="M192" s="24"/>
      <c r="N192" s="24"/>
      <c r="O192" s="24"/>
    </row>
    <row r="193" spans="3:15">
      <c r="C193" s="24"/>
      <c r="G193" s="24"/>
      <c r="H193" s="24"/>
      <c r="J193" s="24"/>
      <c r="K193" s="24"/>
      <c r="L193" s="24"/>
      <c r="M193" s="24"/>
      <c r="N193" s="24"/>
      <c r="O193" s="24"/>
    </row>
    <row r="194" spans="3:15">
      <c r="C194" s="24"/>
      <c r="G194" s="24"/>
      <c r="H194" s="24"/>
      <c r="J194" s="24"/>
      <c r="K194" s="24"/>
      <c r="L194" s="24"/>
      <c r="M194" s="24"/>
      <c r="N194" s="24"/>
      <c r="O194" s="24"/>
    </row>
    <row r="195" spans="3:15">
      <c r="C195" s="24"/>
      <c r="G195" s="24"/>
      <c r="H195" s="24"/>
      <c r="J195" s="24"/>
      <c r="K195" s="24"/>
      <c r="L195" s="24"/>
      <c r="M195" s="24"/>
      <c r="N195" s="24"/>
      <c r="O195" s="24"/>
    </row>
    <row r="196" spans="3:15">
      <c r="C196" s="24"/>
      <c r="G196" s="24"/>
      <c r="H196" s="24"/>
      <c r="J196" s="24"/>
      <c r="K196" s="24"/>
      <c r="L196" s="24"/>
      <c r="M196" s="24"/>
      <c r="N196" s="24"/>
      <c r="O196" s="24"/>
    </row>
    <row r="197" spans="3:15">
      <c r="C197" s="24"/>
      <c r="G197" s="24"/>
      <c r="H197" s="24"/>
      <c r="J197" s="24"/>
      <c r="K197" s="24"/>
      <c r="L197" s="24"/>
      <c r="M197" s="24"/>
      <c r="N197" s="24"/>
      <c r="O197" s="24"/>
    </row>
    <row r="198" spans="3:15">
      <c r="C198" s="24"/>
      <c r="G198" s="24"/>
      <c r="H198" s="24"/>
      <c r="J198" s="24"/>
      <c r="K198" s="24"/>
      <c r="L198" s="24"/>
      <c r="M198" s="24"/>
      <c r="N198" s="24"/>
      <c r="O198" s="24"/>
    </row>
    <row r="199" spans="3:15">
      <c r="C199" s="24"/>
      <c r="G199" s="24"/>
      <c r="H199" s="24"/>
      <c r="J199" s="24"/>
      <c r="K199" s="24"/>
      <c r="L199" s="24"/>
      <c r="M199" s="24"/>
      <c r="N199" s="24"/>
      <c r="O199" s="24"/>
    </row>
    <row r="200" spans="3:15">
      <c r="C200" s="24"/>
      <c r="G200" s="24"/>
      <c r="H200" s="24"/>
      <c r="J200" s="24"/>
      <c r="K200" s="24"/>
      <c r="L200" s="24"/>
      <c r="M200" s="24"/>
      <c r="N200" s="24"/>
      <c r="O200" s="24"/>
    </row>
    <row r="201" spans="3:15">
      <c r="C201" s="24"/>
      <c r="G201" s="24"/>
      <c r="H201" s="24"/>
      <c r="J201" s="24"/>
      <c r="K201" s="24"/>
      <c r="L201" s="24"/>
      <c r="M201" s="24"/>
      <c r="N201" s="24"/>
      <c r="O201" s="24"/>
    </row>
    <row r="202" spans="3:15">
      <c r="C202" s="24"/>
      <c r="G202" s="24"/>
      <c r="H202" s="24"/>
      <c r="J202" s="24"/>
      <c r="K202" s="24"/>
      <c r="L202" s="24"/>
      <c r="M202" s="24"/>
      <c r="N202" s="24"/>
      <c r="O202" s="24"/>
    </row>
    <row r="203" spans="3:15">
      <c r="C203" s="24"/>
      <c r="G203" s="24"/>
      <c r="H203" s="24"/>
      <c r="J203" s="24"/>
      <c r="K203" s="24"/>
      <c r="L203" s="24"/>
      <c r="M203" s="24"/>
      <c r="N203" s="24"/>
      <c r="O203" s="24"/>
    </row>
    <row r="204" spans="3:15">
      <c r="C204" s="24"/>
      <c r="G204" s="24"/>
      <c r="H204" s="24"/>
      <c r="J204" s="24"/>
      <c r="K204" s="24"/>
      <c r="L204" s="24"/>
      <c r="M204" s="24"/>
      <c r="N204" s="24"/>
      <c r="O204" s="24"/>
    </row>
    <row r="205" spans="3:15">
      <c r="C205" s="24"/>
      <c r="G205" s="24"/>
      <c r="H205" s="24"/>
      <c r="J205" s="24"/>
      <c r="K205" s="24"/>
      <c r="L205" s="24"/>
      <c r="M205" s="24"/>
      <c r="N205" s="24"/>
      <c r="O205" s="24"/>
    </row>
    <row r="206" spans="3:15">
      <c r="C206" s="24"/>
      <c r="G206" s="24"/>
      <c r="H206" s="24"/>
      <c r="J206" s="24"/>
      <c r="K206" s="24"/>
      <c r="L206" s="24"/>
      <c r="M206" s="24"/>
      <c r="N206" s="24"/>
      <c r="O206" s="24"/>
    </row>
    <row r="207" spans="3:15">
      <c r="C207" s="24"/>
      <c r="G207" s="24"/>
      <c r="H207" s="24"/>
      <c r="J207" s="24"/>
      <c r="K207" s="24"/>
      <c r="L207" s="24"/>
      <c r="M207" s="24"/>
      <c r="N207" s="24"/>
      <c r="O207" s="24"/>
    </row>
    <row r="208" spans="3:15">
      <c r="C208" s="24"/>
      <c r="G208" s="24"/>
      <c r="H208" s="24"/>
      <c r="J208" s="24"/>
      <c r="K208" s="24"/>
      <c r="L208" s="24"/>
      <c r="M208" s="24"/>
      <c r="N208" s="24"/>
      <c r="O208" s="24"/>
    </row>
    <row r="209" spans="3:15">
      <c r="C209" s="24"/>
      <c r="G209" s="24"/>
      <c r="H209" s="24"/>
      <c r="J209" s="24"/>
      <c r="K209" s="24"/>
      <c r="L209" s="24"/>
      <c r="M209" s="24"/>
      <c r="N209" s="24"/>
      <c r="O209" s="24"/>
    </row>
    <row r="210" spans="3:15">
      <c r="C210" s="24"/>
      <c r="G210" s="24"/>
      <c r="H210" s="24"/>
      <c r="J210" s="24"/>
      <c r="K210" s="24"/>
      <c r="L210" s="24"/>
      <c r="M210" s="24"/>
      <c r="N210" s="24"/>
      <c r="O210" s="24"/>
    </row>
    <row r="211" spans="3:15">
      <c r="C211" s="24"/>
      <c r="G211" s="24"/>
      <c r="H211" s="24"/>
      <c r="J211" s="24"/>
      <c r="K211" s="24"/>
      <c r="L211" s="24"/>
      <c r="M211" s="24"/>
      <c r="N211" s="24"/>
      <c r="O211" s="24"/>
    </row>
    <row r="212" spans="3:15">
      <c r="C212" s="24"/>
      <c r="G212" s="24"/>
      <c r="H212" s="24"/>
      <c r="J212" s="24"/>
      <c r="K212" s="24"/>
      <c r="L212" s="24"/>
      <c r="M212" s="24"/>
      <c r="N212" s="24"/>
      <c r="O212" s="24"/>
    </row>
    <row r="213" spans="3:15">
      <c r="C213" s="24"/>
      <c r="G213" s="24"/>
      <c r="H213" s="24"/>
      <c r="J213" s="24"/>
      <c r="K213" s="24"/>
      <c r="L213" s="24"/>
      <c r="M213" s="24"/>
      <c r="N213" s="24"/>
      <c r="O213" s="24"/>
    </row>
    <row r="214" spans="3:15">
      <c r="C214" s="24"/>
      <c r="G214" s="24"/>
      <c r="H214" s="24"/>
      <c r="J214" s="24"/>
      <c r="K214" s="24"/>
      <c r="L214" s="24"/>
      <c r="M214" s="24"/>
      <c r="N214" s="24"/>
      <c r="O214" s="24"/>
    </row>
    <row r="215" spans="3:15">
      <c r="C215" s="24"/>
      <c r="G215" s="24"/>
      <c r="H215" s="24"/>
      <c r="J215" s="24"/>
      <c r="K215" s="24"/>
      <c r="L215" s="24"/>
      <c r="M215" s="24"/>
      <c r="N215" s="24"/>
      <c r="O215" s="24"/>
    </row>
    <row r="216" spans="3:15">
      <c r="C216" s="24"/>
      <c r="G216" s="24"/>
      <c r="H216" s="24"/>
      <c r="J216" s="24"/>
      <c r="K216" s="24"/>
      <c r="L216" s="24"/>
      <c r="M216" s="24"/>
      <c r="N216" s="24"/>
      <c r="O216" s="24"/>
    </row>
    <row r="217" spans="3:15">
      <c r="C217" s="24"/>
      <c r="G217" s="24"/>
      <c r="H217" s="24"/>
      <c r="J217" s="24"/>
      <c r="K217" s="24"/>
      <c r="L217" s="24"/>
      <c r="M217" s="24"/>
      <c r="N217" s="24"/>
      <c r="O217" s="24"/>
    </row>
    <row r="218" spans="3:15">
      <c r="C218" s="24"/>
      <c r="G218" s="24"/>
      <c r="H218" s="24"/>
      <c r="J218" s="24"/>
      <c r="K218" s="24"/>
      <c r="L218" s="24"/>
      <c r="M218" s="24"/>
      <c r="N218" s="24"/>
      <c r="O218" s="24"/>
    </row>
    <row r="219" spans="3:15">
      <c r="C219" s="24"/>
      <c r="G219" s="24"/>
      <c r="H219" s="24"/>
      <c r="J219" s="24"/>
      <c r="K219" s="24"/>
      <c r="L219" s="24"/>
      <c r="M219" s="24"/>
      <c r="N219" s="24"/>
      <c r="O219" s="24"/>
    </row>
    <row r="220" spans="3:15">
      <c r="C220" s="24"/>
      <c r="G220" s="24"/>
      <c r="H220" s="24"/>
      <c r="J220" s="24"/>
      <c r="K220" s="24"/>
      <c r="L220" s="24"/>
      <c r="M220" s="24"/>
      <c r="N220" s="24"/>
      <c r="O220" s="24"/>
    </row>
    <row r="221" spans="3:15">
      <c r="C221" s="24"/>
      <c r="G221" s="24"/>
      <c r="H221" s="24"/>
      <c r="J221" s="24"/>
      <c r="K221" s="24"/>
      <c r="L221" s="24"/>
      <c r="M221" s="24"/>
      <c r="N221" s="24"/>
      <c r="O221" s="24"/>
    </row>
    <row r="222" spans="3:15">
      <c r="C222" s="24"/>
      <c r="G222" s="24"/>
      <c r="H222" s="24"/>
      <c r="J222" s="24"/>
      <c r="K222" s="24"/>
      <c r="L222" s="24"/>
      <c r="M222" s="24"/>
      <c r="N222" s="24"/>
      <c r="O222" s="24"/>
    </row>
    <row r="223" spans="3:15">
      <c r="C223" s="24"/>
      <c r="G223" s="24"/>
      <c r="H223" s="24"/>
      <c r="J223" s="24"/>
      <c r="K223" s="24"/>
      <c r="L223" s="24"/>
      <c r="M223" s="24"/>
      <c r="N223" s="24"/>
      <c r="O223" s="24"/>
    </row>
    <row r="224" spans="3:15">
      <c r="C224" s="24"/>
      <c r="G224" s="24"/>
      <c r="H224" s="24"/>
      <c r="J224" s="24"/>
      <c r="K224" s="24"/>
      <c r="L224" s="24"/>
      <c r="M224" s="24"/>
      <c r="N224" s="24"/>
      <c r="O224" s="24"/>
    </row>
    <row r="225" spans="3:15">
      <c r="C225" s="24"/>
      <c r="G225" s="24"/>
      <c r="H225" s="24"/>
      <c r="J225" s="24"/>
      <c r="K225" s="24"/>
      <c r="L225" s="24"/>
      <c r="M225" s="24"/>
      <c r="N225" s="24"/>
      <c r="O225" s="24"/>
    </row>
    <row r="226" spans="3:15">
      <c r="C226" s="24"/>
      <c r="G226" s="24"/>
      <c r="H226" s="24"/>
      <c r="J226" s="24"/>
      <c r="K226" s="24"/>
      <c r="L226" s="24"/>
      <c r="M226" s="24"/>
      <c r="N226" s="24"/>
      <c r="O226" s="24"/>
    </row>
    <row r="227" spans="3:15">
      <c r="C227" s="24"/>
      <c r="G227" s="24"/>
      <c r="H227" s="24"/>
      <c r="J227" s="24"/>
      <c r="K227" s="24"/>
      <c r="L227" s="24"/>
      <c r="M227" s="24"/>
      <c r="N227" s="24"/>
      <c r="O227" s="24"/>
    </row>
    <row r="228" spans="3:15">
      <c r="C228" s="24"/>
      <c r="G228" s="24"/>
      <c r="H228" s="24"/>
      <c r="J228" s="24"/>
      <c r="K228" s="24"/>
      <c r="L228" s="24"/>
      <c r="M228" s="24"/>
      <c r="N228" s="24"/>
      <c r="O228" s="24"/>
    </row>
    <row r="229" spans="3:15">
      <c r="C229" s="24"/>
      <c r="G229" s="24"/>
      <c r="H229" s="24"/>
      <c r="J229" s="24"/>
      <c r="K229" s="24"/>
      <c r="L229" s="24"/>
      <c r="M229" s="24"/>
      <c r="N229" s="24"/>
      <c r="O229" s="24"/>
    </row>
    <row r="230" spans="3:15">
      <c r="C230" s="24"/>
      <c r="G230" s="24"/>
      <c r="H230" s="24"/>
      <c r="J230" s="24"/>
      <c r="K230" s="24"/>
      <c r="L230" s="24"/>
      <c r="M230" s="24"/>
      <c r="N230" s="24"/>
      <c r="O230" s="24"/>
    </row>
    <row r="231" spans="3:15">
      <c r="C231" s="24"/>
      <c r="G231" s="24"/>
      <c r="H231" s="24"/>
      <c r="J231" s="24"/>
      <c r="K231" s="24"/>
      <c r="L231" s="24"/>
      <c r="M231" s="24"/>
      <c r="N231" s="24"/>
      <c r="O231" s="24"/>
    </row>
    <row r="232" spans="3:15">
      <c r="C232" s="24"/>
      <c r="G232" s="24"/>
      <c r="H232" s="24"/>
      <c r="J232" s="24"/>
      <c r="K232" s="24"/>
      <c r="L232" s="24"/>
      <c r="M232" s="24"/>
      <c r="N232" s="24"/>
      <c r="O232" s="24"/>
    </row>
    <row r="233" spans="3:15">
      <c r="C233" s="24"/>
      <c r="G233" s="24"/>
      <c r="H233" s="24"/>
      <c r="J233" s="24"/>
      <c r="K233" s="24"/>
      <c r="L233" s="24"/>
      <c r="M233" s="24"/>
      <c r="N233" s="24"/>
      <c r="O233" s="24"/>
    </row>
    <row r="234" spans="3:15">
      <c r="C234" s="24"/>
      <c r="G234" s="24"/>
      <c r="H234" s="24"/>
      <c r="J234" s="24"/>
      <c r="K234" s="24"/>
      <c r="L234" s="24"/>
      <c r="M234" s="24"/>
      <c r="N234" s="24"/>
      <c r="O234" s="24"/>
    </row>
    <row r="235" spans="3:15">
      <c r="C235" s="24"/>
      <c r="G235" s="24"/>
      <c r="H235" s="24"/>
      <c r="J235" s="24"/>
      <c r="K235" s="24"/>
      <c r="L235" s="24"/>
      <c r="M235" s="24"/>
      <c r="N235" s="24"/>
      <c r="O235" s="24"/>
    </row>
    <row r="236" spans="3:15">
      <c r="C236" s="24"/>
      <c r="G236" s="24"/>
      <c r="H236" s="24"/>
      <c r="J236" s="24"/>
      <c r="K236" s="24"/>
      <c r="L236" s="24"/>
      <c r="M236" s="24"/>
      <c r="N236" s="24"/>
      <c r="O236" s="24"/>
    </row>
    <row r="237" spans="3:15">
      <c r="C237" s="24"/>
      <c r="G237" s="24"/>
      <c r="H237" s="24"/>
      <c r="J237" s="24"/>
      <c r="K237" s="24"/>
      <c r="L237" s="24"/>
      <c r="M237" s="24"/>
      <c r="N237" s="24"/>
      <c r="O237" s="24"/>
    </row>
    <row r="238" spans="3:15">
      <c r="C238" s="24"/>
      <c r="G238" s="24"/>
      <c r="H238" s="24"/>
      <c r="J238" s="24"/>
      <c r="K238" s="24"/>
      <c r="L238" s="24"/>
      <c r="M238" s="24"/>
      <c r="N238" s="24"/>
      <c r="O238" s="24"/>
    </row>
    <row r="239" spans="3:15">
      <c r="C239" s="24"/>
      <c r="G239" s="24"/>
      <c r="H239" s="24"/>
      <c r="J239" s="24"/>
      <c r="K239" s="24"/>
      <c r="L239" s="24"/>
      <c r="M239" s="24"/>
      <c r="N239" s="24"/>
      <c r="O239" s="24"/>
    </row>
    <row r="240" spans="3:15">
      <c r="C240" s="24"/>
      <c r="G240" s="24"/>
      <c r="H240" s="24"/>
      <c r="J240" s="24"/>
      <c r="K240" s="24"/>
      <c r="L240" s="24"/>
      <c r="M240" s="24"/>
      <c r="N240" s="24"/>
      <c r="O240" s="24"/>
    </row>
    <row r="241" spans="3:15">
      <c r="C241" s="24"/>
      <c r="G241" s="24"/>
      <c r="H241" s="24"/>
      <c r="J241" s="24"/>
      <c r="K241" s="24"/>
      <c r="L241" s="24"/>
      <c r="M241" s="24"/>
      <c r="N241" s="24"/>
      <c r="O241" s="24"/>
    </row>
    <row r="242" spans="3:15">
      <c r="C242" s="24"/>
      <c r="G242" s="24"/>
      <c r="H242" s="24"/>
      <c r="J242" s="24"/>
      <c r="K242" s="24"/>
      <c r="L242" s="24"/>
      <c r="M242" s="24"/>
      <c r="N242" s="24"/>
      <c r="O242" s="24"/>
    </row>
    <row r="243" spans="3:15">
      <c r="C243" s="24"/>
      <c r="G243" s="24"/>
      <c r="H243" s="24"/>
      <c r="J243" s="24"/>
      <c r="K243" s="24"/>
      <c r="L243" s="24"/>
      <c r="M243" s="24"/>
      <c r="N243" s="24"/>
      <c r="O243" s="24"/>
    </row>
    <row r="244" spans="3:15">
      <c r="C244" s="24"/>
      <c r="G244" s="24"/>
      <c r="H244" s="24"/>
      <c r="J244" s="24"/>
      <c r="K244" s="24"/>
      <c r="L244" s="24"/>
      <c r="M244" s="24"/>
      <c r="N244" s="24"/>
      <c r="O244" s="24"/>
    </row>
    <row r="245" spans="3:15">
      <c r="C245" s="24"/>
      <c r="G245" s="24"/>
      <c r="H245" s="24"/>
      <c r="J245" s="24"/>
      <c r="K245" s="24"/>
      <c r="L245" s="24"/>
      <c r="M245" s="24"/>
      <c r="N245" s="24"/>
      <c r="O245" s="24"/>
    </row>
    <row r="246" spans="3:15">
      <c r="C246" s="24"/>
      <c r="G246" s="24"/>
      <c r="H246" s="24"/>
      <c r="J246" s="24"/>
      <c r="K246" s="24"/>
      <c r="L246" s="24"/>
      <c r="M246" s="24"/>
      <c r="N246" s="24"/>
      <c r="O246" s="24"/>
    </row>
    <row r="247" spans="3:15">
      <c r="C247" s="24"/>
      <c r="G247" s="24"/>
      <c r="H247" s="24"/>
      <c r="J247" s="24"/>
      <c r="K247" s="24"/>
      <c r="L247" s="24"/>
      <c r="M247" s="24"/>
      <c r="N247" s="24"/>
      <c r="O247" s="24"/>
    </row>
    <row r="248" spans="3:15">
      <c r="C248" s="24"/>
      <c r="G248" s="24"/>
      <c r="H248" s="24"/>
      <c r="J248" s="24"/>
      <c r="K248" s="24"/>
      <c r="L248" s="24"/>
      <c r="M248" s="24"/>
      <c r="N248" s="24"/>
      <c r="O248" s="24"/>
    </row>
    <row r="249" spans="3:15">
      <c r="C249" s="24"/>
      <c r="G249" s="24"/>
      <c r="H249" s="24"/>
      <c r="J249" s="24"/>
      <c r="K249" s="24"/>
      <c r="L249" s="24"/>
      <c r="M249" s="24"/>
      <c r="N249" s="24"/>
      <c r="O249" s="24"/>
    </row>
    <row r="250" spans="3:15">
      <c r="C250" s="24"/>
      <c r="G250" s="24"/>
      <c r="H250" s="24"/>
      <c r="J250" s="24"/>
      <c r="K250" s="24"/>
      <c r="L250" s="24"/>
      <c r="M250" s="24"/>
      <c r="N250" s="24"/>
      <c r="O250" s="24"/>
    </row>
    <row r="251" spans="3:15">
      <c r="C251" s="24"/>
      <c r="G251" s="24"/>
      <c r="H251" s="24"/>
      <c r="J251" s="24"/>
      <c r="K251" s="24"/>
      <c r="L251" s="24"/>
      <c r="M251" s="24"/>
      <c r="N251" s="24"/>
      <c r="O251" s="24"/>
    </row>
    <row r="252" spans="3:15">
      <c r="C252" s="24"/>
      <c r="G252" s="24"/>
      <c r="H252" s="24"/>
      <c r="J252" s="24"/>
      <c r="K252" s="24"/>
      <c r="L252" s="24"/>
      <c r="M252" s="24"/>
      <c r="N252" s="24"/>
      <c r="O252" s="24"/>
    </row>
    <row r="253" spans="3:15">
      <c r="C253" s="24"/>
      <c r="G253" s="24"/>
      <c r="H253" s="24"/>
      <c r="J253" s="24"/>
      <c r="K253" s="24"/>
      <c r="L253" s="24"/>
      <c r="M253" s="24"/>
      <c r="N253" s="24"/>
      <c r="O253" s="24"/>
    </row>
    <row r="254" spans="3:15">
      <c r="C254" s="24"/>
      <c r="G254" s="24"/>
      <c r="H254" s="24"/>
      <c r="J254" s="24"/>
      <c r="K254" s="24"/>
      <c r="L254" s="24"/>
      <c r="M254" s="24"/>
      <c r="N254" s="24"/>
      <c r="O254" s="24"/>
    </row>
    <row r="255" spans="3:15">
      <c r="C255" s="24"/>
      <c r="G255" s="24"/>
      <c r="H255" s="24"/>
      <c r="J255" s="24"/>
      <c r="K255" s="24"/>
      <c r="L255" s="24"/>
      <c r="M255" s="24"/>
      <c r="N255" s="24"/>
      <c r="O255" s="24"/>
    </row>
    <row r="256" spans="3:15">
      <c r="C256" s="24"/>
      <c r="G256" s="24"/>
      <c r="H256" s="24"/>
      <c r="J256" s="24"/>
      <c r="K256" s="24"/>
      <c r="L256" s="24"/>
      <c r="M256" s="24"/>
      <c r="N256" s="24"/>
      <c r="O256" s="24"/>
    </row>
    <row r="257" spans="3:15">
      <c r="C257" s="24"/>
      <c r="G257" s="24"/>
      <c r="H257" s="24"/>
      <c r="J257" s="24"/>
      <c r="K257" s="24"/>
      <c r="L257" s="24"/>
      <c r="M257" s="24"/>
      <c r="N257" s="24"/>
      <c r="O257" s="24"/>
    </row>
    <row r="258" spans="3:15">
      <c r="C258" s="24"/>
      <c r="G258" s="24"/>
      <c r="H258" s="24"/>
      <c r="J258" s="24"/>
      <c r="K258" s="24"/>
      <c r="L258" s="24"/>
      <c r="M258" s="24"/>
      <c r="N258" s="24"/>
      <c r="O258" s="24"/>
    </row>
    <row r="259" spans="3:15">
      <c r="C259" s="24"/>
      <c r="G259" s="24"/>
      <c r="H259" s="24"/>
      <c r="J259" s="24"/>
      <c r="K259" s="24"/>
      <c r="L259" s="24"/>
      <c r="M259" s="24"/>
      <c r="N259" s="24"/>
      <c r="O259" s="24"/>
    </row>
    <row r="260" spans="3:15">
      <c r="C260" s="24"/>
      <c r="G260" s="24"/>
      <c r="H260" s="24"/>
      <c r="J260" s="24"/>
      <c r="K260" s="24"/>
      <c r="L260" s="24"/>
      <c r="M260" s="24"/>
      <c r="N260" s="24"/>
      <c r="O260" s="24"/>
    </row>
    <row r="261" spans="3:15">
      <c r="C261" s="24"/>
      <c r="G261" s="24"/>
      <c r="H261" s="24"/>
      <c r="J261" s="24"/>
      <c r="K261" s="24"/>
      <c r="L261" s="24"/>
      <c r="M261" s="24"/>
      <c r="N261" s="24"/>
      <c r="O261" s="24"/>
    </row>
    <row r="262" spans="3:15">
      <c r="C262" s="24"/>
      <c r="G262" s="24"/>
      <c r="H262" s="24"/>
      <c r="J262" s="24"/>
      <c r="K262" s="24"/>
      <c r="L262" s="24"/>
      <c r="M262" s="24"/>
      <c r="N262" s="24"/>
      <c r="O262" s="24"/>
    </row>
    <row r="263" spans="3:15">
      <c r="C263" s="24"/>
      <c r="G263" s="24"/>
      <c r="H263" s="24"/>
      <c r="J263" s="24"/>
      <c r="K263" s="24"/>
      <c r="L263" s="24"/>
      <c r="M263" s="24"/>
      <c r="N263" s="24"/>
      <c r="O263" s="24"/>
    </row>
    <row r="264" spans="3:15">
      <c r="C264" s="24"/>
      <c r="G264" s="24"/>
      <c r="H264" s="24"/>
      <c r="J264" s="24"/>
      <c r="K264" s="24"/>
      <c r="L264" s="24"/>
      <c r="M264" s="24"/>
      <c r="N264" s="24"/>
      <c r="O264" s="24"/>
    </row>
    <row r="265" spans="3:15">
      <c r="C265" s="24"/>
      <c r="G265" s="24"/>
      <c r="H265" s="24"/>
      <c r="J265" s="24"/>
      <c r="K265" s="24"/>
      <c r="L265" s="24"/>
      <c r="M265" s="24"/>
      <c r="N265" s="24"/>
      <c r="O265" s="24"/>
    </row>
    <row r="266" spans="3:15">
      <c r="C266" s="24"/>
      <c r="G266" s="24"/>
      <c r="H266" s="24"/>
      <c r="J266" s="24"/>
      <c r="K266" s="24"/>
      <c r="L266" s="24"/>
      <c r="M266" s="24"/>
      <c r="N266" s="24"/>
      <c r="O266" s="24"/>
    </row>
    <row r="267" spans="3:15">
      <c r="C267" s="24"/>
      <c r="G267" s="24"/>
      <c r="H267" s="24"/>
      <c r="J267" s="24"/>
      <c r="K267" s="24"/>
      <c r="L267" s="24"/>
      <c r="M267" s="24"/>
      <c r="N267" s="24"/>
      <c r="O267" s="24"/>
    </row>
    <row r="268" spans="3:15">
      <c r="C268" s="24"/>
      <c r="G268" s="24"/>
      <c r="H268" s="24"/>
      <c r="J268" s="24"/>
      <c r="K268" s="24"/>
      <c r="L268" s="24"/>
      <c r="M268" s="24"/>
      <c r="N268" s="24"/>
      <c r="O268" s="24"/>
    </row>
    <row r="269" spans="3:15">
      <c r="C269" s="24"/>
      <c r="G269" s="24"/>
      <c r="H269" s="24"/>
      <c r="J269" s="24"/>
      <c r="K269" s="24"/>
      <c r="L269" s="24"/>
      <c r="M269" s="24"/>
      <c r="N269" s="24"/>
      <c r="O269" s="24"/>
    </row>
    <row r="270" spans="3:15">
      <c r="C270" s="24"/>
      <c r="G270" s="24"/>
      <c r="H270" s="24"/>
      <c r="J270" s="24"/>
      <c r="K270" s="24"/>
      <c r="L270" s="24"/>
      <c r="M270" s="24"/>
      <c r="N270" s="24"/>
      <c r="O270" s="24"/>
    </row>
    <row r="271" spans="3:15">
      <c r="C271" s="24"/>
      <c r="G271" s="24"/>
      <c r="H271" s="24"/>
      <c r="J271" s="24"/>
      <c r="K271" s="24"/>
      <c r="L271" s="24"/>
      <c r="M271" s="24"/>
      <c r="N271" s="24"/>
      <c r="O271" s="24"/>
    </row>
    <row r="272" spans="3:15">
      <c r="C272" s="24"/>
      <c r="G272" s="24"/>
      <c r="H272" s="24"/>
      <c r="J272" s="24"/>
      <c r="K272" s="24"/>
      <c r="L272" s="24"/>
      <c r="M272" s="24"/>
      <c r="N272" s="24"/>
      <c r="O272" s="24"/>
    </row>
    <row r="273" spans="3:15">
      <c r="C273" s="24"/>
      <c r="G273" s="24"/>
      <c r="H273" s="24"/>
      <c r="J273" s="24"/>
      <c r="K273" s="24"/>
      <c r="L273" s="24"/>
      <c r="M273" s="24"/>
      <c r="N273" s="24"/>
      <c r="O273" s="24"/>
    </row>
    <row r="274" spans="3:15">
      <c r="C274" s="24"/>
      <c r="G274" s="24"/>
      <c r="H274" s="24"/>
      <c r="J274" s="24"/>
      <c r="K274" s="24"/>
      <c r="L274" s="24"/>
      <c r="M274" s="24"/>
      <c r="N274" s="24"/>
      <c r="O274" s="24"/>
    </row>
    <row r="275" spans="3:15">
      <c r="C275" s="24"/>
      <c r="G275" s="24"/>
      <c r="H275" s="24"/>
      <c r="J275" s="24"/>
      <c r="K275" s="24"/>
      <c r="L275" s="24"/>
      <c r="M275" s="24"/>
      <c r="N275" s="24"/>
      <c r="O275" s="24"/>
    </row>
    <row r="276" spans="3:15">
      <c r="C276" s="24"/>
      <c r="G276" s="24"/>
      <c r="H276" s="24"/>
      <c r="J276" s="24"/>
      <c r="K276" s="24"/>
      <c r="L276" s="24"/>
      <c r="M276" s="24"/>
      <c r="N276" s="24"/>
      <c r="O276" s="24"/>
    </row>
    <row r="277" spans="3:15">
      <c r="C277" s="24"/>
      <c r="G277" s="24"/>
      <c r="H277" s="24"/>
      <c r="J277" s="24"/>
      <c r="K277" s="24"/>
      <c r="L277" s="24"/>
      <c r="M277" s="24"/>
      <c r="N277" s="24"/>
      <c r="O277" s="24"/>
    </row>
    <row r="278" spans="3:15">
      <c r="C278" s="24"/>
      <c r="G278" s="24"/>
      <c r="H278" s="24"/>
      <c r="J278" s="24"/>
      <c r="K278" s="24"/>
      <c r="L278" s="24"/>
      <c r="M278" s="24"/>
      <c r="N278" s="24"/>
      <c r="O278" s="24"/>
    </row>
    <row r="279" spans="3:15">
      <c r="C279" s="24"/>
      <c r="G279" s="24"/>
      <c r="H279" s="24"/>
      <c r="J279" s="24"/>
      <c r="K279" s="24"/>
      <c r="L279" s="24"/>
      <c r="M279" s="24"/>
      <c r="N279" s="24"/>
      <c r="O279" s="24"/>
    </row>
    <row r="280" spans="3:15">
      <c r="C280" s="24"/>
      <c r="G280" s="24"/>
      <c r="H280" s="24"/>
      <c r="J280" s="24"/>
      <c r="K280" s="24"/>
      <c r="L280" s="24"/>
      <c r="M280" s="24"/>
      <c r="N280" s="24"/>
      <c r="O280" s="24"/>
    </row>
    <row r="281" spans="3:15">
      <c r="C281" s="24"/>
      <c r="G281" s="24"/>
      <c r="H281" s="24"/>
      <c r="J281" s="24"/>
      <c r="K281" s="24"/>
      <c r="L281" s="24"/>
      <c r="M281" s="24"/>
      <c r="N281" s="24"/>
      <c r="O281" s="24"/>
    </row>
    <row r="282" spans="3:15">
      <c r="C282" s="24"/>
      <c r="G282" s="24"/>
      <c r="H282" s="24"/>
      <c r="J282" s="24"/>
      <c r="K282" s="24"/>
      <c r="L282" s="24"/>
      <c r="M282" s="24"/>
      <c r="N282" s="24"/>
      <c r="O282" s="24"/>
    </row>
    <row r="283" spans="3:15">
      <c r="C283" s="24"/>
      <c r="G283" s="24"/>
      <c r="H283" s="24"/>
      <c r="J283" s="24"/>
      <c r="K283" s="24"/>
      <c r="L283" s="24"/>
      <c r="M283" s="24"/>
      <c r="N283" s="24"/>
      <c r="O283" s="24"/>
    </row>
    <row r="284" spans="3:15">
      <c r="C284" s="24"/>
      <c r="G284" s="24"/>
      <c r="H284" s="24"/>
      <c r="J284" s="24"/>
      <c r="K284" s="24"/>
      <c r="L284" s="24"/>
      <c r="M284" s="24"/>
      <c r="N284" s="24"/>
      <c r="O284" s="24"/>
    </row>
    <row r="285" spans="3:15">
      <c r="C285" s="24"/>
      <c r="G285" s="24"/>
      <c r="H285" s="24"/>
      <c r="J285" s="24"/>
      <c r="K285" s="24"/>
      <c r="L285" s="24"/>
      <c r="M285" s="24"/>
      <c r="N285" s="24"/>
      <c r="O285" s="24"/>
    </row>
    <row r="286" spans="3:15">
      <c r="C286" s="24"/>
      <c r="G286" s="24"/>
      <c r="H286" s="24"/>
      <c r="J286" s="24"/>
      <c r="K286" s="24"/>
      <c r="L286" s="24"/>
      <c r="M286" s="24"/>
      <c r="N286" s="24"/>
      <c r="O286" s="24"/>
    </row>
    <row r="287" spans="3:15">
      <c r="C287" s="24"/>
      <c r="G287" s="24"/>
      <c r="H287" s="24"/>
      <c r="J287" s="24"/>
      <c r="K287" s="24"/>
      <c r="L287" s="24"/>
      <c r="M287" s="24"/>
      <c r="N287" s="24"/>
      <c r="O287" s="24"/>
    </row>
    <row r="288" spans="3:15">
      <c r="C288" s="24"/>
      <c r="G288" s="24"/>
      <c r="H288" s="24"/>
      <c r="J288" s="24"/>
      <c r="K288" s="24"/>
      <c r="L288" s="24"/>
      <c r="M288" s="24"/>
      <c r="N288" s="24"/>
      <c r="O288" s="24"/>
    </row>
    <row r="289" spans="3:15">
      <c r="C289" s="24"/>
      <c r="G289" s="24"/>
      <c r="H289" s="24"/>
      <c r="J289" s="24"/>
      <c r="K289" s="24"/>
      <c r="L289" s="24"/>
      <c r="M289" s="24"/>
      <c r="N289" s="24"/>
      <c r="O289" s="24"/>
    </row>
    <row r="290" spans="3:15">
      <c r="C290" s="24"/>
      <c r="G290" s="24"/>
      <c r="H290" s="24"/>
      <c r="J290" s="24"/>
      <c r="K290" s="24"/>
      <c r="L290" s="24"/>
      <c r="M290" s="24"/>
      <c r="N290" s="24"/>
      <c r="O290" s="24"/>
    </row>
    <row r="291" spans="3:15">
      <c r="C291" s="24"/>
      <c r="G291" s="24"/>
      <c r="H291" s="24"/>
      <c r="J291" s="24"/>
      <c r="K291" s="24"/>
      <c r="L291" s="24"/>
      <c r="M291" s="24"/>
      <c r="N291" s="24"/>
      <c r="O291" s="24"/>
    </row>
    <row r="292" spans="3:15">
      <c r="C292" s="24"/>
      <c r="G292" s="24"/>
      <c r="H292" s="24"/>
      <c r="J292" s="24"/>
      <c r="K292" s="24"/>
      <c r="L292" s="24"/>
      <c r="M292" s="24"/>
      <c r="N292" s="24"/>
      <c r="O292" s="24"/>
    </row>
    <row r="293" spans="3:15">
      <c r="C293" s="24"/>
      <c r="G293" s="24"/>
      <c r="H293" s="24"/>
      <c r="J293" s="24"/>
      <c r="K293" s="24"/>
      <c r="L293" s="24"/>
      <c r="M293" s="24"/>
      <c r="N293" s="24"/>
      <c r="O293" s="24"/>
    </row>
    <row r="294" spans="3:15">
      <c r="C294" s="24"/>
      <c r="G294" s="24"/>
      <c r="H294" s="24"/>
      <c r="J294" s="24"/>
      <c r="K294" s="24"/>
      <c r="L294" s="24"/>
      <c r="M294" s="24"/>
      <c r="N294" s="24"/>
      <c r="O294" s="24"/>
    </row>
    <row r="295" spans="3:15">
      <c r="C295" s="24"/>
      <c r="G295" s="24"/>
      <c r="H295" s="24"/>
      <c r="J295" s="24"/>
      <c r="K295" s="24"/>
      <c r="L295" s="24"/>
      <c r="M295" s="24"/>
      <c r="N295" s="24"/>
      <c r="O295" s="24"/>
    </row>
    <row r="296" spans="3:15">
      <c r="C296" s="24"/>
      <c r="G296" s="24"/>
      <c r="H296" s="24"/>
      <c r="J296" s="24"/>
      <c r="K296" s="24"/>
      <c r="L296" s="24"/>
      <c r="M296" s="24"/>
      <c r="N296" s="24"/>
      <c r="O296" s="24"/>
    </row>
    <row r="297" spans="3:15">
      <c r="C297" s="24"/>
      <c r="G297" s="24"/>
      <c r="H297" s="24"/>
      <c r="J297" s="24"/>
      <c r="K297" s="24"/>
      <c r="L297" s="24"/>
      <c r="M297" s="24"/>
      <c r="N297" s="24"/>
      <c r="O297" s="24"/>
    </row>
    <row r="298" spans="3:15">
      <c r="C298" s="24"/>
      <c r="G298" s="24"/>
      <c r="H298" s="24"/>
      <c r="J298" s="24"/>
      <c r="K298" s="24"/>
      <c r="L298" s="24"/>
      <c r="M298" s="24"/>
      <c r="N298" s="24"/>
      <c r="O298" s="24"/>
    </row>
    <row r="299" spans="3:15">
      <c r="C299" s="24"/>
      <c r="G299" s="24"/>
      <c r="H299" s="24"/>
      <c r="J299" s="24"/>
      <c r="K299" s="24"/>
      <c r="L299" s="24"/>
      <c r="M299" s="24"/>
      <c r="N299" s="24"/>
      <c r="O299" s="24"/>
    </row>
    <row r="300" spans="3:15">
      <c r="C300" s="24"/>
      <c r="G300" s="24"/>
      <c r="H300" s="24"/>
      <c r="J300" s="24"/>
      <c r="K300" s="24"/>
      <c r="L300" s="24"/>
      <c r="M300" s="24"/>
      <c r="N300" s="24"/>
      <c r="O300" s="24"/>
    </row>
    <row r="301" spans="3:15">
      <c r="C301" s="24"/>
      <c r="G301" s="24"/>
      <c r="H301" s="24"/>
      <c r="J301" s="24"/>
      <c r="K301" s="24"/>
      <c r="L301" s="24"/>
      <c r="M301" s="24"/>
      <c r="N301" s="24"/>
      <c r="O301" s="24"/>
    </row>
    <row r="302" spans="3:15">
      <c r="C302" s="24"/>
      <c r="G302" s="24"/>
      <c r="H302" s="24"/>
      <c r="J302" s="24"/>
      <c r="K302" s="24"/>
      <c r="L302" s="24"/>
      <c r="M302" s="24"/>
      <c r="N302" s="24"/>
      <c r="O302" s="24"/>
    </row>
    <row r="303" spans="3:15">
      <c r="C303" s="24"/>
      <c r="G303" s="24"/>
      <c r="H303" s="24"/>
      <c r="J303" s="24"/>
      <c r="K303" s="24"/>
      <c r="L303" s="24"/>
      <c r="M303" s="24"/>
      <c r="N303" s="24"/>
      <c r="O303" s="24"/>
    </row>
    <row r="304" spans="3:15">
      <c r="C304" s="24"/>
      <c r="G304" s="24"/>
      <c r="H304" s="24"/>
      <c r="J304" s="24"/>
      <c r="K304" s="24"/>
      <c r="L304" s="24"/>
      <c r="M304" s="24"/>
      <c r="N304" s="24"/>
      <c r="O304" s="24"/>
    </row>
    <row r="305" spans="3:15">
      <c r="C305" s="24"/>
      <c r="G305" s="24"/>
      <c r="H305" s="24"/>
      <c r="J305" s="24"/>
      <c r="K305" s="24"/>
      <c r="L305" s="24"/>
      <c r="M305" s="24"/>
      <c r="N305" s="24"/>
      <c r="O305" s="24"/>
    </row>
    <row r="306" spans="3:15">
      <c r="C306" s="24"/>
      <c r="G306" s="24"/>
      <c r="H306" s="24"/>
      <c r="J306" s="24"/>
      <c r="K306" s="24"/>
      <c r="L306" s="24"/>
      <c r="M306" s="24"/>
      <c r="N306" s="24"/>
      <c r="O306" s="24"/>
    </row>
    <row r="307" spans="3:15">
      <c r="C307" s="24"/>
      <c r="G307" s="24"/>
      <c r="H307" s="24"/>
      <c r="J307" s="24"/>
      <c r="K307" s="24"/>
      <c r="L307" s="24"/>
      <c r="M307" s="24"/>
      <c r="N307" s="24"/>
      <c r="O307" s="24"/>
    </row>
    <row r="308" spans="3:15">
      <c r="C308" s="24"/>
      <c r="G308" s="24"/>
      <c r="H308" s="24"/>
      <c r="J308" s="24"/>
      <c r="K308" s="24"/>
      <c r="L308" s="24"/>
      <c r="M308" s="24"/>
      <c r="N308" s="24"/>
      <c r="O308" s="24"/>
    </row>
    <row r="309" spans="3:15">
      <c r="C309" s="24"/>
      <c r="G309" s="24"/>
      <c r="H309" s="24"/>
      <c r="J309" s="24"/>
      <c r="K309" s="24"/>
      <c r="L309" s="24"/>
      <c r="M309" s="24"/>
      <c r="N309" s="24"/>
      <c r="O309" s="24"/>
    </row>
    <row r="310" spans="3:15">
      <c r="C310" s="24"/>
      <c r="G310" s="24"/>
      <c r="H310" s="24"/>
      <c r="J310" s="24"/>
      <c r="K310" s="24"/>
      <c r="L310" s="24"/>
      <c r="M310" s="24"/>
      <c r="N310" s="24"/>
      <c r="O310" s="24"/>
    </row>
    <row r="311" spans="3:15">
      <c r="C311" s="24"/>
      <c r="G311" s="24"/>
      <c r="H311" s="24"/>
      <c r="J311" s="24"/>
      <c r="K311" s="24"/>
      <c r="L311" s="24"/>
      <c r="M311" s="24"/>
      <c r="N311" s="24"/>
      <c r="O311" s="24"/>
    </row>
    <row r="312" spans="3:15">
      <c r="C312" s="24"/>
      <c r="G312" s="24"/>
      <c r="H312" s="24"/>
      <c r="J312" s="24"/>
      <c r="K312" s="24"/>
      <c r="L312" s="24"/>
      <c r="M312" s="24"/>
      <c r="N312" s="24"/>
      <c r="O312" s="24"/>
    </row>
    <row r="313" spans="3:15">
      <c r="C313" s="24"/>
      <c r="G313" s="24"/>
      <c r="H313" s="24"/>
      <c r="J313" s="24"/>
      <c r="K313" s="24"/>
      <c r="L313" s="24"/>
      <c r="M313" s="24"/>
      <c r="N313" s="24"/>
      <c r="O313" s="24"/>
    </row>
    <row r="314" spans="3:15">
      <c r="C314" s="24"/>
      <c r="G314" s="24"/>
      <c r="H314" s="24"/>
      <c r="J314" s="24"/>
      <c r="K314" s="24"/>
      <c r="L314" s="24"/>
      <c r="M314" s="24"/>
      <c r="N314" s="24"/>
      <c r="O314" s="24"/>
    </row>
    <row r="315" spans="3:15">
      <c r="C315" s="24"/>
      <c r="G315" s="24"/>
      <c r="H315" s="24"/>
      <c r="J315" s="24"/>
      <c r="K315" s="24"/>
      <c r="L315" s="24"/>
      <c r="M315" s="24"/>
      <c r="N315" s="24"/>
      <c r="O315" s="24"/>
    </row>
    <row r="316" spans="3:15">
      <c r="C316" s="24"/>
      <c r="G316" s="24"/>
      <c r="H316" s="24"/>
      <c r="J316" s="24"/>
      <c r="K316" s="24"/>
      <c r="L316" s="24"/>
      <c r="M316" s="24"/>
      <c r="N316" s="24"/>
      <c r="O316" s="24"/>
    </row>
    <row r="317" spans="3:15">
      <c r="C317" s="24"/>
      <c r="G317" s="24"/>
      <c r="H317" s="24"/>
      <c r="J317" s="24"/>
      <c r="K317" s="24"/>
      <c r="L317" s="24"/>
      <c r="M317" s="24"/>
      <c r="N317" s="24"/>
      <c r="O317" s="24"/>
    </row>
    <row r="318" spans="3:15">
      <c r="C318" s="24"/>
      <c r="G318" s="24"/>
      <c r="H318" s="24"/>
      <c r="J318" s="24"/>
      <c r="K318" s="24"/>
      <c r="L318" s="24"/>
      <c r="M318" s="24"/>
      <c r="N318" s="24"/>
      <c r="O318" s="24"/>
    </row>
    <row r="319" spans="3:15">
      <c r="C319" s="24"/>
      <c r="G319" s="24"/>
      <c r="H319" s="24"/>
      <c r="J319" s="24"/>
      <c r="K319" s="24"/>
      <c r="L319" s="24"/>
      <c r="M319" s="24"/>
      <c r="N319" s="24"/>
      <c r="O319" s="24"/>
    </row>
    <row r="320" spans="3:15">
      <c r="C320" s="24"/>
      <c r="G320" s="24"/>
      <c r="H320" s="24"/>
      <c r="J320" s="24"/>
      <c r="K320" s="24"/>
      <c r="L320" s="24"/>
      <c r="M320" s="24"/>
      <c r="N320" s="24"/>
      <c r="O320" s="24"/>
    </row>
    <row r="321" spans="3:15">
      <c r="C321" s="24"/>
      <c r="G321" s="24"/>
      <c r="H321" s="24"/>
      <c r="J321" s="24"/>
      <c r="K321" s="24"/>
      <c r="L321" s="24"/>
      <c r="M321" s="24"/>
      <c r="N321" s="24"/>
      <c r="O321" s="24"/>
    </row>
    <row r="322" spans="3:15">
      <c r="C322" s="24"/>
      <c r="G322" s="24"/>
      <c r="H322" s="24"/>
      <c r="J322" s="24"/>
      <c r="K322" s="24"/>
      <c r="L322" s="24"/>
      <c r="M322" s="24"/>
      <c r="N322" s="24"/>
      <c r="O322" s="24"/>
    </row>
    <row r="323" spans="3:15">
      <c r="C323" s="24"/>
      <c r="G323" s="24"/>
      <c r="H323" s="24"/>
      <c r="J323" s="24"/>
      <c r="K323" s="24"/>
      <c r="L323" s="24"/>
      <c r="M323" s="24"/>
      <c r="N323" s="24"/>
      <c r="O323" s="24"/>
    </row>
    <row r="324" spans="3:15">
      <c r="C324" s="24"/>
      <c r="G324" s="24"/>
      <c r="H324" s="24"/>
      <c r="J324" s="24"/>
      <c r="K324" s="24"/>
      <c r="L324" s="24"/>
      <c r="M324" s="24"/>
      <c r="N324" s="24"/>
      <c r="O324" s="24"/>
    </row>
    <row r="325" spans="3:15">
      <c r="C325" s="24"/>
      <c r="G325" s="24"/>
      <c r="H325" s="24"/>
      <c r="J325" s="24"/>
      <c r="K325" s="24"/>
      <c r="L325" s="24"/>
      <c r="M325" s="24"/>
      <c r="N325" s="24"/>
      <c r="O325" s="24"/>
    </row>
    <row r="326" spans="3:15">
      <c r="C326" s="24"/>
      <c r="G326" s="24"/>
      <c r="H326" s="24"/>
      <c r="J326" s="24"/>
      <c r="K326" s="24"/>
      <c r="L326" s="24"/>
      <c r="M326" s="24"/>
      <c r="N326" s="24"/>
      <c r="O326" s="24"/>
    </row>
    <row r="327" spans="3:15">
      <c r="C327" s="24"/>
      <c r="G327" s="24"/>
      <c r="H327" s="24"/>
      <c r="J327" s="24"/>
      <c r="K327" s="24"/>
      <c r="L327" s="24"/>
      <c r="M327" s="24"/>
      <c r="N327" s="24"/>
      <c r="O327" s="24"/>
    </row>
    <row r="328" spans="3:15">
      <c r="C328" s="24"/>
      <c r="G328" s="24"/>
      <c r="H328" s="24"/>
      <c r="J328" s="24"/>
      <c r="K328" s="24"/>
      <c r="L328" s="24"/>
      <c r="M328" s="24"/>
      <c r="N328" s="24"/>
      <c r="O328" s="24"/>
    </row>
    <row r="329" spans="3:15">
      <c r="C329" s="24"/>
      <c r="G329" s="24"/>
      <c r="H329" s="24"/>
      <c r="J329" s="24"/>
      <c r="K329" s="24"/>
      <c r="L329" s="24"/>
      <c r="M329" s="24"/>
      <c r="N329" s="24"/>
      <c r="O329" s="24"/>
    </row>
    <row r="330" spans="3:15">
      <c r="C330" s="24"/>
      <c r="G330" s="24"/>
      <c r="H330" s="24"/>
      <c r="J330" s="24"/>
      <c r="K330" s="24"/>
      <c r="L330" s="24"/>
      <c r="M330" s="24"/>
      <c r="N330" s="24"/>
      <c r="O330" s="24"/>
    </row>
    <row r="331" spans="3:15">
      <c r="C331" s="24"/>
      <c r="G331" s="24"/>
      <c r="H331" s="24"/>
      <c r="J331" s="24"/>
      <c r="K331" s="24"/>
      <c r="L331" s="24"/>
      <c r="M331" s="24"/>
      <c r="N331" s="24"/>
      <c r="O331" s="24"/>
    </row>
    <row r="332" spans="3:15">
      <c r="C332" s="24"/>
      <c r="G332" s="24"/>
      <c r="H332" s="24"/>
      <c r="J332" s="24"/>
      <c r="K332" s="24"/>
      <c r="L332" s="24"/>
      <c r="M332" s="24"/>
      <c r="N332" s="24"/>
      <c r="O332" s="24"/>
    </row>
    <row r="333" spans="3:15">
      <c r="C333" s="24"/>
      <c r="G333" s="24"/>
      <c r="H333" s="24"/>
      <c r="J333" s="24"/>
      <c r="K333" s="24"/>
      <c r="L333" s="24"/>
      <c r="M333" s="24"/>
      <c r="N333" s="24"/>
      <c r="O333" s="24"/>
    </row>
    <row r="334" spans="3:15">
      <c r="C334" s="24"/>
      <c r="G334" s="24"/>
      <c r="H334" s="24"/>
      <c r="J334" s="24"/>
      <c r="K334" s="24"/>
      <c r="L334" s="24"/>
      <c r="M334" s="24"/>
      <c r="N334" s="24"/>
      <c r="O334" s="24"/>
    </row>
    <row r="335" spans="3:15">
      <c r="C335" s="24"/>
      <c r="G335" s="24"/>
      <c r="H335" s="24"/>
      <c r="J335" s="24"/>
      <c r="K335" s="24"/>
      <c r="L335" s="24"/>
      <c r="M335" s="24"/>
      <c r="N335" s="24"/>
      <c r="O335" s="24"/>
    </row>
    <row r="336" spans="3:15">
      <c r="C336" s="24"/>
      <c r="G336" s="24"/>
      <c r="H336" s="24"/>
      <c r="J336" s="24"/>
      <c r="K336" s="24"/>
      <c r="L336" s="24"/>
      <c r="M336" s="24"/>
      <c r="N336" s="24"/>
      <c r="O336" s="24"/>
    </row>
    <row r="337" spans="3:15">
      <c r="C337" s="24"/>
      <c r="G337" s="24"/>
      <c r="H337" s="24"/>
      <c r="J337" s="24"/>
      <c r="K337" s="24"/>
      <c r="L337" s="24"/>
      <c r="M337" s="24"/>
      <c r="N337" s="24"/>
      <c r="O337" s="24"/>
    </row>
    <row r="338" spans="3:15">
      <c r="C338" s="24"/>
      <c r="G338" s="24"/>
      <c r="H338" s="24"/>
      <c r="J338" s="24"/>
      <c r="K338" s="24"/>
      <c r="L338" s="24"/>
      <c r="M338" s="24"/>
      <c r="N338" s="24"/>
      <c r="O338" s="24"/>
    </row>
    <row r="339" spans="3:15">
      <c r="C339" s="24"/>
      <c r="G339" s="24"/>
      <c r="H339" s="24"/>
      <c r="J339" s="24"/>
      <c r="K339" s="24"/>
      <c r="L339" s="24"/>
      <c r="M339" s="24"/>
      <c r="N339" s="24"/>
      <c r="O339" s="24"/>
    </row>
    <row r="340" spans="3:15">
      <c r="C340" s="24"/>
      <c r="G340" s="24"/>
      <c r="H340" s="24"/>
      <c r="J340" s="24"/>
      <c r="K340" s="24"/>
      <c r="L340" s="24"/>
      <c r="M340" s="24"/>
      <c r="N340" s="24"/>
      <c r="O340" s="24"/>
    </row>
    <row r="341" spans="3:15">
      <c r="C341" s="24"/>
      <c r="G341" s="24"/>
      <c r="H341" s="24"/>
      <c r="J341" s="24"/>
      <c r="K341" s="24"/>
      <c r="L341" s="24"/>
      <c r="M341" s="24"/>
      <c r="N341" s="24"/>
      <c r="O341" s="24"/>
    </row>
    <row r="342" spans="3:15">
      <c r="C342" s="24"/>
      <c r="G342" s="24"/>
      <c r="H342" s="24"/>
      <c r="J342" s="24"/>
      <c r="K342" s="24"/>
      <c r="L342" s="24"/>
      <c r="M342" s="24"/>
      <c r="N342" s="24"/>
      <c r="O342" s="24"/>
    </row>
    <row r="343" spans="3:15">
      <c r="C343" s="24"/>
      <c r="G343" s="24"/>
      <c r="H343" s="24"/>
      <c r="J343" s="24"/>
      <c r="K343" s="24"/>
      <c r="L343" s="24"/>
      <c r="M343" s="24"/>
      <c r="N343" s="24"/>
      <c r="O343" s="24"/>
    </row>
    <row r="344" spans="3:15">
      <c r="C344" s="24"/>
      <c r="G344" s="24"/>
      <c r="H344" s="24"/>
      <c r="J344" s="24"/>
      <c r="K344" s="24"/>
      <c r="L344" s="24"/>
      <c r="M344" s="24"/>
      <c r="N344" s="24"/>
      <c r="O344" s="24"/>
    </row>
    <row r="345" spans="3:15">
      <c r="C345" s="24"/>
      <c r="G345" s="24"/>
      <c r="H345" s="24"/>
      <c r="J345" s="24"/>
      <c r="K345" s="24"/>
      <c r="L345" s="24"/>
      <c r="M345" s="24"/>
      <c r="N345" s="24"/>
      <c r="O345" s="24"/>
    </row>
    <row r="346" spans="3:15">
      <c r="C346" s="24"/>
      <c r="G346" s="24"/>
      <c r="H346" s="24"/>
      <c r="J346" s="24"/>
      <c r="K346" s="24"/>
      <c r="L346" s="24"/>
      <c r="M346" s="24"/>
      <c r="N346" s="24"/>
      <c r="O346" s="24"/>
    </row>
    <row r="347" spans="3:15">
      <c r="C347" s="24"/>
      <c r="G347" s="24"/>
      <c r="H347" s="24"/>
      <c r="J347" s="24"/>
      <c r="K347" s="24"/>
      <c r="L347" s="24"/>
      <c r="M347" s="24"/>
      <c r="N347" s="24"/>
      <c r="O347" s="24"/>
    </row>
    <row r="348" spans="3:15">
      <c r="C348" s="24"/>
      <c r="G348" s="24"/>
      <c r="H348" s="24"/>
      <c r="J348" s="24"/>
      <c r="K348" s="24"/>
      <c r="L348" s="24"/>
      <c r="M348" s="24"/>
      <c r="N348" s="24"/>
      <c r="O348" s="24"/>
    </row>
    <row r="349" spans="3:15">
      <c r="C349" s="24"/>
      <c r="G349" s="24"/>
      <c r="H349" s="24"/>
      <c r="J349" s="24"/>
      <c r="K349" s="24"/>
      <c r="L349" s="24"/>
      <c r="M349" s="24"/>
      <c r="N349" s="24"/>
      <c r="O349" s="24"/>
    </row>
    <row r="350" spans="3:15">
      <c r="C350" s="24"/>
      <c r="G350" s="24"/>
      <c r="H350" s="24"/>
      <c r="J350" s="24"/>
      <c r="K350" s="24"/>
      <c r="L350" s="24"/>
      <c r="M350" s="24"/>
      <c r="N350" s="24"/>
      <c r="O350" s="24"/>
    </row>
    <row r="351" spans="3:15">
      <c r="C351" s="24"/>
      <c r="G351" s="24"/>
      <c r="H351" s="24"/>
      <c r="J351" s="24"/>
      <c r="K351" s="24"/>
      <c r="L351" s="24"/>
      <c r="M351" s="24"/>
      <c r="N351" s="24"/>
      <c r="O351" s="24"/>
    </row>
    <row r="352" spans="3:15">
      <c r="C352" s="24"/>
      <c r="G352" s="24"/>
      <c r="H352" s="24"/>
      <c r="J352" s="24"/>
      <c r="K352" s="24"/>
      <c r="L352" s="24"/>
      <c r="M352" s="24"/>
      <c r="N352" s="24"/>
      <c r="O352" s="24"/>
    </row>
    <row r="353" spans="3:15">
      <c r="C353" s="24"/>
      <c r="G353" s="24"/>
      <c r="H353" s="24"/>
      <c r="J353" s="24"/>
      <c r="K353" s="24"/>
      <c r="L353" s="24"/>
      <c r="M353" s="24"/>
      <c r="N353" s="24"/>
      <c r="O353" s="24"/>
    </row>
    <row r="354" spans="3:15">
      <c r="C354" s="24"/>
      <c r="G354" s="24"/>
      <c r="H354" s="24"/>
      <c r="J354" s="24"/>
      <c r="K354" s="24"/>
      <c r="L354" s="24"/>
      <c r="M354" s="24"/>
      <c r="N354" s="24"/>
      <c r="O354" s="24"/>
    </row>
    <row r="355" spans="3:15">
      <c r="C355" s="24"/>
      <c r="G355" s="24"/>
      <c r="H355" s="24"/>
      <c r="J355" s="24"/>
      <c r="K355" s="24"/>
      <c r="L355" s="24"/>
      <c r="M355" s="24"/>
      <c r="N355" s="24"/>
      <c r="O355" s="24"/>
    </row>
    <row r="356" spans="3:15">
      <c r="C356" s="24"/>
      <c r="G356" s="24"/>
      <c r="H356" s="24"/>
      <c r="J356" s="24"/>
      <c r="K356" s="24"/>
      <c r="L356" s="24"/>
      <c r="M356" s="24"/>
      <c r="N356" s="24"/>
      <c r="O356" s="24"/>
    </row>
    <row r="357" spans="3:15">
      <c r="C357" s="24"/>
      <c r="G357" s="24"/>
      <c r="H357" s="24"/>
      <c r="J357" s="24"/>
      <c r="K357" s="24"/>
      <c r="L357" s="24"/>
      <c r="M357" s="24"/>
      <c r="N357" s="24"/>
      <c r="O357" s="24"/>
    </row>
    <row r="358" spans="3:15">
      <c r="C358" s="24"/>
      <c r="G358" s="24"/>
      <c r="H358" s="24"/>
      <c r="J358" s="24"/>
      <c r="K358" s="24"/>
      <c r="L358" s="24"/>
      <c r="M358" s="24"/>
      <c r="N358" s="24"/>
      <c r="O358" s="24"/>
    </row>
    <row r="359" spans="3:15">
      <c r="C359" s="24"/>
      <c r="G359" s="24"/>
      <c r="H359" s="24"/>
      <c r="J359" s="24"/>
      <c r="K359" s="24"/>
      <c r="L359" s="24"/>
      <c r="M359" s="24"/>
      <c r="N359" s="24"/>
      <c r="O359" s="24"/>
    </row>
    <row r="360" spans="3:15">
      <c r="C360" s="24"/>
      <c r="G360" s="24"/>
      <c r="H360" s="24"/>
      <c r="J360" s="24"/>
      <c r="K360" s="24"/>
      <c r="L360" s="24"/>
      <c r="M360" s="24"/>
      <c r="N360" s="24"/>
      <c r="O360" s="24"/>
    </row>
    <row r="361" spans="3:15">
      <c r="C361" s="24"/>
      <c r="G361" s="24"/>
      <c r="H361" s="24"/>
      <c r="J361" s="24"/>
      <c r="K361" s="24"/>
      <c r="L361" s="24"/>
      <c r="M361" s="24"/>
      <c r="N361" s="24"/>
      <c r="O361" s="24"/>
    </row>
    <row r="362" spans="3:15">
      <c r="C362" s="24"/>
      <c r="G362" s="24"/>
      <c r="H362" s="24"/>
      <c r="J362" s="24"/>
      <c r="K362" s="24"/>
      <c r="L362" s="24"/>
      <c r="M362" s="24"/>
      <c r="N362" s="24"/>
      <c r="O362" s="24"/>
    </row>
    <row r="363" spans="3:15">
      <c r="C363" s="24"/>
      <c r="G363" s="24"/>
      <c r="H363" s="24"/>
      <c r="J363" s="24"/>
      <c r="K363" s="24"/>
      <c r="L363" s="24"/>
      <c r="M363" s="24"/>
      <c r="N363" s="24"/>
      <c r="O363" s="24"/>
    </row>
    <row r="364" spans="3:15">
      <c r="C364" s="24"/>
      <c r="G364" s="24"/>
      <c r="H364" s="24"/>
      <c r="J364" s="24"/>
      <c r="K364" s="24"/>
      <c r="L364" s="24"/>
      <c r="M364" s="24"/>
      <c r="N364" s="24"/>
      <c r="O364" s="24"/>
    </row>
    <row r="365" spans="3:15">
      <c r="C365" s="24"/>
      <c r="G365" s="24"/>
      <c r="H365" s="24"/>
      <c r="J365" s="24"/>
      <c r="K365" s="24"/>
      <c r="L365" s="24"/>
      <c r="M365" s="24"/>
      <c r="N365" s="24"/>
      <c r="O365" s="24"/>
    </row>
    <row r="366" spans="3:15">
      <c r="C366" s="24"/>
      <c r="G366" s="24"/>
      <c r="H366" s="24"/>
      <c r="J366" s="24"/>
      <c r="K366" s="24"/>
      <c r="L366" s="24"/>
      <c r="M366" s="24"/>
      <c r="N366" s="24"/>
      <c r="O366" s="24"/>
    </row>
    <row r="367" spans="3:15">
      <c r="C367" s="24"/>
      <c r="G367" s="24"/>
      <c r="H367" s="24"/>
      <c r="J367" s="24"/>
      <c r="K367" s="24"/>
      <c r="L367" s="24"/>
      <c r="M367" s="24"/>
      <c r="N367" s="24"/>
      <c r="O367" s="24"/>
    </row>
    <row r="368" spans="3:15">
      <c r="C368" s="24"/>
      <c r="G368" s="24"/>
      <c r="H368" s="24"/>
      <c r="J368" s="24"/>
      <c r="K368" s="24"/>
      <c r="L368" s="24"/>
      <c r="M368" s="24"/>
      <c r="N368" s="24"/>
      <c r="O368" s="24"/>
    </row>
    <row r="369" spans="3:15">
      <c r="C369" s="24"/>
      <c r="G369" s="24"/>
      <c r="H369" s="24"/>
      <c r="J369" s="24"/>
      <c r="K369" s="24"/>
      <c r="L369" s="24"/>
      <c r="M369" s="24"/>
      <c r="N369" s="24"/>
      <c r="O369" s="24"/>
    </row>
    <row r="370" spans="3:15">
      <c r="C370" s="24"/>
      <c r="G370" s="24"/>
      <c r="H370" s="24"/>
      <c r="J370" s="24"/>
      <c r="K370" s="24"/>
      <c r="L370" s="24"/>
      <c r="M370" s="24"/>
      <c r="N370" s="24"/>
      <c r="O370" s="24"/>
    </row>
    <row r="371" spans="3:15">
      <c r="C371" s="24"/>
      <c r="G371" s="24"/>
      <c r="H371" s="24"/>
      <c r="J371" s="24"/>
      <c r="K371" s="24"/>
      <c r="L371" s="24"/>
      <c r="M371" s="24"/>
      <c r="N371" s="24"/>
      <c r="O371" s="24"/>
    </row>
    <row r="372" spans="3:15">
      <c r="C372" s="24"/>
      <c r="G372" s="24"/>
      <c r="H372" s="24"/>
      <c r="J372" s="24"/>
      <c r="K372" s="24"/>
      <c r="L372" s="24"/>
      <c r="M372" s="24"/>
      <c r="N372" s="24"/>
      <c r="O372" s="24"/>
    </row>
    <row r="373" spans="3:15">
      <c r="C373" s="24"/>
      <c r="G373" s="24"/>
      <c r="H373" s="24"/>
      <c r="J373" s="24"/>
      <c r="K373" s="24"/>
      <c r="L373" s="24"/>
      <c r="M373" s="24"/>
      <c r="N373" s="24"/>
      <c r="O373" s="24"/>
    </row>
    <row r="374" spans="3:15">
      <c r="C374" s="24"/>
      <c r="G374" s="24"/>
      <c r="H374" s="24"/>
      <c r="J374" s="24"/>
      <c r="K374" s="24"/>
      <c r="L374" s="24"/>
      <c r="M374" s="24"/>
      <c r="N374" s="24"/>
      <c r="O374" s="24"/>
    </row>
    <row r="375" spans="3:15">
      <c r="C375" s="24"/>
      <c r="G375" s="24"/>
      <c r="H375" s="24"/>
      <c r="J375" s="24"/>
      <c r="K375" s="24"/>
      <c r="L375" s="24"/>
      <c r="M375" s="24"/>
      <c r="N375" s="24"/>
      <c r="O375" s="24"/>
    </row>
    <row r="376" spans="3:15">
      <c r="C376" s="24"/>
      <c r="G376" s="24"/>
      <c r="H376" s="24"/>
      <c r="J376" s="24"/>
      <c r="K376" s="24"/>
      <c r="L376" s="24"/>
      <c r="M376" s="24"/>
      <c r="N376" s="24"/>
      <c r="O376" s="24"/>
    </row>
    <row r="377" spans="3:15">
      <c r="C377" s="24"/>
      <c r="G377" s="24"/>
      <c r="H377" s="24"/>
      <c r="J377" s="24"/>
      <c r="K377" s="24"/>
      <c r="L377" s="24"/>
      <c r="M377" s="24"/>
      <c r="N377" s="24"/>
      <c r="O377" s="24"/>
    </row>
    <row r="378" spans="3:15">
      <c r="C378" s="24"/>
      <c r="G378" s="24"/>
      <c r="H378" s="24"/>
      <c r="J378" s="24"/>
      <c r="K378" s="24"/>
      <c r="L378" s="24"/>
      <c r="M378" s="24"/>
      <c r="N378" s="24"/>
      <c r="O378" s="24"/>
    </row>
    <row r="379" spans="3:15">
      <c r="C379" s="24"/>
      <c r="G379" s="24"/>
      <c r="H379" s="24"/>
      <c r="J379" s="24"/>
      <c r="K379" s="24"/>
      <c r="L379" s="24"/>
      <c r="M379" s="24"/>
      <c r="N379" s="24"/>
      <c r="O379" s="24"/>
    </row>
    <row r="380" spans="3:15">
      <c r="C380" s="24"/>
      <c r="G380" s="24"/>
      <c r="H380" s="24"/>
      <c r="J380" s="24"/>
      <c r="K380" s="24"/>
      <c r="L380" s="24"/>
      <c r="M380" s="24"/>
      <c r="N380" s="24"/>
      <c r="O380" s="24"/>
    </row>
    <row r="381" spans="3:15">
      <c r="C381" s="24"/>
      <c r="G381" s="24"/>
      <c r="H381" s="24"/>
      <c r="J381" s="24"/>
      <c r="K381" s="24"/>
      <c r="L381" s="24"/>
      <c r="M381" s="24"/>
      <c r="N381" s="24"/>
      <c r="O381" s="24"/>
    </row>
    <row r="382" spans="3:15">
      <c r="C382" s="24"/>
      <c r="G382" s="24"/>
      <c r="H382" s="24"/>
      <c r="J382" s="24"/>
      <c r="K382" s="24"/>
      <c r="L382" s="24"/>
      <c r="M382" s="24"/>
      <c r="N382" s="24"/>
      <c r="O382" s="24"/>
    </row>
    <row r="383" spans="3:15">
      <c r="C383" s="24"/>
      <c r="G383" s="24"/>
      <c r="H383" s="24"/>
      <c r="J383" s="24"/>
      <c r="K383" s="24"/>
      <c r="L383" s="24"/>
      <c r="M383" s="24"/>
      <c r="N383" s="24"/>
      <c r="O383" s="24"/>
    </row>
    <row r="384" spans="3:15">
      <c r="C384" s="24"/>
      <c r="G384" s="24"/>
      <c r="H384" s="24"/>
      <c r="J384" s="24"/>
      <c r="K384" s="24"/>
      <c r="L384" s="24"/>
      <c r="M384" s="24"/>
      <c r="N384" s="24"/>
      <c r="O384" s="24"/>
    </row>
    <row r="385" spans="3:15">
      <c r="C385" s="24"/>
      <c r="G385" s="24"/>
      <c r="H385" s="24"/>
      <c r="J385" s="24"/>
      <c r="K385" s="24"/>
      <c r="L385" s="24"/>
      <c r="M385" s="24"/>
      <c r="N385" s="24"/>
      <c r="O385" s="24"/>
    </row>
    <row r="386" spans="3:15">
      <c r="C386" s="24"/>
      <c r="G386" s="24"/>
      <c r="H386" s="24"/>
      <c r="J386" s="24"/>
      <c r="K386" s="24"/>
      <c r="L386" s="24"/>
      <c r="M386" s="24"/>
      <c r="N386" s="24"/>
      <c r="O386" s="24"/>
    </row>
    <row r="387" spans="3:15">
      <c r="C387" s="24"/>
      <c r="G387" s="24"/>
      <c r="H387" s="24"/>
      <c r="J387" s="24"/>
      <c r="K387" s="24"/>
      <c r="L387" s="24"/>
      <c r="M387" s="24"/>
      <c r="N387" s="24"/>
      <c r="O387" s="24"/>
    </row>
    <row r="388" spans="3:15">
      <c r="C388" s="24"/>
      <c r="G388" s="24"/>
      <c r="H388" s="24"/>
      <c r="J388" s="24"/>
      <c r="K388" s="24"/>
      <c r="L388" s="24"/>
      <c r="M388" s="24"/>
      <c r="N388" s="24"/>
      <c r="O388" s="24"/>
    </row>
    <row r="389" spans="3:15">
      <c r="C389" s="24"/>
      <c r="G389" s="24"/>
      <c r="H389" s="24"/>
      <c r="J389" s="24"/>
      <c r="K389" s="24"/>
      <c r="L389" s="24"/>
      <c r="M389" s="24"/>
      <c r="N389" s="24"/>
      <c r="O389" s="24"/>
    </row>
    <row r="390" spans="3:15">
      <c r="C390" s="24"/>
      <c r="G390" s="24"/>
      <c r="H390" s="24"/>
      <c r="J390" s="24"/>
      <c r="K390" s="24"/>
      <c r="L390" s="24"/>
      <c r="M390" s="24"/>
      <c r="N390" s="24"/>
      <c r="O390" s="24"/>
    </row>
    <row r="391" spans="3:15">
      <c r="C391" s="24"/>
      <c r="G391" s="24"/>
      <c r="H391" s="24"/>
      <c r="J391" s="24"/>
      <c r="K391" s="24"/>
      <c r="L391" s="24"/>
      <c r="M391" s="24"/>
      <c r="N391" s="24"/>
      <c r="O391" s="24"/>
    </row>
    <row r="392" spans="3:15">
      <c r="C392" s="24"/>
      <c r="G392" s="24"/>
      <c r="H392" s="24"/>
      <c r="J392" s="24"/>
      <c r="K392" s="24"/>
      <c r="L392" s="24"/>
      <c r="M392" s="24"/>
      <c r="N392" s="24"/>
      <c r="O392" s="24"/>
    </row>
    <row r="393" spans="3:15">
      <c r="C393" s="24"/>
      <c r="G393" s="24"/>
      <c r="H393" s="24"/>
      <c r="J393" s="24"/>
      <c r="K393" s="24"/>
      <c r="L393" s="24"/>
      <c r="M393" s="24"/>
      <c r="N393" s="24"/>
      <c r="O393" s="24"/>
    </row>
    <row r="394" spans="3:15">
      <c r="C394" s="24"/>
      <c r="G394" s="24"/>
      <c r="H394" s="24"/>
      <c r="J394" s="24"/>
      <c r="K394" s="24"/>
      <c r="L394" s="24"/>
      <c r="M394" s="24"/>
      <c r="N394" s="24"/>
      <c r="O394" s="24"/>
    </row>
    <row r="395" spans="3:15">
      <c r="C395" s="24"/>
      <c r="G395" s="24"/>
      <c r="H395" s="24"/>
      <c r="J395" s="24"/>
      <c r="K395" s="24"/>
      <c r="L395" s="24"/>
      <c r="M395" s="24"/>
      <c r="N395" s="24"/>
      <c r="O395" s="24"/>
    </row>
    <row r="396" spans="3:15">
      <c r="C396" s="24"/>
      <c r="G396" s="24"/>
      <c r="H396" s="24"/>
      <c r="J396" s="24"/>
      <c r="K396" s="24"/>
      <c r="L396" s="24"/>
      <c r="M396" s="24"/>
      <c r="N396" s="24"/>
      <c r="O396" s="24"/>
    </row>
    <row r="397" spans="3:15">
      <c r="C397" s="24"/>
      <c r="G397" s="24"/>
      <c r="H397" s="24"/>
      <c r="J397" s="24"/>
      <c r="K397" s="24"/>
      <c r="L397" s="24"/>
      <c r="M397" s="24"/>
      <c r="N397" s="24"/>
      <c r="O397" s="24"/>
    </row>
    <row r="398" spans="3:15">
      <c r="C398" s="24"/>
      <c r="G398" s="24"/>
      <c r="H398" s="24"/>
      <c r="J398" s="24"/>
      <c r="K398" s="24"/>
      <c r="L398" s="24"/>
      <c r="M398" s="24"/>
      <c r="N398" s="24"/>
      <c r="O398" s="24"/>
    </row>
    <row r="399" spans="3:15">
      <c r="C399" s="24"/>
      <c r="G399" s="24"/>
      <c r="H399" s="24"/>
      <c r="J399" s="24"/>
      <c r="K399" s="24"/>
      <c r="L399" s="24"/>
      <c r="M399" s="24"/>
      <c r="N399" s="24"/>
      <c r="O399" s="24"/>
    </row>
    <row r="400" spans="3:15">
      <c r="C400" s="24"/>
      <c r="G400" s="24"/>
      <c r="H400" s="24"/>
      <c r="J400" s="24"/>
      <c r="K400" s="24"/>
      <c r="L400" s="24"/>
      <c r="M400" s="24"/>
      <c r="N400" s="24"/>
      <c r="O400" s="24"/>
    </row>
    <row r="401" spans="3:15">
      <c r="C401" s="24"/>
      <c r="G401" s="24"/>
      <c r="H401" s="24"/>
      <c r="J401" s="24"/>
      <c r="K401" s="24"/>
      <c r="L401" s="24"/>
      <c r="M401" s="24"/>
      <c r="N401" s="24"/>
      <c r="O401" s="24"/>
    </row>
    <row r="402" spans="3:15">
      <c r="C402" s="24"/>
      <c r="G402" s="24"/>
      <c r="H402" s="24"/>
      <c r="J402" s="24"/>
      <c r="K402" s="24"/>
      <c r="L402" s="24"/>
      <c r="M402" s="24"/>
      <c r="N402" s="24"/>
      <c r="O402" s="24"/>
    </row>
    <row r="403" spans="3:15">
      <c r="C403" s="24"/>
      <c r="G403" s="24"/>
      <c r="H403" s="24"/>
      <c r="J403" s="24"/>
      <c r="K403" s="24"/>
      <c r="L403" s="24"/>
      <c r="M403" s="24"/>
      <c r="N403" s="24"/>
      <c r="O403" s="24"/>
    </row>
    <row r="404" spans="3:15">
      <c r="C404" s="24"/>
      <c r="G404" s="24"/>
      <c r="H404" s="24"/>
      <c r="J404" s="24"/>
      <c r="K404" s="24"/>
      <c r="L404" s="24"/>
      <c r="M404" s="24"/>
      <c r="N404" s="24"/>
      <c r="O404" s="24"/>
    </row>
    <row r="405" spans="3:15">
      <c r="C405" s="24"/>
      <c r="G405" s="24"/>
      <c r="H405" s="24"/>
      <c r="J405" s="24"/>
      <c r="K405" s="24"/>
      <c r="L405" s="24"/>
      <c r="M405" s="24"/>
      <c r="N405" s="24"/>
      <c r="O405" s="24"/>
    </row>
    <row r="406" spans="3:15">
      <c r="C406" s="24"/>
      <c r="G406" s="24"/>
      <c r="H406" s="24"/>
      <c r="J406" s="24"/>
      <c r="K406" s="24"/>
      <c r="L406" s="24"/>
      <c r="M406" s="24"/>
      <c r="N406" s="24"/>
      <c r="O406" s="24"/>
    </row>
    <row r="407" spans="3:15">
      <c r="C407" s="24"/>
      <c r="G407" s="24"/>
      <c r="H407" s="24"/>
      <c r="J407" s="24"/>
      <c r="K407" s="24"/>
      <c r="L407" s="24"/>
      <c r="M407" s="24"/>
      <c r="N407" s="24"/>
      <c r="O407" s="24"/>
    </row>
    <row r="408" spans="3:15">
      <c r="C408" s="24"/>
      <c r="G408" s="24"/>
      <c r="H408" s="24"/>
      <c r="J408" s="24"/>
      <c r="K408" s="24"/>
      <c r="L408" s="24"/>
      <c r="M408" s="24"/>
      <c r="N408" s="24"/>
      <c r="O408" s="24"/>
    </row>
    <row r="409" spans="3:15">
      <c r="C409" s="24"/>
      <c r="G409" s="24"/>
      <c r="H409" s="24"/>
      <c r="J409" s="24"/>
      <c r="K409" s="24"/>
      <c r="L409" s="24"/>
      <c r="M409" s="24"/>
      <c r="N409" s="24"/>
      <c r="O409" s="24"/>
    </row>
    <row r="410" spans="3:15">
      <c r="C410" s="24"/>
      <c r="G410" s="24"/>
      <c r="H410" s="24"/>
      <c r="J410" s="24"/>
      <c r="K410" s="24"/>
      <c r="L410" s="24"/>
      <c r="M410" s="24"/>
      <c r="N410" s="24"/>
      <c r="O410" s="24"/>
    </row>
    <row r="411" spans="3:15">
      <c r="C411" s="24"/>
      <c r="G411" s="24"/>
      <c r="H411" s="24"/>
      <c r="J411" s="24"/>
      <c r="K411" s="24"/>
      <c r="L411" s="24"/>
      <c r="M411" s="24"/>
      <c r="N411" s="24"/>
      <c r="O411" s="24"/>
    </row>
    <row r="412" spans="3:15">
      <c r="C412" s="24"/>
      <c r="G412" s="24"/>
      <c r="H412" s="24"/>
      <c r="J412" s="24"/>
      <c r="K412" s="24"/>
      <c r="L412" s="24"/>
      <c r="M412" s="24"/>
      <c r="N412" s="24"/>
      <c r="O412" s="24"/>
    </row>
    <row r="413" spans="3:15">
      <c r="C413" s="24"/>
      <c r="G413" s="24"/>
      <c r="H413" s="24"/>
      <c r="J413" s="24"/>
      <c r="K413" s="24"/>
      <c r="L413" s="24"/>
      <c r="M413" s="24"/>
      <c r="N413" s="24"/>
      <c r="O413" s="24"/>
    </row>
    <row r="414" spans="3:15">
      <c r="C414" s="24"/>
      <c r="G414" s="24"/>
      <c r="H414" s="24"/>
      <c r="J414" s="24"/>
      <c r="K414" s="24"/>
      <c r="L414" s="24"/>
      <c r="M414" s="24"/>
      <c r="N414" s="24"/>
      <c r="O414" s="24"/>
    </row>
    <row r="415" spans="3:15">
      <c r="C415" s="24"/>
      <c r="G415" s="24"/>
      <c r="H415" s="24"/>
      <c r="J415" s="24"/>
      <c r="K415" s="24"/>
      <c r="L415" s="24"/>
      <c r="M415" s="24"/>
      <c r="N415" s="24"/>
      <c r="O415" s="24"/>
    </row>
    <row r="416" spans="3:15">
      <c r="C416" s="24"/>
      <c r="G416" s="24"/>
      <c r="H416" s="24"/>
      <c r="J416" s="24"/>
      <c r="K416" s="24"/>
      <c r="L416" s="24"/>
      <c r="M416" s="24"/>
      <c r="N416" s="24"/>
      <c r="O416" s="24"/>
    </row>
    <row r="417" spans="3:15">
      <c r="C417" s="24"/>
      <c r="G417" s="24"/>
      <c r="H417" s="24"/>
      <c r="J417" s="24"/>
      <c r="K417" s="24"/>
      <c r="L417" s="24"/>
      <c r="M417" s="24"/>
      <c r="N417" s="24"/>
      <c r="O417" s="24"/>
    </row>
    <row r="418" spans="3:15">
      <c r="C418" s="24"/>
      <c r="G418" s="24"/>
      <c r="H418" s="24"/>
      <c r="J418" s="24"/>
      <c r="K418" s="24"/>
      <c r="L418" s="24"/>
      <c r="M418" s="24"/>
      <c r="N418" s="24"/>
      <c r="O418" s="24"/>
    </row>
    <row r="419" spans="3:15">
      <c r="C419" s="24"/>
      <c r="G419" s="24"/>
      <c r="H419" s="24"/>
      <c r="J419" s="24"/>
      <c r="K419" s="24"/>
      <c r="L419" s="24"/>
      <c r="M419" s="24"/>
      <c r="N419" s="24"/>
      <c r="O419" s="24"/>
    </row>
    <row r="420" spans="3:15">
      <c r="C420" s="24"/>
      <c r="G420" s="24"/>
      <c r="H420" s="24"/>
      <c r="J420" s="24"/>
      <c r="K420" s="24"/>
      <c r="L420" s="24"/>
      <c r="M420" s="24"/>
      <c r="N420" s="24"/>
      <c r="O420" s="24"/>
    </row>
    <row r="421" spans="3:15">
      <c r="C421" s="24"/>
      <c r="G421" s="24"/>
      <c r="H421" s="24"/>
      <c r="J421" s="24"/>
      <c r="K421" s="24"/>
      <c r="L421" s="24"/>
      <c r="M421" s="24"/>
      <c r="N421" s="24"/>
      <c r="O421" s="24"/>
    </row>
    <row r="422" spans="3:15">
      <c r="C422" s="24"/>
      <c r="G422" s="24"/>
      <c r="H422" s="24"/>
      <c r="J422" s="24"/>
      <c r="K422" s="24"/>
      <c r="L422" s="24"/>
      <c r="M422" s="24"/>
      <c r="N422" s="24"/>
      <c r="O422" s="24"/>
    </row>
    <row r="423" spans="3:15">
      <c r="C423" s="24"/>
      <c r="G423" s="24"/>
      <c r="H423" s="24"/>
      <c r="J423" s="24"/>
      <c r="K423" s="24"/>
      <c r="L423" s="24"/>
      <c r="M423" s="24"/>
      <c r="N423" s="24"/>
      <c r="O423" s="24"/>
    </row>
    <row r="424" spans="3:15">
      <c r="C424" s="24"/>
      <c r="G424" s="24"/>
      <c r="H424" s="24"/>
      <c r="J424" s="24"/>
      <c r="K424" s="24"/>
      <c r="L424" s="24"/>
      <c r="M424" s="24"/>
      <c r="N424" s="24"/>
      <c r="O424" s="24"/>
    </row>
    <row r="425" spans="3:15">
      <c r="C425" s="24"/>
      <c r="G425" s="24"/>
      <c r="H425" s="24"/>
      <c r="J425" s="24"/>
      <c r="K425" s="24"/>
      <c r="L425" s="24"/>
      <c r="M425" s="24"/>
      <c r="N425" s="24"/>
      <c r="O425" s="24"/>
    </row>
    <row r="426" spans="3:15">
      <c r="C426" s="24"/>
      <c r="G426" s="24"/>
      <c r="H426" s="24"/>
      <c r="J426" s="24"/>
      <c r="K426" s="24"/>
      <c r="L426" s="24"/>
      <c r="M426" s="24"/>
      <c r="N426" s="24"/>
      <c r="O426" s="24"/>
    </row>
    <row r="427" spans="3:15">
      <c r="C427" s="24"/>
      <c r="G427" s="24"/>
      <c r="H427" s="24"/>
      <c r="J427" s="24"/>
      <c r="K427" s="24"/>
      <c r="L427" s="24"/>
      <c r="M427" s="24"/>
      <c r="N427" s="24"/>
      <c r="O427" s="24"/>
    </row>
    <row r="428" spans="3:15">
      <c r="C428" s="24"/>
      <c r="G428" s="24"/>
      <c r="H428" s="24"/>
      <c r="J428" s="24"/>
      <c r="K428" s="24"/>
      <c r="L428" s="24"/>
      <c r="M428" s="24"/>
      <c r="N428" s="24"/>
      <c r="O428" s="24"/>
    </row>
    <row r="429" spans="3:15">
      <c r="C429" s="24"/>
      <c r="G429" s="24"/>
      <c r="H429" s="24"/>
      <c r="J429" s="24"/>
      <c r="K429" s="24"/>
      <c r="L429" s="24"/>
      <c r="M429" s="24"/>
      <c r="N429" s="24"/>
      <c r="O429" s="24"/>
    </row>
    <row r="430" spans="3:15">
      <c r="C430" s="24"/>
      <c r="G430" s="24"/>
      <c r="H430" s="24"/>
      <c r="J430" s="24"/>
      <c r="K430" s="24"/>
      <c r="L430" s="24"/>
      <c r="M430" s="24"/>
      <c r="N430" s="24"/>
      <c r="O430" s="24"/>
    </row>
    <row r="431" spans="3:15">
      <c r="C431" s="24"/>
      <c r="G431" s="24"/>
      <c r="H431" s="24"/>
      <c r="J431" s="24"/>
      <c r="K431" s="24"/>
      <c r="L431" s="24"/>
      <c r="M431" s="24"/>
      <c r="N431" s="24"/>
      <c r="O431" s="24"/>
    </row>
    <row r="432" spans="3:15">
      <c r="C432" s="24"/>
      <c r="G432" s="24"/>
      <c r="H432" s="24"/>
      <c r="J432" s="24"/>
      <c r="K432" s="24"/>
      <c r="L432" s="24"/>
      <c r="M432" s="24"/>
      <c r="N432" s="24"/>
      <c r="O432" s="24"/>
    </row>
    <row r="433" spans="3:15">
      <c r="C433" s="24"/>
      <c r="G433" s="24"/>
      <c r="H433" s="24"/>
      <c r="J433" s="24"/>
      <c r="K433" s="24"/>
      <c r="L433" s="24"/>
      <c r="M433" s="24"/>
      <c r="N433" s="24"/>
      <c r="O433" s="24"/>
    </row>
    <row r="434" spans="3:15">
      <c r="C434" s="24"/>
      <c r="G434" s="24"/>
      <c r="H434" s="24"/>
      <c r="J434" s="24"/>
      <c r="K434" s="24"/>
      <c r="L434" s="24"/>
      <c r="M434" s="24"/>
      <c r="N434" s="24"/>
      <c r="O434" s="24"/>
    </row>
    <row r="435" spans="3:15">
      <c r="C435" s="24"/>
      <c r="G435" s="24"/>
      <c r="H435" s="24"/>
      <c r="J435" s="24"/>
      <c r="K435" s="24"/>
      <c r="L435" s="24"/>
      <c r="M435" s="24"/>
      <c r="N435" s="24"/>
      <c r="O435" s="24"/>
    </row>
    <row r="436" spans="3:15">
      <c r="C436" s="24"/>
      <c r="G436" s="24"/>
      <c r="H436" s="24"/>
      <c r="J436" s="24"/>
      <c r="K436" s="24"/>
      <c r="L436" s="24"/>
      <c r="M436" s="24"/>
      <c r="N436" s="24"/>
      <c r="O436" s="24"/>
    </row>
    <row r="437" spans="3:15">
      <c r="C437" s="24"/>
      <c r="G437" s="24"/>
      <c r="H437" s="24"/>
      <c r="J437" s="24"/>
      <c r="K437" s="24"/>
      <c r="L437" s="24"/>
      <c r="M437" s="24"/>
      <c r="N437" s="24"/>
      <c r="O437" s="24"/>
    </row>
    <row r="438" spans="3:15">
      <c r="C438" s="24"/>
      <c r="G438" s="24"/>
      <c r="H438" s="24"/>
      <c r="J438" s="24"/>
      <c r="K438" s="24"/>
      <c r="L438" s="24"/>
      <c r="M438" s="24"/>
      <c r="N438" s="24"/>
      <c r="O438" s="24"/>
    </row>
    <row r="439" spans="3:15">
      <c r="C439" s="24"/>
      <c r="G439" s="24"/>
      <c r="H439" s="24"/>
      <c r="J439" s="24"/>
      <c r="K439" s="24"/>
      <c r="L439" s="24"/>
      <c r="M439" s="24"/>
      <c r="N439" s="24"/>
      <c r="O439" s="24"/>
    </row>
    <row r="440" spans="3:15">
      <c r="C440" s="24"/>
      <c r="G440" s="24"/>
      <c r="H440" s="24"/>
      <c r="J440" s="24"/>
      <c r="K440" s="24"/>
      <c r="L440" s="24"/>
      <c r="M440" s="24"/>
      <c r="N440" s="24"/>
      <c r="O440" s="24"/>
    </row>
    <row r="441" spans="3:15">
      <c r="C441" s="24"/>
      <c r="G441" s="24"/>
      <c r="H441" s="24"/>
      <c r="J441" s="24"/>
      <c r="K441" s="24"/>
      <c r="L441" s="24"/>
      <c r="M441" s="24"/>
      <c r="N441" s="24"/>
      <c r="O441" s="24"/>
    </row>
    <row r="442" spans="3:15">
      <c r="C442" s="24"/>
      <c r="G442" s="24"/>
      <c r="H442" s="24"/>
      <c r="J442" s="24"/>
      <c r="K442" s="24"/>
      <c r="L442" s="24"/>
      <c r="M442" s="24"/>
      <c r="N442" s="24"/>
      <c r="O442" s="24"/>
    </row>
    <row r="443" spans="3:15">
      <c r="C443" s="24"/>
      <c r="G443" s="24"/>
      <c r="H443" s="24"/>
      <c r="J443" s="24"/>
      <c r="K443" s="24"/>
      <c r="L443" s="24"/>
      <c r="M443" s="24"/>
      <c r="N443" s="24"/>
      <c r="O443" s="24"/>
    </row>
    <row r="444" spans="3:15">
      <c r="C444" s="24"/>
      <c r="G444" s="24"/>
      <c r="H444" s="24"/>
      <c r="J444" s="24"/>
      <c r="K444" s="24"/>
      <c r="L444" s="24"/>
      <c r="M444" s="24"/>
      <c r="N444" s="24"/>
      <c r="O444" s="24"/>
    </row>
    <row r="445" spans="3:15">
      <c r="C445" s="24"/>
      <c r="G445" s="24"/>
      <c r="H445" s="24"/>
      <c r="J445" s="24"/>
      <c r="K445" s="24"/>
      <c r="L445" s="24"/>
      <c r="M445" s="24"/>
      <c r="N445" s="24"/>
      <c r="O445" s="24"/>
    </row>
    <row r="446" spans="3:15">
      <c r="C446" s="24"/>
      <c r="G446" s="24"/>
      <c r="H446" s="24"/>
      <c r="J446" s="24"/>
      <c r="K446" s="24"/>
      <c r="L446" s="24"/>
      <c r="M446" s="24"/>
      <c r="N446" s="24"/>
      <c r="O446" s="24"/>
    </row>
    <row r="447" spans="3:15">
      <c r="C447" s="24"/>
      <c r="G447" s="24"/>
      <c r="H447" s="24"/>
      <c r="J447" s="24"/>
      <c r="K447" s="24"/>
      <c r="L447" s="24"/>
      <c r="M447" s="24"/>
      <c r="N447" s="24"/>
      <c r="O447" s="24"/>
    </row>
    <row r="448" spans="3:15">
      <c r="C448" s="24"/>
      <c r="G448" s="24"/>
      <c r="H448" s="24"/>
      <c r="J448" s="24"/>
      <c r="K448" s="24"/>
      <c r="L448" s="24"/>
      <c r="M448" s="24"/>
      <c r="N448" s="24"/>
      <c r="O448" s="24"/>
    </row>
    <row r="449" spans="3:15">
      <c r="C449" s="24"/>
      <c r="G449" s="24"/>
      <c r="H449" s="24"/>
      <c r="J449" s="24"/>
      <c r="K449" s="24"/>
      <c r="L449" s="24"/>
      <c r="M449" s="24"/>
      <c r="N449" s="24"/>
      <c r="O449" s="24"/>
    </row>
    <row r="450" spans="3:15">
      <c r="C450" s="24"/>
      <c r="G450" s="24"/>
      <c r="H450" s="24"/>
      <c r="J450" s="24"/>
      <c r="K450" s="24"/>
      <c r="L450" s="24"/>
      <c r="M450" s="24"/>
      <c r="N450" s="24"/>
      <c r="O450" s="24"/>
    </row>
    <row r="451" spans="3:15">
      <c r="C451" s="24"/>
      <c r="G451" s="24"/>
      <c r="H451" s="24"/>
      <c r="J451" s="24"/>
      <c r="K451" s="24"/>
      <c r="L451" s="24"/>
      <c r="M451" s="24"/>
      <c r="N451" s="24"/>
      <c r="O451" s="24"/>
    </row>
    <row r="452" spans="3:15">
      <c r="C452" s="24"/>
      <c r="G452" s="24"/>
      <c r="H452" s="24"/>
      <c r="J452" s="24"/>
      <c r="K452" s="24"/>
      <c r="L452" s="24"/>
      <c r="M452" s="24"/>
      <c r="N452" s="24"/>
      <c r="O452" s="24"/>
    </row>
    <row r="453" spans="3:15">
      <c r="C453" s="24"/>
      <c r="G453" s="24"/>
      <c r="H453" s="24"/>
      <c r="J453" s="24"/>
      <c r="K453" s="24"/>
      <c r="L453" s="24"/>
      <c r="M453" s="24"/>
      <c r="N453" s="24"/>
      <c r="O453" s="24"/>
    </row>
    <row r="454" spans="3:15">
      <c r="C454" s="24"/>
      <c r="G454" s="24"/>
      <c r="H454" s="24"/>
      <c r="J454" s="24"/>
      <c r="K454" s="24"/>
      <c r="L454" s="24"/>
      <c r="M454" s="24"/>
      <c r="N454" s="24"/>
      <c r="O454" s="24"/>
    </row>
    <row r="455" spans="3:15">
      <c r="C455" s="24"/>
      <c r="G455" s="24"/>
      <c r="H455" s="24"/>
      <c r="J455" s="24"/>
      <c r="K455" s="24"/>
      <c r="L455" s="24"/>
      <c r="M455" s="24"/>
      <c r="N455" s="24"/>
      <c r="O455" s="24"/>
    </row>
    <row r="456" spans="3:15">
      <c r="C456" s="24"/>
      <c r="G456" s="24"/>
      <c r="H456" s="24"/>
      <c r="J456" s="24"/>
      <c r="K456" s="24"/>
      <c r="L456" s="24"/>
      <c r="M456" s="24"/>
      <c r="N456" s="24"/>
      <c r="O456" s="24"/>
    </row>
    <row r="457" spans="3:15">
      <c r="C457" s="24"/>
      <c r="G457" s="24"/>
      <c r="H457" s="24"/>
      <c r="J457" s="24"/>
      <c r="K457" s="24"/>
      <c r="L457" s="24"/>
      <c r="M457" s="24"/>
      <c r="N457" s="24"/>
      <c r="O457" s="24"/>
    </row>
    <row r="458" spans="3:15">
      <c r="C458" s="24"/>
      <c r="G458" s="24"/>
      <c r="H458" s="24"/>
      <c r="J458" s="24"/>
      <c r="K458" s="24"/>
      <c r="L458" s="24"/>
      <c r="M458" s="24"/>
      <c r="N458" s="24"/>
      <c r="O458" s="24"/>
    </row>
    <row r="459" spans="3:15">
      <c r="C459" s="24"/>
      <c r="G459" s="24"/>
      <c r="H459" s="24"/>
      <c r="J459" s="24"/>
      <c r="K459" s="24"/>
      <c r="L459" s="24"/>
      <c r="M459" s="24"/>
      <c r="N459" s="24"/>
      <c r="O459" s="24"/>
    </row>
    <row r="460" spans="3:15">
      <c r="C460" s="24"/>
      <c r="G460" s="24"/>
      <c r="H460" s="24"/>
      <c r="J460" s="24"/>
      <c r="K460" s="24"/>
      <c r="L460" s="24"/>
      <c r="M460" s="24"/>
      <c r="N460" s="24"/>
      <c r="O460" s="24"/>
    </row>
    <row r="461" spans="3:15">
      <c r="C461" s="24"/>
      <c r="G461" s="24"/>
      <c r="H461" s="24"/>
      <c r="J461" s="24"/>
      <c r="K461" s="24"/>
      <c r="L461" s="24"/>
      <c r="M461" s="24"/>
      <c r="N461" s="24"/>
      <c r="O461" s="24"/>
    </row>
    <row r="462" spans="3:15">
      <c r="C462" s="24"/>
      <c r="G462" s="24"/>
      <c r="H462" s="24"/>
      <c r="J462" s="24"/>
      <c r="K462" s="24"/>
      <c r="L462" s="24"/>
      <c r="M462" s="24"/>
      <c r="N462" s="24"/>
      <c r="O462" s="24"/>
    </row>
    <row r="463" spans="3:15">
      <c r="C463" s="24"/>
      <c r="G463" s="24"/>
      <c r="H463" s="24"/>
      <c r="J463" s="24"/>
      <c r="K463" s="24"/>
      <c r="L463" s="24"/>
      <c r="M463" s="24"/>
      <c r="N463" s="24"/>
      <c r="O463" s="24"/>
    </row>
    <row r="464" spans="3:15">
      <c r="C464" s="24"/>
      <c r="G464" s="24"/>
      <c r="H464" s="24"/>
      <c r="J464" s="24"/>
      <c r="K464" s="24"/>
      <c r="L464" s="24"/>
      <c r="M464" s="24"/>
      <c r="N464" s="24"/>
      <c r="O464" s="24"/>
    </row>
    <row r="465" spans="3:15">
      <c r="C465" s="24"/>
      <c r="G465" s="24"/>
      <c r="H465" s="24"/>
      <c r="J465" s="24"/>
      <c r="K465" s="24"/>
      <c r="L465" s="24"/>
      <c r="M465" s="24"/>
      <c r="N465" s="24"/>
      <c r="O465" s="24"/>
    </row>
    <row r="466" spans="3:15">
      <c r="C466" s="24"/>
      <c r="G466" s="24"/>
      <c r="H466" s="24"/>
      <c r="J466" s="24"/>
      <c r="K466" s="24"/>
      <c r="L466" s="24"/>
      <c r="M466" s="24"/>
      <c r="N466" s="24"/>
      <c r="O466" s="24"/>
    </row>
    <row r="467" spans="3:15">
      <c r="C467" s="24"/>
      <c r="G467" s="24"/>
      <c r="H467" s="24"/>
      <c r="J467" s="24"/>
      <c r="K467" s="24"/>
      <c r="L467" s="24"/>
      <c r="M467" s="24"/>
      <c r="N467" s="24"/>
      <c r="O467" s="24"/>
    </row>
    <row r="468" spans="3:15">
      <c r="C468" s="24"/>
      <c r="G468" s="24"/>
      <c r="H468" s="24"/>
      <c r="J468" s="24"/>
      <c r="K468" s="24"/>
      <c r="L468" s="24"/>
      <c r="M468" s="24"/>
      <c r="N468" s="24"/>
      <c r="O468" s="24"/>
    </row>
    <row r="469" spans="3:15">
      <c r="C469" s="24"/>
      <c r="G469" s="24"/>
      <c r="H469" s="24"/>
      <c r="J469" s="24"/>
      <c r="K469" s="24"/>
      <c r="L469" s="24"/>
      <c r="M469" s="24"/>
      <c r="N469" s="24"/>
      <c r="O469" s="24"/>
    </row>
    <row r="470" spans="3:15">
      <c r="C470" s="24"/>
      <c r="G470" s="24"/>
      <c r="H470" s="24"/>
      <c r="J470" s="24"/>
      <c r="K470" s="24"/>
      <c r="L470" s="24"/>
      <c r="M470" s="24"/>
      <c r="N470" s="24"/>
      <c r="O470" s="24"/>
    </row>
    <row r="471" spans="3:15">
      <c r="C471" s="24"/>
      <c r="G471" s="24"/>
      <c r="H471" s="24"/>
      <c r="J471" s="24"/>
      <c r="K471" s="24"/>
      <c r="L471" s="24"/>
      <c r="M471" s="24"/>
      <c r="N471" s="24"/>
      <c r="O471" s="24"/>
    </row>
    <row r="472" spans="3:15">
      <c r="C472" s="24"/>
      <c r="G472" s="24"/>
      <c r="H472" s="24"/>
      <c r="J472" s="24"/>
      <c r="K472" s="24"/>
      <c r="L472" s="24"/>
      <c r="M472" s="24"/>
      <c r="N472" s="24"/>
      <c r="O472" s="24"/>
    </row>
    <row r="473" spans="3:15">
      <c r="C473" s="24"/>
      <c r="G473" s="24"/>
      <c r="H473" s="24"/>
      <c r="J473" s="24"/>
      <c r="K473" s="24"/>
      <c r="L473" s="24"/>
      <c r="M473" s="24"/>
      <c r="N473" s="24"/>
      <c r="O473" s="24"/>
    </row>
    <row r="474" spans="3:15">
      <c r="C474" s="24"/>
      <c r="G474" s="24"/>
      <c r="H474" s="24"/>
      <c r="J474" s="24"/>
      <c r="K474" s="24"/>
      <c r="L474" s="24"/>
      <c r="M474" s="24"/>
      <c r="N474" s="24"/>
      <c r="O474" s="24"/>
    </row>
    <row r="475" spans="3:15">
      <c r="C475" s="24"/>
      <c r="G475" s="24"/>
      <c r="H475" s="24"/>
      <c r="J475" s="24"/>
      <c r="K475" s="24"/>
      <c r="L475" s="24"/>
      <c r="M475" s="24"/>
      <c r="N475" s="24"/>
      <c r="O475" s="24"/>
    </row>
    <row r="476" spans="3:15">
      <c r="C476" s="24"/>
      <c r="G476" s="24"/>
      <c r="H476" s="24"/>
      <c r="J476" s="24"/>
      <c r="K476" s="24"/>
      <c r="L476" s="24"/>
      <c r="M476" s="24"/>
      <c r="N476" s="24"/>
      <c r="O476" s="24"/>
    </row>
    <row r="477" spans="3:15">
      <c r="C477" s="24"/>
      <c r="G477" s="24"/>
      <c r="H477" s="24"/>
      <c r="J477" s="24"/>
      <c r="K477" s="24"/>
      <c r="L477" s="24"/>
      <c r="M477" s="24"/>
      <c r="N477" s="24"/>
      <c r="O477" s="24"/>
    </row>
    <row r="478" spans="3:15">
      <c r="C478" s="24"/>
      <c r="G478" s="24"/>
      <c r="H478" s="24"/>
      <c r="J478" s="24"/>
      <c r="K478" s="24"/>
      <c r="L478" s="24"/>
      <c r="M478" s="24"/>
      <c r="N478" s="24"/>
      <c r="O478" s="24"/>
    </row>
    <row r="479" spans="3:15">
      <c r="C479" s="24"/>
      <c r="G479" s="24"/>
      <c r="H479" s="24"/>
      <c r="J479" s="24"/>
      <c r="K479" s="24"/>
      <c r="L479" s="24"/>
      <c r="M479" s="24"/>
      <c r="N479" s="24"/>
      <c r="O479" s="24"/>
    </row>
    <row r="480" spans="3:15">
      <c r="C480" s="24"/>
      <c r="G480" s="24"/>
      <c r="H480" s="24"/>
      <c r="J480" s="24"/>
      <c r="K480" s="24"/>
      <c r="L480" s="24"/>
      <c r="M480" s="24"/>
      <c r="N480" s="24"/>
      <c r="O480" s="24"/>
    </row>
    <row r="481" spans="3:15">
      <c r="C481" s="24"/>
      <c r="G481" s="24"/>
      <c r="H481" s="24"/>
      <c r="J481" s="24"/>
      <c r="K481" s="24"/>
      <c r="L481" s="24"/>
      <c r="M481" s="24"/>
      <c r="N481" s="24"/>
      <c r="O481" s="24"/>
    </row>
    <row r="482" spans="3:15">
      <c r="C482" s="24"/>
      <c r="G482" s="24"/>
      <c r="H482" s="24"/>
      <c r="J482" s="24"/>
      <c r="K482" s="24"/>
      <c r="L482" s="24"/>
      <c r="M482" s="24"/>
      <c r="N482" s="24"/>
      <c r="O482" s="24"/>
    </row>
    <row r="483" spans="3:15">
      <c r="C483" s="24"/>
      <c r="G483" s="24"/>
      <c r="H483" s="24"/>
      <c r="J483" s="24"/>
      <c r="K483" s="24"/>
      <c r="L483" s="24"/>
      <c r="M483" s="24"/>
      <c r="N483" s="24"/>
      <c r="O483" s="24"/>
    </row>
    <row r="484" spans="3:15">
      <c r="C484" s="24"/>
      <c r="G484" s="24"/>
      <c r="H484" s="24"/>
      <c r="J484" s="24"/>
      <c r="K484" s="24"/>
      <c r="L484" s="24"/>
      <c r="M484" s="24"/>
      <c r="N484" s="24"/>
      <c r="O484" s="24"/>
    </row>
    <row r="485" spans="3:15">
      <c r="C485" s="24"/>
      <c r="G485" s="24"/>
      <c r="H485" s="24"/>
      <c r="J485" s="24"/>
      <c r="K485" s="24"/>
      <c r="L485" s="24"/>
      <c r="M485" s="24"/>
      <c r="N485" s="24"/>
      <c r="O485" s="24"/>
    </row>
    <row r="486" spans="3:15">
      <c r="C486" s="24"/>
      <c r="G486" s="24"/>
      <c r="H486" s="24"/>
      <c r="J486" s="24"/>
      <c r="K486" s="24"/>
      <c r="L486" s="24"/>
      <c r="M486" s="24"/>
      <c r="N486" s="24"/>
      <c r="O486" s="24"/>
    </row>
    <row r="487" spans="3:15">
      <c r="C487" s="24"/>
      <c r="G487" s="24"/>
      <c r="H487" s="24"/>
      <c r="J487" s="24"/>
      <c r="K487" s="24"/>
      <c r="L487" s="24"/>
      <c r="M487" s="24"/>
      <c r="N487" s="24"/>
      <c r="O487" s="24"/>
    </row>
    <row r="488" spans="3:15">
      <c r="C488" s="24"/>
      <c r="G488" s="24"/>
      <c r="H488" s="24"/>
      <c r="J488" s="24"/>
      <c r="K488" s="24"/>
      <c r="L488" s="24"/>
      <c r="M488" s="24"/>
      <c r="N488" s="24"/>
      <c r="O488" s="24"/>
    </row>
    <row r="489" spans="3:15">
      <c r="C489" s="24"/>
      <c r="G489" s="24"/>
      <c r="H489" s="24"/>
      <c r="J489" s="24"/>
      <c r="K489" s="24"/>
      <c r="L489" s="24"/>
      <c r="M489" s="24"/>
      <c r="N489" s="24"/>
      <c r="O489" s="24"/>
    </row>
    <row r="490" spans="3:15">
      <c r="C490" s="24"/>
      <c r="G490" s="24"/>
      <c r="H490" s="24"/>
      <c r="J490" s="24"/>
      <c r="K490" s="24"/>
      <c r="L490" s="24"/>
      <c r="M490" s="24"/>
      <c r="N490" s="24"/>
      <c r="O490" s="24"/>
    </row>
    <row r="491" spans="3:15">
      <c r="C491" s="24"/>
      <c r="G491" s="24"/>
      <c r="H491" s="24"/>
      <c r="J491" s="24"/>
      <c r="K491" s="24"/>
      <c r="L491" s="24"/>
      <c r="M491" s="24"/>
      <c r="N491" s="24"/>
      <c r="O491" s="24"/>
    </row>
    <row r="492" spans="3:15">
      <c r="C492" s="24"/>
      <c r="G492" s="24"/>
      <c r="H492" s="24"/>
      <c r="J492" s="24"/>
      <c r="K492" s="24"/>
      <c r="L492" s="24"/>
      <c r="M492" s="24"/>
      <c r="N492" s="24"/>
      <c r="O492" s="24"/>
    </row>
    <row r="493" spans="3:15">
      <c r="C493" s="24"/>
      <c r="G493" s="24"/>
      <c r="H493" s="24"/>
      <c r="J493" s="24"/>
      <c r="K493" s="24"/>
      <c r="L493" s="24"/>
      <c r="M493" s="24"/>
      <c r="N493" s="24"/>
      <c r="O493" s="24"/>
    </row>
    <row r="494" spans="3:15">
      <c r="C494" s="24"/>
      <c r="G494" s="24"/>
      <c r="H494" s="24"/>
      <c r="J494" s="24"/>
      <c r="K494" s="24"/>
      <c r="L494" s="24"/>
      <c r="M494" s="24"/>
      <c r="N494" s="24"/>
      <c r="O494" s="24"/>
    </row>
    <row r="495" spans="3:15">
      <c r="C495" s="24"/>
      <c r="G495" s="24"/>
      <c r="H495" s="24"/>
      <c r="J495" s="24"/>
      <c r="K495" s="24"/>
      <c r="L495" s="24"/>
      <c r="M495" s="24"/>
      <c r="N495" s="24"/>
      <c r="O495" s="24"/>
    </row>
    <row r="496" spans="3:15">
      <c r="C496" s="24"/>
      <c r="G496" s="24"/>
      <c r="H496" s="24"/>
      <c r="J496" s="24"/>
      <c r="K496" s="24"/>
      <c r="L496" s="24"/>
      <c r="M496" s="24"/>
      <c r="N496" s="24"/>
      <c r="O496" s="24"/>
    </row>
    <row r="497" spans="3:15">
      <c r="C497" s="24"/>
      <c r="G497" s="24"/>
      <c r="H497" s="24"/>
      <c r="J497" s="24"/>
      <c r="K497" s="24"/>
      <c r="L497" s="24"/>
      <c r="M497" s="24"/>
      <c r="N497" s="24"/>
      <c r="O497" s="24"/>
    </row>
    <row r="498" spans="3:15">
      <c r="C498" s="24"/>
      <c r="G498" s="24"/>
      <c r="H498" s="24"/>
      <c r="J498" s="24"/>
      <c r="K498" s="24"/>
      <c r="L498" s="24"/>
      <c r="M498" s="24"/>
      <c r="N498" s="24"/>
      <c r="O498" s="24"/>
    </row>
    <row r="499" spans="3:15">
      <c r="C499" s="24"/>
      <c r="G499" s="24"/>
      <c r="H499" s="24"/>
      <c r="J499" s="24"/>
      <c r="K499" s="24"/>
      <c r="L499" s="24"/>
      <c r="M499" s="24"/>
      <c r="N499" s="24"/>
      <c r="O499" s="24"/>
    </row>
    <row r="500" spans="3:15">
      <c r="C500" s="24"/>
      <c r="G500" s="24"/>
      <c r="H500" s="24"/>
      <c r="J500" s="24"/>
      <c r="K500" s="24"/>
      <c r="L500" s="24"/>
      <c r="M500" s="24"/>
      <c r="N500" s="24"/>
      <c r="O500" s="24"/>
    </row>
    <row r="501" spans="3:15">
      <c r="C501" s="24"/>
      <c r="G501" s="24"/>
      <c r="H501" s="24"/>
      <c r="J501" s="24"/>
      <c r="K501" s="24"/>
      <c r="L501" s="24"/>
      <c r="M501" s="24"/>
      <c r="N501" s="24"/>
      <c r="O501" s="24"/>
    </row>
    <row r="502" spans="3:15">
      <c r="C502" s="24"/>
      <c r="G502" s="24"/>
      <c r="H502" s="24"/>
      <c r="J502" s="24"/>
      <c r="K502" s="24"/>
      <c r="L502" s="24"/>
      <c r="M502" s="24"/>
      <c r="N502" s="24"/>
      <c r="O502" s="24"/>
    </row>
    <row r="503" spans="3:15">
      <c r="C503" s="24"/>
      <c r="G503" s="24"/>
      <c r="H503" s="24"/>
      <c r="J503" s="24"/>
      <c r="K503" s="24"/>
      <c r="L503" s="24"/>
      <c r="M503" s="24"/>
      <c r="N503" s="24"/>
      <c r="O503" s="24"/>
    </row>
    <row r="504" spans="3:15">
      <c r="C504" s="24"/>
      <c r="G504" s="24"/>
      <c r="H504" s="24"/>
      <c r="J504" s="24"/>
      <c r="K504" s="24"/>
      <c r="L504" s="24"/>
      <c r="M504" s="24"/>
      <c r="N504" s="24"/>
      <c r="O504" s="24"/>
    </row>
    <row r="505" spans="3:15">
      <c r="C505" s="24"/>
      <c r="G505" s="24"/>
      <c r="H505" s="24"/>
      <c r="J505" s="24"/>
      <c r="K505" s="24"/>
      <c r="L505" s="24"/>
      <c r="M505" s="24"/>
      <c r="N505" s="24"/>
      <c r="O505" s="24"/>
    </row>
    <row r="506" spans="3:15">
      <c r="C506" s="24"/>
      <c r="G506" s="24"/>
      <c r="H506" s="24"/>
      <c r="J506" s="24"/>
      <c r="K506" s="24"/>
      <c r="L506" s="24"/>
      <c r="M506" s="24"/>
      <c r="N506" s="24"/>
      <c r="O506" s="24"/>
    </row>
    <row r="507" spans="3:15">
      <c r="C507" s="24"/>
      <c r="G507" s="24"/>
      <c r="H507" s="24"/>
      <c r="J507" s="24"/>
      <c r="K507" s="24"/>
      <c r="L507" s="24"/>
      <c r="M507" s="24"/>
      <c r="N507" s="24"/>
      <c r="O507" s="24"/>
    </row>
    <row r="508" spans="3:15">
      <c r="C508" s="24"/>
      <c r="G508" s="24"/>
      <c r="H508" s="24"/>
      <c r="J508" s="24"/>
      <c r="K508" s="24"/>
      <c r="L508" s="24"/>
      <c r="M508" s="24"/>
      <c r="N508" s="24"/>
      <c r="O508" s="24"/>
    </row>
    <row r="509" spans="3:15">
      <c r="C509" s="24"/>
      <c r="G509" s="24"/>
      <c r="H509" s="24"/>
      <c r="J509" s="24"/>
      <c r="K509" s="24"/>
      <c r="L509" s="24"/>
      <c r="M509" s="24"/>
      <c r="N509" s="24"/>
      <c r="O509" s="24"/>
    </row>
    <row r="510" spans="3:15">
      <c r="C510" s="24"/>
      <c r="G510" s="24"/>
      <c r="H510" s="24"/>
      <c r="J510" s="24"/>
      <c r="K510" s="24"/>
      <c r="L510" s="24"/>
      <c r="M510" s="24"/>
      <c r="N510" s="24"/>
      <c r="O510" s="24"/>
    </row>
    <row r="511" spans="3:15">
      <c r="C511" s="24"/>
      <c r="G511" s="24"/>
      <c r="H511" s="24"/>
      <c r="J511" s="24"/>
      <c r="K511" s="24"/>
      <c r="L511" s="24"/>
      <c r="M511" s="24"/>
      <c r="N511" s="24"/>
      <c r="O511" s="24"/>
    </row>
    <row r="512" spans="3:15">
      <c r="C512" s="24"/>
      <c r="G512" s="24"/>
      <c r="H512" s="24"/>
      <c r="J512" s="24"/>
      <c r="K512" s="24"/>
      <c r="L512" s="24"/>
      <c r="M512" s="24"/>
      <c r="N512" s="24"/>
      <c r="O512" s="24"/>
    </row>
    <row r="513" spans="3:15">
      <c r="C513" s="24"/>
      <c r="G513" s="24"/>
      <c r="H513" s="24"/>
      <c r="J513" s="24"/>
      <c r="K513" s="24"/>
      <c r="L513" s="24"/>
      <c r="M513" s="24"/>
      <c r="N513" s="24"/>
      <c r="O513" s="24"/>
    </row>
    <row r="514" spans="3:15">
      <c r="C514" s="24"/>
      <c r="G514" s="24"/>
      <c r="H514" s="24"/>
      <c r="J514" s="24"/>
      <c r="K514" s="24"/>
      <c r="L514" s="24"/>
      <c r="M514" s="24"/>
      <c r="N514" s="24"/>
      <c r="O514" s="24"/>
    </row>
    <row r="515" spans="3:15">
      <c r="C515" s="24"/>
      <c r="G515" s="24"/>
      <c r="H515" s="24"/>
      <c r="J515" s="24"/>
      <c r="K515" s="24"/>
      <c r="L515" s="24"/>
      <c r="M515" s="24"/>
      <c r="N515" s="24"/>
      <c r="O515" s="24"/>
    </row>
    <row r="516" spans="3:15">
      <c r="C516" s="24"/>
      <c r="G516" s="24"/>
      <c r="H516" s="24"/>
      <c r="J516" s="24"/>
      <c r="K516" s="24"/>
      <c r="L516" s="24"/>
      <c r="M516" s="24"/>
      <c r="N516" s="24"/>
      <c r="O516" s="24"/>
    </row>
    <row r="517" spans="3:15">
      <c r="C517" s="24"/>
      <c r="G517" s="24"/>
      <c r="H517" s="24"/>
      <c r="J517" s="24"/>
      <c r="K517" s="24"/>
      <c r="L517" s="24"/>
      <c r="M517" s="24"/>
      <c r="N517" s="24"/>
      <c r="O517" s="24"/>
    </row>
    <row r="518" spans="3:15">
      <c r="C518" s="24"/>
      <c r="G518" s="24"/>
      <c r="H518" s="24"/>
      <c r="J518" s="24"/>
      <c r="K518" s="24"/>
      <c r="L518" s="24"/>
      <c r="M518" s="24"/>
      <c r="N518" s="24"/>
      <c r="O518" s="24"/>
    </row>
    <row r="519" spans="3:15">
      <c r="C519" s="24"/>
      <c r="G519" s="24"/>
      <c r="H519" s="24"/>
      <c r="J519" s="24"/>
      <c r="K519" s="24"/>
      <c r="L519" s="24"/>
      <c r="M519" s="24"/>
      <c r="N519" s="24"/>
      <c r="O519" s="24"/>
    </row>
    <row r="520" spans="3:15">
      <c r="C520" s="24"/>
      <c r="G520" s="24"/>
      <c r="H520" s="24"/>
      <c r="J520" s="24"/>
      <c r="K520" s="24"/>
      <c r="L520" s="24"/>
      <c r="M520" s="24"/>
      <c r="N520" s="24"/>
      <c r="O520" s="24"/>
    </row>
    <row r="521" spans="3:15">
      <c r="C521" s="24"/>
      <c r="G521" s="24"/>
      <c r="H521" s="24"/>
      <c r="J521" s="24"/>
      <c r="K521" s="24"/>
      <c r="L521" s="24"/>
      <c r="M521" s="24"/>
      <c r="N521" s="24"/>
      <c r="O521" s="24"/>
    </row>
    <row r="522" spans="3:15">
      <c r="C522" s="24"/>
      <c r="G522" s="24"/>
      <c r="H522" s="24"/>
      <c r="J522" s="24"/>
      <c r="K522" s="24"/>
      <c r="L522" s="24"/>
      <c r="M522" s="24"/>
      <c r="N522" s="24"/>
      <c r="O522" s="24"/>
    </row>
    <row r="523" spans="3:15">
      <c r="C523" s="24"/>
      <c r="G523" s="24"/>
      <c r="H523" s="24"/>
      <c r="J523" s="24"/>
      <c r="K523" s="24"/>
      <c r="L523" s="24"/>
      <c r="M523" s="24"/>
      <c r="N523" s="24"/>
      <c r="O523" s="24"/>
    </row>
    <row r="524" spans="3:15">
      <c r="C524" s="24"/>
      <c r="G524" s="24"/>
      <c r="H524" s="24"/>
      <c r="J524" s="24"/>
      <c r="K524" s="24"/>
      <c r="L524" s="24"/>
      <c r="M524" s="24"/>
      <c r="N524" s="24"/>
      <c r="O524" s="24"/>
    </row>
    <row r="525" spans="3:15">
      <c r="C525" s="24"/>
      <c r="G525" s="24"/>
      <c r="H525" s="24"/>
      <c r="J525" s="24"/>
      <c r="K525" s="24"/>
      <c r="L525" s="24"/>
      <c r="M525" s="24"/>
      <c r="N525" s="24"/>
      <c r="O525" s="24"/>
    </row>
    <row r="526" spans="3:15">
      <c r="C526" s="24"/>
      <c r="G526" s="24"/>
      <c r="H526" s="24"/>
      <c r="J526" s="24"/>
      <c r="K526" s="24"/>
      <c r="L526" s="24"/>
      <c r="M526" s="24"/>
      <c r="N526" s="24"/>
      <c r="O526" s="24"/>
    </row>
    <row r="527" spans="3:15">
      <c r="C527" s="24"/>
      <c r="G527" s="24"/>
      <c r="H527" s="24"/>
      <c r="J527" s="24"/>
      <c r="K527" s="24"/>
      <c r="L527" s="24"/>
      <c r="M527" s="24"/>
      <c r="N527" s="24"/>
      <c r="O527" s="24"/>
    </row>
    <row r="528" spans="3:15">
      <c r="C528" s="24"/>
      <c r="G528" s="24"/>
      <c r="H528" s="24"/>
      <c r="J528" s="24"/>
      <c r="K528" s="24"/>
      <c r="L528" s="24"/>
      <c r="M528" s="24"/>
      <c r="N528" s="24"/>
      <c r="O528" s="24"/>
    </row>
    <row r="529" spans="3:15">
      <c r="C529" s="24"/>
      <c r="G529" s="24"/>
      <c r="H529" s="24"/>
      <c r="J529" s="24"/>
      <c r="K529" s="24"/>
      <c r="L529" s="24"/>
      <c r="M529" s="24"/>
      <c r="N529" s="24"/>
      <c r="O529" s="24"/>
    </row>
    <row r="530" spans="3:15">
      <c r="C530" s="24"/>
      <c r="G530" s="24"/>
      <c r="H530" s="24"/>
      <c r="J530" s="24"/>
      <c r="K530" s="24"/>
      <c r="L530" s="24"/>
      <c r="M530" s="24"/>
      <c r="N530" s="24"/>
      <c r="O530" s="24"/>
    </row>
    <row r="531" spans="3:15">
      <c r="C531" s="24"/>
      <c r="G531" s="24"/>
      <c r="H531" s="24"/>
      <c r="J531" s="24"/>
      <c r="K531" s="24"/>
      <c r="L531" s="24"/>
      <c r="M531" s="24"/>
      <c r="N531" s="24"/>
      <c r="O531" s="24"/>
    </row>
    <row r="532" spans="3:15">
      <c r="C532" s="24"/>
      <c r="G532" s="24"/>
      <c r="H532" s="24"/>
      <c r="J532" s="24"/>
      <c r="K532" s="24"/>
      <c r="L532" s="24"/>
      <c r="M532" s="24"/>
      <c r="N532" s="24"/>
      <c r="O532" s="24"/>
    </row>
    <row r="533" spans="3:15">
      <c r="C533" s="24"/>
      <c r="G533" s="24"/>
      <c r="H533" s="24"/>
      <c r="J533" s="24"/>
      <c r="K533" s="24"/>
      <c r="L533" s="24"/>
      <c r="M533" s="24"/>
      <c r="N533" s="24"/>
      <c r="O533" s="24"/>
    </row>
    <row r="534" spans="3:15">
      <c r="C534" s="24"/>
      <c r="G534" s="24"/>
      <c r="H534" s="24"/>
      <c r="J534" s="24"/>
      <c r="K534" s="24"/>
      <c r="L534" s="24"/>
      <c r="M534" s="24"/>
      <c r="N534" s="24"/>
      <c r="O534" s="24"/>
    </row>
    <row r="535" spans="3:15">
      <c r="C535" s="24"/>
      <c r="G535" s="24"/>
      <c r="H535" s="24"/>
      <c r="J535" s="24"/>
      <c r="K535" s="24"/>
      <c r="L535" s="24"/>
      <c r="M535" s="24"/>
      <c r="N535" s="24"/>
      <c r="O535" s="24"/>
    </row>
    <row r="536" spans="3:15">
      <c r="C536" s="24"/>
      <c r="G536" s="24"/>
      <c r="H536" s="24"/>
      <c r="J536" s="24"/>
      <c r="K536" s="24"/>
      <c r="L536" s="24"/>
      <c r="M536" s="24"/>
      <c r="N536" s="24"/>
      <c r="O536" s="24"/>
    </row>
    <row r="537" spans="3:15">
      <c r="C537" s="24"/>
      <c r="G537" s="24"/>
      <c r="H537" s="24"/>
      <c r="J537" s="24"/>
      <c r="K537" s="24"/>
      <c r="L537" s="24"/>
      <c r="M537" s="24"/>
      <c r="N537" s="24"/>
      <c r="O537" s="24"/>
    </row>
    <row r="538" spans="3:15">
      <c r="C538" s="24"/>
      <c r="G538" s="24"/>
      <c r="H538" s="24"/>
      <c r="J538" s="24"/>
      <c r="K538" s="24"/>
      <c r="L538" s="24"/>
      <c r="M538" s="24"/>
      <c r="N538" s="24"/>
      <c r="O538" s="24"/>
    </row>
    <row r="539" spans="3:15">
      <c r="C539" s="24"/>
      <c r="G539" s="24"/>
      <c r="H539" s="24"/>
      <c r="J539" s="24"/>
      <c r="K539" s="24"/>
      <c r="L539" s="24"/>
      <c r="M539" s="24"/>
      <c r="N539" s="24"/>
      <c r="O539" s="24"/>
    </row>
    <row r="540" spans="3:15">
      <c r="C540" s="24"/>
      <c r="G540" s="24"/>
      <c r="H540" s="24"/>
      <c r="J540" s="24"/>
      <c r="K540" s="24"/>
      <c r="L540" s="24"/>
      <c r="M540" s="24"/>
      <c r="N540" s="24"/>
      <c r="O540" s="24"/>
    </row>
    <row r="541" spans="3:15">
      <c r="C541" s="24"/>
      <c r="G541" s="24"/>
      <c r="H541" s="24"/>
      <c r="J541" s="24"/>
      <c r="K541" s="24"/>
      <c r="L541" s="24"/>
      <c r="M541" s="24"/>
      <c r="N541" s="24"/>
      <c r="O541" s="24"/>
    </row>
    <row r="542" spans="3:15">
      <c r="C542" s="24"/>
      <c r="G542" s="24"/>
      <c r="H542" s="24"/>
      <c r="J542" s="24"/>
      <c r="K542" s="24"/>
      <c r="L542" s="24"/>
      <c r="M542" s="24"/>
      <c r="N542" s="24"/>
      <c r="O542" s="24"/>
    </row>
    <row r="543" spans="3:15">
      <c r="C543" s="24"/>
      <c r="G543" s="24"/>
      <c r="H543" s="24"/>
      <c r="J543" s="24"/>
      <c r="K543" s="24"/>
      <c r="L543" s="24"/>
      <c r="M543" s="24"/>
      <c r="N543" s="24"/>
      <c r="O543" s="24"/>
    </row>
    <row r="544" spans="3:15">
      <c r="C544" s="24"/>
      <c r="G544" s="24"/>
      <c r="H544" s="24"/>
      <c r="J544" s="24"/>
      <c r="K544" s="24"/>
      <c r="L544" s="24"/>
      <c r="M544" s="24"/>
      <c r="N544" s="24"/>
      <c r="O544" s="24"/>
    </row>
    <row r="545" spans="3:15">
      <c r="C545" s="24"/>
      <c r="G545" s="24"/>
      <c r="H545" s="24"/>
      <c r="J545" s="24"/>
      <c r="K545" s="24"/>
      <c r="L545" s="24"/>
      <c r="M545" s="24"/>
      <c r="N545" s="24"/>
      <c r="O545" s="24"/>
    </row>
    <row r="546" spans="3:15">
      <c r="C546" s="24"/>
      <c r="G546" s="24"/>
      <c r="H546" s="24"/>
      <c r="J546" s="24"/>
      <c r="K546" s="24"/>
      <c r="L546" s="24"/>
      <c r="M546" s="24"/>
      <c r="N546" s="24"/>
      <c r="O546" s="24"/>
    </row>
    <row r="547" spans="3:15">
      <c r="C547" s="24"/>
      <c r="G547" s="24"/>
      <c r="H547" s="24"/>
      <c r="J547" s="24"/>
      <c r="K547" s="24"/>
      <c r="L547" s="24"/>
      <c r="M547" s="24"/>
      <c r="N547" s="24"/>
      <c r="O547" s="24"/>
    </row>
    <row r="548" spans="3:15">
      <c r="C548" s="24"/>
      <c r="G548" s="24"/>
      <c r="H548" s="24"/>
      <c r="J548" s="24"/>
      <c r="K548" s="24"/>
      <c r="L548" s="24"/>
      <c r="M548" s="24"/>
      <c r="N548" s="24"/>
      <c r="O548" s="24"/>
    </row>
    <row r="549" spans="3:15">
      <c r="C549" s="24"/>
      <c r="G549" s="24"/>
      <c r="H549" s="24"/>
      <c r="J549" s="24"/>
      <c r="K549" s="24"/>
      <c r="L549" s="24"/>
      <c r="M549" s="24"/>
      <c r="N549" s="24"/>
      <c r="O549" s="24"/>
    </row>
    <row r="550" spans="3:15">
      <c r="C550" s="24"/>
      <c r="G550" s="24"/>
      <c r="H550" s="24"/>
      <c r="J550" s="24"/>
      <c r="K550" s="24"/>
      <c r="L550" s="24"/>
      <c r="M550" s="24"/>
      <c r="N550" s="24"/>
      <c r="O550" s="24"/>
    </row>
    <row r="551" spans="3:15">
      <c r="C551" s="24"/>
      <c r="G551" s="24"/>
      <c r="H551" s="24"/>
      <c r="J551" s="24"/>
      <c r="K551" s="24"/>
      <c r="L551" s="24"/>
      <c r="M551" s="24"/>
      <c r="N551" s="24"/>
      <c r="O551" s="24"/>
    </row>
    <row r="552" spans="3:15">
      <c r="C552" s="24"/>
      <c r="G552" s="24"/>
      <c r="H552" s="24"/>
      <c r="J552" s="24"/>
      <c r="K552" s="24"/>
      <c r="L552" s="24"/>
      <c r="M552" s="24"/>
      <c r="N552" s="24"/>
      <c r="O552" s="24"/>
    </row>
    <row r="553" spans="3:15">
      <c r="C553" s="24"/>
      <c r="G553" s="24"/>
      <c r="H553" s="24"/>
      <c r="J553" s="24"/>
      <c r="K553" s="24"/>
      <c r="L553" s="24"/>
      <c r="M553" s="24"/>
      <c r="N553" s="24"/>
      <c r="O553" s="24"/>
    </row>
    <row r="554" spans="3:15">
      <c r="C554" s="24"/>
      <c r="G554" s="24"/>
      <c r="H554" s="24"/>
      <c r="J554" s="24"/>
      <c r="K554" s="24"/>
      <c r="L554" s="24"/>
      <c r="M554" s="24"/>
      <c r="N554" s="24"/>
      <c r="O554" s="24"/>
    </row>
    <row r="555" spans="3:15">
      <c r="C555" s="24"/>
      <c r="G555" s="24"/>
      <c r="H555" s="24"/>
      <c r="J555" s="24"/>
      <c r="K555" s="24"/>
      <c r="L555" s="24"/>
      <c r="M555" s="24"/>
      <c r="N555" s="24"/>
      <c r="O555" s="24"/>
    </row>
    <row r="556" spans="3:15">
      <c r="C556" s="24"/>
      <c r="G556" s="24"/>
      <c r="H556" s="24"/>
      <c r="J556" s="24"/>
      <c r="K556" s="24"/>
      <c r="L556" s="24"/>
      <c r="M556" s="24"/>
      <c r="N556" s="24"/>
      <c r="O556" s="24"/>
    </row>
    <row r="557" spans="3:15">
      <c r="C557" s="24"/>
      <c r="G557" s="24"/>
      <c r="H557" s="24"/>
      <c r="J557" s="24"/>
      <c r="K557" s="24"/>
      <c r="L557" s="24"/>
      <c r="M557" s="24"/>
      <c r="N557" s="24"/>
      <c r="O557" s="24"/>
    </row>
    <row r="558" spans="3:15">
      <c r="C558" s="24"/>
      <c r="G558" s="24"/>
      <c r="H558" s="24"/>
      <c r="J558" s="24"/>
      <c r="K558" s="24"/>
      <c r="L558" s="24"/>
      <c r="M558" s="24"/>
      <c r="N558" s="24"/>
      <c r="O558" s="24"/>
    </row>
    <row r="559" spans="3:15">
      <c r="C559" s="24"/>
      <c r="G559" s="24"/>
      <c r="H559" s="24"/>
      <c r="J559" s="24"/>
      <c r="K559" s="24"/>
      <c r="L559" s="24"/>
      <c r="M559" s="24"/>
      <c r="N559" s="24"/>
      <c r="O559" s="24"/>
    </row>
    <row r="560" spans="3:15">
      <c r="C560" s="24"/>
      <c r="G560" s="24"/>
      <c r="H560" s="24"/>
      <c r="J560" s="24"/>
      <c r="K560" s="24"/>
      <c r="L560" s="24"/>
      <c r="M560" s="24"/>
      <c r="N560" s="24"/>
      <c r="O560" s="24"/>
    </row>
    <row r="561" spans="3:15">
      <c r="C561" s="24"/>
      <c r="G561" s="24"/>
      <c r="H561" s="24"/>
      <c r="J561" s="24"/>
      <c r="K561" s="24"/>
      <c r="L561" s="24"/>
      <c r="M561" s="24"/>
      <c r="N561" s="24"/>
      <c r="O561" s="24"/>
    </row>
    <row r="562" spans="3:15">
      <c r="C562" s="24"/>
      <c r="G562" s="24"/>
      <c r="H562" s="24"/>
      <c r="J562" s="24"/>
      <c r="K562" s="24"/>
      <c r="L562" s="24"/>
      <c r="M562" s="24"/>
      <c r="N562" s="24"/>
      <c r="O562" s="24"/>
    </row>
    <row r="563" spans="3:15">
      <c r="C563" s="24"/>
      <c r="G563" s="24"/>
      <c r="H563" s="24"/>
      <c r="J563" s="24"/>
      <c r="K563" s="24"/>
      <c r="L563" s="24"/>
      <c r="M563" s="24"/>
      <c r="N563" s="24"/>
      <c r="O563" s="24"/>
    </row>
    <row r="564" spans="3:15">
      <c r="C564" s="24"/>
      <c r="G564" s="24"/>
      <c r="H564" s="24"/>
      <c r="J564" s="24"/>
      <c r="K564" s="24"/>
      <c r="L564" s="24"/>
      <c r="M564" s="24"/>
      <c r="N564" s="24"/>
      <c r="O564" s="24"/>
    </row>
    <row r="565" spans="3:15">
      <c r="C565" s="24"/>
      <c r="G565" s="24"/>
      <c r="H565" s="24"/>
      <c r="J565" s="24"/>
      <c r="K565" s="24"/>
      <c r="L565" s="24"/>
      <c r="M565" s="24"/>
      <c r="N565" s="24"/>
      <c r="O565" s="24"/>
    </row>
    <row r="566" spans="3:15">
      <c r="C566" s="24"/>
      <c r="G566" s="24"/>
      <c r="H566" s="24"/>
      <c r="J566" s="24"/>
      <c r="K566" s="24"/>
      <c r="L566" s="24"/>
      <c r="M566" s="24"/>
      <c r="N566" s="24"/>
      <c r="O566" s="24"/>
    </row>
    <row r="567" spans="3:15">
      <c r="C567" s="24"/>
      <c r="G567" s="24"/>
      <c r="H567" s="24"/>
      <c r="J567" s="24"/>
      <c r="K567" s="24"/>
      <c r="L567" s="24"/>
      <c r="M567" s="24"/>
      <c r="N567" s="24"/>
      <c r="O567" s="24"/>
    </row>
    <row r="568" spans="3:15">
      <c r="C568" s="24"/>
      <c r="G568" s="24"/>
      <c r="H568" s="24"/>
      <c r="J568" s="24"/>
      <c r="K568" s="24"/>
      <c r="L568" s="24"/>
      <c r="M568" s="24"/>
      <c r="N568" s="24"/>
      <c r="O568" s="24"/>
    </row>
    <row r="569" spans="3:15">
      <c r="C569" s="24"/>
      <c r="G569" s="24"/>
      <c r="H569" s="24"/>
      <c r="J569" s="24"/>
      <c r="K569" s="24"/>
      <c r="L569" s="24"/>
      <c r="M569" s="24"/>
      <c r="N569" s="24"/>
      <c r="O569" s="24"/>
    </row>
    <row r="570" spans="3:15">
      <c r="C570" s="24"/>
      <c r="G570" s="24"/>
      <c r="H570" s="24"/>
      <c r="J570" s="24"/>
      <c r="K570" s="24"/>
      <c r="L570" s="24"/>
      <c r="M570" s="24"/>
      <c r="N570" s="24"/>
      <c r="O570" s="24"/>
    </row>
    <row r="571" spans="3:15">
      <c r="C571" s="24"/>
      <c r="G571" s="24"/>
      <c r="H571" s="24"/>
      <c r="J571" s="24"/>
      <c r="K571" s="24"/>
      <c r="L571" s="24"/>
      <c r="M571" s="24"/>
      <c r="N571" s="24"/>
      <c r="O571" s="24"/>
    </row>
    <row r="572" spans="3:15">
      <c r="C572" s="24"/>
      <c r="G572" s="24"/>
      <c r="H572" s="24"/>
      <c r="J572" s="24"/>
      <c r="K572" s="24"/>
      <c r="L572" s="24"/>
      <c r="M572" s="24"/>
      <c r="N572" s="24"/>
      <c r="O572" s="24"/>
    </row>
    <row r="573" spans="3:15">
      <c r="C573" s="24"/>
      <c r="G573" s="24"/>
      <c r="H573" s="24"/>
      <c r="J573" s="24"/>
      <c r="K573" s="24"/>
      <c r="L573" s="24"/>
      <c r="M573" s="24"/>
      <c r="N573" s="24"/>
      <c r="O573" s="24"/>
    </row>
    <row r="574" spans="3:15">
      <c r="C574" s="24"/>
      <c r="G574" s="24"/>
      <c r="H574" s="24"/>
      <c r="J574" s="24"/>
      <c r="K574" s="24"/>
      <c r="L574" s="24"/>
      <c r="M574" s="24"/>
      <c r="N574" s="24"/>
      <c r="O574" s="24"/>
    </row>
    <row r="575" spans="3:15">
      <c r="C575" s="24"/>
      <c r="G575" s="24"/>
      <c r="H575" s="24"/>
      <c r="J575" s="24"/>
      <c r="K575" s="24"/>
      <c r="L575" s="24"/>
      <c r="M575" s="24"/>
      <c r="N575" s="24"/>
      <c r="O575" s="24"/>
    </row>
    <row r="576" spans="3:15">
      <c r="C576" s="24"/>
      <c r="G576" s="24"/>
      <c r="H576" s="24"/>
      <c r="J576" s="24"/>
      <c r="K576" s="24"/>
      <c r="L576" s="24"/>
      <c r="M576" s="24"/>
      <c r="N576" s="24"/>
      <c r="O576" s="24"/>
    </row>
    <row r="577" spans="3:15">
      <c r="C577" s="24"/>
      <c r="G577" s="24"/>
      <c r="H577" s="24"/>
      <c r="J577" s="24"/>
      <c r="K577" s="24"/>
      <c r="L577" s="24"/>
      <c r="M577" s="24"/>
      <c r="N577" s="24"/>
      <c r="O577" s="24"/>
    </row>
    <row r="578" spans="3:15">
      <c r="C578" s="24"/>
      <c r="G578" s="24"/>
      <c r="H578" s="24"/>
      <c r="J578" s="24"/>
      <c r="K578" s="24"/>
      <c r="L578" s="24"/>
      <c r="M578" s="24"/>
      <c r="N578" s="24"/>
      <c r="O578" s="24"/>
    </row>
    <row r="579" spans="3:15">
      <c r="C579" s="24"/>
      <c r="G579" s="24"/>
      <c r="H579" s="24"/>
      <c r="J579" s="24"/>
      <c r="K579" s="24"/>
      <c r="L579" s="24"/>
      <c r="M579" s="24"/>
      <c r="N579" s="24"/>
      <c r="O579" s="24"/>
    </row>
    <row r="580" spans="3:15">
      <c r="C580" s="24"/>
      <c r="G580" s="24"/>
      <c r="H580" s="24"/>
      <c r="J580" s="24"/>
      <c r="K580" s="24"/>
      <c r="L580" s="24"/>
      <c r="M580" s="24"/>
      <c r="N580" s="24"/>
      <c r="O580" s="24"/>
    </row>
    <row r="581" spans="3:15">
      <c r="C581" s="24"/>
      <c r="G581" s="24"/>
      <c r="H581" s="24"/>
      <c r="J581" s="24"/>
      <c r="K581" s="24"/>
      <c r="L581" s="24"/>
      <c r="M581" s="24"/>
      <c r="N581" s="24"/>
      <c r="O581" s="24"/>
    </row>
    <row r="582" spans="3:15">
      <c r="C582" s="24"/>
      <c r="G582" s="24"/>
      <c r="H582" s="24"/>
      <c r="J582" s="24"/>
      <c r="K582" s="24"/>
      <c r="L582" s="24"/>
      <c r="M582" s="24"/>
      <c r="N582" s="24"/>
      <c r="O582" s="24"/>
    </row>
    <row r="583" spans="3:15">
      <c r="C583" s="24"/>
      <c r="G583" s="24"/>
      <c r="H583" s="24"/>
      <c r="J583" s="24"/>
      <c r="K583" s="24"/>
      <c r="L583" s="24"/>
      <c r="M583" s="24"/>
      <c r="N583" s="24"/>
      <c r="O583" s="24"/>
    </row>
    <row r="584" spans="3:15">
      <c r="C584" s="24"/>
      <c r="G584" s="24"/>
      <c r="H584" s="24"/>
      <c r="J584" s="24"/>
      <c r="K584" s="24"/>
      <c r="L584" s="24"/>
      <c r="M584" s="24"/>
      <c r="N584" s="24"/>
      <c r="O584" s="24"/>
    </row>
    <row r="585" spans="3:15">
      <c r="C585" s="24"/>
      <c r="G585" s="24"/>
      <c r="H585" s="24"/>
      <c r="J585" s="24"/>
      <c r="K585" s="24"/>
      <c r="L585" s="24"/>
      <c r="M585" s="24"/>
      <c r="N585" s="24"/>
      <c r="O585" s="24"/>
    </row>
    <row r="586" spans="3:15">
      <c r="C586" s="24"/>
      <c r="G586" s="24"/>
      <c r="H586" s="24"/>
      <c r="J586" s="24"/>
      <c r="K586" s="24"/>
      <c r="L586" s="24"/>
      <c r="M586" s="24"/>
      <c r="N586" s="24"/>
      <c r="O586" s="24"/>
    </row>
    <row r="587" spans="3:15">
      <c r="C587" s="24"/>
      <c r="G587" s="24"/>
      <c r="H587" s="24"/>
      <c r="J587" s="24"/>
      <c r="K587" s="24"/>
      <c r="L587" s="24"/>
      <c r="M587" s="24"/>
      <c r="N587" s="24"/>
      <c r="O587" s="24"/>
    </row>
    <row r="588" spans="3:15">
      <c r="C588" s="24"/>
      <c r="G588" s="24"/>
      <c r="H588" s="24"/>
      <c r="J588" s="24"/>
      <c r="K588" s="24"/>
      <c r="L588" s="24"/>
      <c r="M588" s="24"/>
      <c r="N588" s="24"/>
      <c r="O588" s="24"/>
    </row>
    <row r="589" spans="3:15">
      <c r="C589" s="24"/>
      <c r="G589" s="24"/>
      <c r="H589" s="24"/>
      <c r="J589" s="24"/>
      <c r="K589" s="24"/>
      <c r="L589" s="24"/>
      <c r="M589" s="24"/>
      <c r="N589" s="24"/>
      <c r="O589" s="24"/>
    </row>
    <row r="590" spans="3:15">
      <c r="C590" s="24"/>
      <c r="G590" s="24"/>
      <c r="H590" s="24"/>
      <c r="J590" s="24"/>
      <c r="K590" s="24"/>
      <c r="L590" s="24"/>
      <c r="M590" s="24"/>
      <c r="N590" s="24"/>
      <c r="O590" s="24"/>
    </row>
    <row r="591" spans="3:15">
      <c r="C591" s="24"/>
      <c r="G591" s="24"/>
      <c r="H591" s="24"/>
      <c r="J591" s="24"/>
      <c r="K591" s="24"/>
      <c r="L591" s="24"/>
      <c r="M591" s="24"/>
      <c r="N591" s="24"/>
      <c r="O591" s="24"/>
    </row>
    <row r="592" spans="3:15">
      <c r="C592" s="24"/>
      <c r="G592" s="24"/>
      <c r="H592" s="24"/>
      <c r="J592" s="24"/>
      <c r="K592" s="24"/>
      <c r="L592" s="24"/>
      <c r="M592" s="24"/>
      <c r="N592" s="24"/>
      <c r="O592" s="24"/>
    </row>
    <row r="593" spans="3:15">
      <c r="C593" s="24"/>
      <c r="G593" s="24"/>
      <c r="H593" s="24"/>
      <c r="J593" s="24"/>
      <c r="K593" s="24"/>
      <c r="L593" s="24"/>
      <c r="M593" s="24"/>
      <c r="N593" s="24"/>
      <c r="O593" s="24"/>
    </row>
    <row r="594" spans="3:15">
      <c r="C594" s="24"/>
      <c r="G594" s="24"/>
      <c r="H594" s="24"/>
      <c r="J594" s="24"/>
      <c r="K594" s="24"/>
      <c r="L594" s="24"/>
      <c r="M594" s="24"/>
      <c r="N594" s="24"/>
      <c r="O594" s="24"/>
    </row>
    <row r="595" spans="3:15">
      <c r="C595" s="24"/>
      <c r="G595" s="24"/>
      <c r="H595" s="24"/>
      <c r="J595" s="24"/>
      <c r="K595" s="24"/>
      <c r="L595" s="24"/>
      <c r="M595" s="24"/>
      <c r="N595" s="24"/>
      <c r="O595" s="24"/>
    </row>
    <row r="596" spans="3:15">
      <c r="C596" s="24"/>
      <c r="G596" s="24"/>
      <c r="H596" s="24"/>
      <c r="J596" s="24"/>
      <c r="K596" s="24"/>
      <c r="L596" s="24"/>
      <c r="M596" s="24"/>
      <c r="N596" s="24"/>
      <c r="O596" s="24"/>
    </row>
    <row r="597" spans="3:15">
      <c r="C597" s="24"/>
      <c r="G597" s="24"/>
      <c r="H597" s="24"/>
      <c r="J597" s="24"/>
      <c r="K597" s="24"/>
      <c r="L597" s="24"/>
      <c r="M597" s="24"/>
      <c r="N597" s="24"/>
      <c r="O597" s="24"/>
    </row>
    <row r="598" spans="3:15">
      <c r="C598" s="24"/>
      <c r="G598" s="24"/>
      <c r="H598" s="24"/>
      <c r="J598" s="24"/>
      <c r="K598" s="24"/>
      <c r="L598" s="24"/>
      <c r="M598" s="24"/>
      <c r="N598" s="24"/>
      <c r="O598" s="24"/>
    </row>
    <row r="599" spans="3:15">
      <c r="C599" s="24"/>
      <c r="G599" s="24"/>
      <c r="H599" s="24"/>
      <c r="J599" s="24"/>
      <c r="K599" s="24"/>
      <c r="L599" s="24"/>
      <c r="M599" s="24"/>
      <c r="N599" s="24"/>
      <c r="O599" s="24"/>
    </row>
    <row r="600" spans="3:15">
      <c r="C600" s="24"/>
      <c r="G600" s="24"/>
      <c r="H600" s="24"/>
      <c r="J600" s="24"/>
      <c r="K600" s="24"/>
      <c r="L600" s="24"/>
      <c r="M600" s="24"/>
      <c r="N600" s="24"/>
      <c r="O600" s="24"/>
    </row>
    <row r="601" spans="3:15">
      <c r="C601" s="24"/>
      <c r="G601" s="24"/>
      <c r="H601" s="24"/>
      <c r="J601" s="24"/>
      <c r="K601" s="24"/>
      <c r="L601" s="24"/>
      <c r="M601" s="24"/>
      <c r="N601" s="24"/>
      <c r="O601" s="24"/>
    </row>
    <row r="602" spans="3:15">
      <c r="C602" s="24"/>
      <c r="G602" s="24"/>
      <c r="H602" s="24"/>
      <c r="J602" s="24"/>
      <c r="K602" s="24"/>
      <c r="L602" s="24"/>
      <c r="M602" s="24"/>
      <c r="N602" s="24"/>
      <c r="O602" s="24"/>
    </row>
    <row r="603" spans="3:15">
      <c r="C603" s="24"/>
      <c r="G603" s="24"/>
      <c r="H603" s="24"/>
      <c r="J603" s="24"/>
      <c r="K603" s="24"/>
      <c r="L603" s="24"/>
      <c r="M603" s="24"/>
      <c r="N603" s="24"/>
      <c r="O603" s="24"/>
    </row>
    <row r="604" spans="3:15">
      <c r="C604" s="24"/>
      <c r="G604" s="24"/>
      <c r="H604" s="24"/>
      <c r="J604" s="24"/>
      <c r="K604" s="24"/>
      <c r="L604" s="24"/>
      <c r="M604" s="24"/>
      <c r="N604" s="24"/>
      <c r="O604" s="24"/>
    </row>
    <row r="605" spans="3:15">
      <c r="C605" s="24"/>
      <c r="G605" s="24"/>
      <c r="H605" s="24"/>
      <c r="J605" s="24"/>
      <c r="K605" s="24"/>
      <c r="L605" s="24"/>
      <c r="M605" s="24"/>
      <c r="N605" s="24"/>
      <c r="O605" s="24"/>
    </row>
    <row r="606" spans="3:15">
      <c r="C606" s="24"/>
      <c r="G606" s="24"/>
      <c r="H606" s="24"/>
      <c r="J606" s="24"/>
      <c r="K606" s="24"/>
      <c r="L606" s="24"/>
      <c r="M606" s="24"/>
      <c r="N606" s="24"/>
      <c r="O606" s="24"/>
    </row>
    <row r="607" spans="3:15">
      <c r="C607" s="24"/>
      <c r="G607" s="24"/>
      <c r="H607" s="24"/>
      <c r="J607" s="24"/>
      <c r="K607" s="24"/>
      <c r="L607" s="24"/>
      <c r="M607" s="24"/>
      <c r="N607" s="24"/>
      <c r="O607" s="24"/>
    </row>
    <row r="608" spans="3:15">
      <c r="C608" s="24"/>
      <c r="G608" s="24"/>
      <c r="H608" s="24"/>
      <c r="J608" s="24"/>
      <c r="K608" s="24"/>
      <c r="L608" s="24"/>
      <c r="M608" s="24"/>
      <c r="N608" s="24"/>
      <c r="O608" s="24"/>
    </row>
    <row r="609" spans="3:15">
      <c r="C609" s="24"/>
      <c r="G609" s="24"/>
      <c r="H609" s="24"/>
      <c r="J609" s="24"/>
      <c r="K609" s="24"/>
      <c r="L609" s="24"/>
      <c r="M609" s="24"/>
      <c r="N609" s="24"/>
      <c r="O609" s="24"/>
    </row>
    <row r="610" spans="3:15">
      <c r="C610" s="24"/>
      <c r="G610" s="24"/>
      <c r="H610" s="24"/>
      <c r="J610" s="24"/>
      <c r="K610" s="24"/>
      <c r="L610" s="24"/>
      <c r="M610" s="24"/>
      <c r="N610" s="24"/>
      <c r="O610" s="24"/>
    </row>
    <row r="611" spans="3:15">
      <c r="C611" s="24"/>
      <c r="G611" s="24"/>
      <c r="H611" s="24"/>
      <c r="J611" s="24"/>
      <c r="K611" s="24"/>
      <c r="L611" s="24"/>
      <c r="M611" s="24"/>
      <c r="N611" s="24"/>
      <c r="O611" s="24"/>
    </row>
    <row r="612" spans="3:15">
      <c r="C612" s="24"/>
      <c r="G612" s="24"/>
      <c r="H612" s="24"/>
      <c r="J612" s="24"/>
      <c r="K612" s="24"/>
      <c r="L612" s="24"/>
      <c r="M612" s="24"/>
      <c r="N612" s="24"/>
      <c r="O612" s="24"/>
    </row>
    <row r="613" spans="3:15">
      <c r="C613" s="24"/>
      <c r="G613" s="24"/>
      <c r="H613" s="24"/>
      <c r="J613" s="24"/>
      <c r="K613" s="24"/>
      <c r="L613" s="24"/>
      <c r="M613" s="24"/>
      <c r="N613" s="24"/>
      <c r="O613" s="24"/>
    </row>
    <row r="614" spans="3:15">
      <c r="C614" s="24"/>
      <c r="G614" s="24"/>
      <c r="H614" s="24"/>
      <c r="J614" s="24"/>
      <c r="K614" s="24"/>
      <c r="L614" s="24"/>
      <c r="M614" s="24"/>
      <c r="N614" s="24"/>
      <c r="O614" s="24"/>
    </row>
    <row r="615" spans="3:15">
      <c r="C615" s="24"/>
      <c r="G615" s="24"/>
      <c r="H615" s="24"/>
      <c r="J615" s="24"/>
      <c r="K615" s="24"/>
      <c r="L615" s="24"/>
      <c r="M615" s="24"/>
      <c r="N615" s="24"/>
      <c r="O615" s="24"/>
    </row>
    <row r="616" spans="3:15">
      <c r="C616" s="24"/>
      <c r="G616" s="24"/>
      <c r="H616" s="24"/>
      <c r="J616" s="24"/>
      <c r="K616" s="24"/>
      <c r="L616" s="24"/>
      <c r="M616" s="24"/>
      <c r="N616" s="24"/>
      <c r="O616" s="24"/>
    </row>
    <row r="617" spans="3:15">
      <c r="C617" s="24"/>
      <c r="G617" s="24"/>
      <c r="H617" s="24"/>
      <c r="J617" s="24"/>
      <c r="K617" s="24"/>
      <c r="L617" s="24"/>
      <c r="M617" s="24"/>
      <c r="N617" s="24"/>
      <c r="O617" s="24"/>
    </row>
    <row r="618" spans="3:15">
      <c r="C618" s="24"/>
      <c r="G618" s="24"/>
      <c r="H618" s="24"/>
      <c r="J618" s="24"/>
      <c r="K618" s="24"/>
      <c r="L618" s="24"/>
      <c r="M618" s="24"/>
      <c r="N618" s="24"/>
      <c r="O618" s="24"/>
    </row>
    <row r="619" spans="3:15">
      <c r="C619" s="24"/>
      <c r="G619" s="24"/>
      <c r="H619" s="24"/>
      <c r="J619" s="24"/>
      <c r="K619" s="24"/>
      <c r="L619" s="24"/>
      <c r="M619" s="24"/>
      <c r="N619" s="24"/>
      <c r="O619" s="24"/>
    </row>
    <row r="620" spans="3:15">
      <c r="C620" s="24"/>
      <c r="G620" s="24"/>
      <c r="H620" s="24"/>
      <c r="J620" s="24"/>
      <c r="K620" s="24"/>
      <c r="L620" s="24"/>
      <c r="M620" s="24"/>
      <c r="N620" s="24"/>
      <c r="O620" s="24"/>
    </row>
    <row r="621" spans="3:15">
      <c r="C621" s="24"/>
      <c r="G621" s="24"/>
      <c r="H621" s="24"/>
      <c r="J621" s="24"/>
      <c r="K621" s="24"/>
      <c r="L621" s="24"/>
      <c r="M621" s="24"/>
      <c r="N621" s="24"/>
      <c r="O621" s="24"/>
    </row>
    <row r="622" spans="3:15">
      <c r="C622" s="24"/>
      <c r="G622" s="24"/>
      <c r="H622" s="24"/>
      <c r="J622" s="24"/>
      <c r="K622" s="24"/>
      <c r="L622" s="24"/>
      <c r="M622" s="24"/>
      <c r="N622" s="24"/>
      <c r="O622" s="24"/>
    </row>
    <row r="623" spans="3:15">
      <c r="C623" s="24"/>
      <c r="G623" s="24"/>
      <c r="H623" s="24"/>
      <c r="J623" s="24"/>
      <c r="K623" s="24"/>
      <c r="L623" s="24"/>
      <c r="M623" s="24"/>
      <c r="N623" s="24"/>
      <c r="O623" s="24"/>
    </row>
    <row r="624" spans="3:15">
      <c r="C624" s="24"/>
      <c r="G624" s="24"/>
      <c r="H624" s="24"/>
      <c r="J624" s="24"/>
      <c r="K624" s="24"/>
      <c r="L624" s="24"/>
      <c r="M624" s="24"/>
      <c r="N624" s="24"/>
      <c r="O624" s="24"/>
    </row>
    <row r="625" spans="3:15">
      <c r="C625" s="24"/>
      <c r="G625" s="24"/>
      <c r="H625" s="24"/>
      <c r="J625" s="24"/>
      <c r="K625" s="24"/>
      <c r="L625" s="24"/>
      <c r="M625" s="24"/>
      <c r="N625" s="24"/>
      <c r="O625" s="24"/>
    </row>
    <row r="626" spans="3:15">
      <c r="C626" s="24"/>
      <c r="G626" s="24"/>
      <c r="H626" s="24"/>
      <c r="J626" s="24"/>
      <c r="K626" s="24"/>
      <c r="L626" s="24"/>
      <c r="M626" s="24"/>
      <c r="N626" s="24"/>
      <c r="O626" s="24"/>
    </row>
    <row r="627" spans="3:15">
      <c r="C627" s="24"/>
      <c r="G627" s="24"/>
      <c r="H627" s="24"/>
      <c r="J627" s="24"/>
      <c r="K627" s="24"/>
      <c r="L627" s="24"/>
      <c r="M627" s="24"/>
      <c r="N627" s="24"/>
      <c r="O627" s="24"/>
    </row>
    <row r="628" spans="3:15">
      <c r="C628" s="24"/>
      <c r="G628" s="24"/>
      <c r="H628" s="24"/>
      <c r="J628" s="24"/>
      <c r="K628" s="24"/>
      <c r="L628" s="24"/>
      <c r="M628" s="24"/>
      <c r="N628" s="24"/>
      <c r="O628" s="24"/>
    </row>
    <row r="629" spans="3:15">
      <c r="C629" s="24"/>
      <c r="G629" s="24"/>
      <c r="H629" s="24"/>
      <c r="J629" s="24"/>
      <c r="K629" s="24"/>
      <c r="L629" s="24"/>
      <c r="M629" s="24"/>
      <c r="N629" s="24"/>
      <c r="O629" s="24"/>
    </row>
    <row r="630" spans="3:15">
      <c r="C630" s="24"/>
      <c r="G630" s="24"/>
      <c r="H630" s="24"/>
      <c r="J630" s="24"/>
      <c r="K630" s="24"/>
      <c r="L630" s="24"/>
      <c r="M630" s="24"/>
      <c r="N630" s="24"/>
      <c r="O630" s="24"/>
    </row>
    <row r="631" spans="3:15">
      <c r="C631" s="24"/>
      <c r="G631" s="24"/>
      <c r="H631" s="24"/>
      <c r="J631" s="24"/>
      <c r="K631" s="24"/>
      <c r="L631" s="24"/>
      <c r="M631" s="24"/>
      <c r="N631" s="24"/>
      <c r="O631" s="24"/>
    </row>
    <row r="632" spans="3:15">
      <c r="C632" s="24"/>
      <c r="G632" s="24"/>
      <c r="H632" s="24"/>
      <c r="J632" s="24"/>
      <c r="K632" s="24"/>
      <c r="L632" s="24"/>
      <c r="M632" s="24"/>
      <c r="N632" s="24"/>
      <c r="O632" s="24"/>
    </row>
    <row r="633" spans="3:15">
      <c r="C633" s="24"/>
      <c r="G633" s="24"/>
      <c r="H633" s="24"/>
      <c r="J633" s="24"/>
      <c r="K633" s="24"/>
      <c r="L633" s="24"/>
      <c r="M633" s="24"/>
      <c r="N633" s="24"/>
      <c r="O633" s="24"/>
    </row>
    <row r="634" spans="3:15">
      <c r="C634" s="24"/>
      <c r="G634" s="24"/>
      <c r="H634" s="24"/>
      <c r="J634" s="24"/>
      <c r="K634" s="24"/>
      <c r="L634" s="24"/>
      <c r="M634" s="24"/>
      <c r="N634" s="24"/>
      <c r="O634" s="24"/>
    </row>
    <row r="635" spans="3:15">
      <c r="C635" s="24"/>
      <c r="G635" s="24"/>
      <c r="H635" s="24"/>
      <c r="J635" s="24"/>
      <c r="K635" s="24"/>
      <c r="L635" s="24"/>
      <c r="M635" s="24"/>
      <c r="N635" s="24"/>
      <c r="O635" s="24"/>
    </row>
    <row r="636" spans="3:15">
      <c r="C636" s="24"/>
      <c r="G636" s="24"/>
      <c r="H636" s="24"/>
      <c r="J636" s="24"/>
      <c r="K636" s="24"/>
      <c r="L636" s="24"/>
      <c r="M636" s="24"/>
      <c r="N636" s="24"/>
      <c r="O636" s="24"/>
    </row>
    <row r="637" spans="3:15">
      <c r="C637" s="24"/>
      <c r="G637" s="24"/>
      <c r="H637" s="24"/>
      <c r="J637" s="24"/>
      <c r="K637" s="24"/>
      <c r="L637" s="24"/>
      <c r="M637" s="24"/>
      <c r="N637" s="24"/>
      <c r="O637" s="24"/>
    </row>
    <row r="638" spans="3:15">
      <c r="C638" s="24"/>
      <c r="G638" s="24"/>
      <c r="H638" s="24"/>
      <c r="J638" s="24"/>
      <c r="K638" s="24"/>
      <c r="L638" s="24"/>
      <c r="M638" s="24"/>
      <c r="N638" s="24"/>
      <c r="O638" s="24"/>
    </row>
    <row r="639" spans="3:15">
      <c r="C639" s="24"/>
      <c r="G639" s="24"/>
      <c r="H639" s="24"/>
      <c r="J639" s="24"/>
      <c r="K639" s="24"/>
      <c r="L639" s="24"/>
      <c r="M639" s="24"/>
      <c r="N639" s="24"/>
      <c r="O639" s="24"/>
    </row>
    <row r="640" spans="3:15">
      <c r="C640" s="24"/>
      <c r="G640" s="24"/>
      <c r="H640" s="24"/>
      <c r="J640" s="24"/>
      <c r="K640" s="24"/>
      <c r="L640" s="24"/>
      <c r="M640" s="24"/>
      <c r="N640" s="24"/>
      <c r="O640" s="24"/>
    </row>
    <row r="641" spans="3:15">
      <c r="C641" s="24"/>
      <c r="G641" s="24"/>
      <c r="H641" s="24"/>
      <c r="J641" s="24"/>
      <c r="K641" s="24"/>
      <c r="L641" s="24"/>
      <c r="M641" s="24"/>
      <c r="N641" s="24"/>
      <c r="O641" s="24"/>
    </row>
    <row r="642" spans="3:15">
      <c r="C642" s="24"/>
      <c r="G642" s="24"/>
      <c r="H642" s="24"/>
      <c r="J642" s="24"/>
      <c r="K642" s="24"/>
      <c r="L642" s="24"/>
      <c r="M642" s="24"/>
      <c r="N642" s="24"/>
      <c r="O642" s="24"/>
    </row>
    <row r="643" spans="3:15">
      <c r="C643" s="24"/>
      <c r="G643" s="24"/>
      <c r="H643" s="24"/>
      <c r="J643" s="24"/>
      <c r="K643" s="24"/>
      <c r="L643" s="24"/>
      <c r="M643" s="24"/>
      <c r="N643" s="24"/>
      <c r="O643" s="24"/>
    </row>
    <row r="644" spans="3:15">
      <c r="C644" s="24"/>
      <c r="G644" s="24"/>
      <c r="H644" s="24"/>
      <c r="J644" s="24"/>
      <c r="K644" s="24"/>
      <c r="L644" s="24"/>
      <c r="M644" s="24"/>
      <c r="N644" s="24"/>
      <c r="O644" s="24"/>
    </row>
    <row r="645" spans="3:15">
      <c r="C645" s="24"/>
      <c r="G645" s="24"/>
      <c r="H645" s="24"/>
      <c r="J645" s="24"/>
      <c r="K645" s="24"/>
      <c r="L645" s="24"/>
      <c r="M645" s="24"/>
      <c r="N645" s="24"/>
      <c r="O645" s="24"/>
    </row>
    <row r="646" spans="3:15">
      <c r="C646" s="24"/>
      <c r="G646" s="24"/>
      <c r="H646" s="24"/>
      <c r="J646" s="24"/>
      <c r="K646" s="24"/>
      <c r="L646" s="24"/>
      <c r="M646" s="24"/>
      <c r="N646" s="24"/>
      <c r="O646" s="24"/>
    </row>
    <row r="647" spans="3:15">
      <c r="C647" s="24"/>
      <c r="G647" s="24"/>
      <c r="H647" s="24"/>
      <c r="J647" s="24"/>
      <c r="K647" s="24"/>
      <c r="L647" s="24"/>
      <c r="M647" s="24"/>
      <c r="N647" s="24"/>
      <c r="O647" s="24"/>
    </row>
    <row r="648" spans="3:15">
      <c r="C648" s="24"/>
      <c r="G648" s="24"/>
      <c r="H648" s="24"/>
      <c r="J648" s="24"/>
      <c r="K648" s="24"/>
      <c r="L648" s="24"/>
      <c r="M648" s="24"/>
      <c r="N648" s="24"/>
      <c r="O648" s="24"/>
    </row>
    <row r="649" spans="3:15">
      <c r="C649" s="24"/>
      <c r="G649" s="24"/>
      <c r="H649" s="24"/>
      <c r="J649" s="24"/>
      <c r="K649" s="24"/>
      <c r="L649" s="24"/>
      <c r="M649" s="24"/>
      <c r="N649" s="24"/>
      <c r="O649" s="24"/>
    </row>
    <row r="650" spans="3:15">
      <c r="C650" s="24"/>
      <c r="G650" s="24"/>
      <c r="H650" s="24"/>
      <c r="J650" s="24"/>
      <c r="K650" s="24"/>
      <c r="L650" s="24"/>
      <c r="M650" s="24"/>
      <c r="N650" s="24"/>
      <c r="O650" s="24"/>
    </row>
    <row r="651" spans="3:15">
      <c r="C651" s="24"/>
      <c r="G651" s="24"/>
      <c r="H651" s="24"/>
      <c r="J651" s="24"/>
      <c r="K651" s="24"/>
      <c r="L651" s="24"/>
      <c r="M651" s="24"/>
      <c r="N651" s="24"/>
      <c r="O651" s="24"/>
    </row>
    <row r="652" spans="3:15">
      <c r="C652" s="24"/>
      <c r="G652" s="24"/>
      <c r="H652" s="24"/>
      <c r="J652" s="24"/>
      <c r="K652" s="24"/>
      <c r="L652" s="24"/>
      <c r="M652" s="24"/>
      <c r="N652" s="24"/>
      <c r="O652" s="24"/>
    </row>
    <row r="653" spans="3:15">
      <c r="C653" s="24"/>
      <c r="G653" s="24"/>
      <c r="H653" s="24"/>
      <c r="J653" s="24"/>
      <c r="K653" s="24"/>
      <c r="L653" s="24"/>
      <c r="M653" s="24"/>
      <c r="N653" s="24"/>
      <c r="O653" s="24"/>
    </row>
    <row r="654" spans="3:15">
      <c r="C654" s="24"/>
      <c r="G654" s="24"/>
      <c r="H654" s="24"/>
      <c r="J654" s="24"/>
      <c r="K654" s="24"/>
      <c r="L654" s="24"/>
      <c r="M654" s="24"/>
      <c r="N654" s="24"/>
      <c r="O654" s="24"/>
    </row>
    <row r="655" spans="3:15">
      <c r="C655" s="24"/>
      <c r="G655" s="24"/>
      <c r="H655" s="24"/>
      <c r="J655" s="24"/>
      <c r="K655" s="24"/>
      <c r="L655" s="24"/>
      <c r="M655" s="24"/>
      <c r="N655" s="24"/>
      <c r="O655" s="24"/>
    </row>
    <row r="656" spans="3:15">
      <c r="C656" s="24"/>
      <c r="G656" s="24"/>
      <c r="H656" s="24"/>
      <c r="J656" s="24"/>
      <c r="K656" s="24"/>
      <c r="L656" s="24"/>
      <c r="M656" s="24"/>
      <c r="N656" s="24"/>
      <c r="O656" s="24"/>
    </row>
    <row r="657" spans="3:15">
      <c r="C657" s="24"/>
      <c r="G657" s="24"/>
      <c r="H657" s="24"/>
      <c r="J657" s="24"/>
      <c r="K657" s="24"/>
      <c r="L657" s="24"/>
      <c r="M657" s="24"/>
      <c r="N657" s="24"/>
      <c r="O657" s="24"/>
    </row>
    <row r="658" spans="3:15">
      <c r="C658" s="24"/>
      <c r="G658" s="24"/>
      <c r="H658" s="24"/>
      <c r="J658" s="24"/>
      <c r="K658" s="24"/>
      <c r="L658" s="24"/>
      <c r="M658" s="24"/>
      <c r="N658" s="24"/>
      <c r="O658" s="24"/>
    </row>
    <row r="659" spans="3:15">
      <c r="C659" s="24"/>
      <c r="G659" s="24"/>
      <c r="H659" s="24"/>
      <c r="J659" s="24"/>
      <c r="K659" s="24"/>
      <c r="L659" s="24"/>
      <c r="M659" s="24"/>
      <c r="N659" s="24"/>
      <c r="O659" s="24"/>
    </row>
    <row r="660" spans="3:15">
      <c r="C660" s="24"/>
      <c r="G660" s="24"/>
      <c r="H660" s="24"/>
      <c r="J660" s="24"/>
      <c r="K660" s="24"/>
      <c r="L660" s="24"/>
      <c r="M660" s="24"/>
      <c r="N660" s="24"/>
      <c r="O660" s="24"/>
    </row>
    <row r="661" spans="3:15">
      <c r="C661" s="24"/>
      <c r="G661" s="24"/>
      <c r="H661" s="24"/>
      <c r="J661" s="24"/>
      <c r="K661" s="24"/>
      <c r="L661" s="24"/>
      <c r="M661" s="24"/>
      <c r="N661" s="24"/>
      <c r="O661" s="24"/>
    </row>
    <row r="662" spans="3:15">
      <c r="C662" s="24"/>
      <c r="G662" s="24"/>
      <c r="H662" s="24"/>
      <c r="J662" s="24"/>
      <c r="K662" s="24"/>
      <c r="L662" s="24"/>
      <c r="M662" s="24"/>
      <c r="N662" s="24"/>
      <c r="O662" s="24"/>
    </row>
    <row r="663" spans="3:15">
      <c r="C663" s="24"/>
      <c r="G663" s="24"/>
      <c r="H663" s="24"/>
      <c r="J663" s="24"/>
      <c r="K663" s="24"/>
      <c r="L663" s="24"/>
      <c r="M663" s="24"/>
      <c r="N663" s="24"/>
      <c r="O663" s="24"/>
    </row>
    <row r="664" spans="3:15">
      <c r="C664" s="24"/>
      <c r="G664" s="24"/>
      <c r="H664" s="24"/>
      <c r="J664" s="24"/>
      <c r="K664" s="24"/>
      <c r="L664" s="24"/>
      <c r="M664" s="24"/>
      <c r="N664" s="24"/>
      <c r="O664" s="24"/>
    </row>
    <row r="665" spans="3:15">
      <c r="C665" s="24"/>
      <c r="G665" s="24"/>
      <c r="H665" s="24"/>
      <c r="J665" s="24"/>
      <c r="K665" s="24"/>
      <c r="L665" s="24"/>
      <c r="M665" s="24"/>
      <c r="N665" s="24"/>
      <c r="O665" s="24"/>
    </row>
    <row r="666" spans="3:15">
      <c r="C666" s="24"/>
      <c r="G666" s="24"/>
      <c r="H666" s="24"/>
      <c r="J666" s="24"/>
      <c r="K666" s="24"/>
      <c r="L666" s="24"/>
      <c r="M666" s="24"/>
      <c r="N666" s="24"/>
      <c r="O666" s="24"/>
    </row>
    <row r="667" spans="3:15">
      <c r="C667" s="24"/>
      <c r="G667" s="24"/>
      <c r="H667" s="24"/>
      <c r="J667" s="24"/>
      <c r="K667" s="24"/>
      <c r="L667" s="24"/>
      <c r="M667" s="24"/>
      <c r="N667" s="24"/>
      <c r="O667" s="24"/>
    </row>
    <row r="668" spans="3:15">
      <c r="C668" s="24"/>
      <c r="G668" s="24"/>
      <c r="H668" s="24"/>
      <c r="J668" s="24"/>
      <c r="K668" s="24"/>
      <c r="L668" s="24"/>
      <c r="M668" s="24"/>
      <c r="N668" s="24"/>
      <c r="O668" s="24"/>
    </row>
    <row r="669" spans="3:15">
      <c r="C669" s="24"/>
      <c r="G669" s="24"/>
      <c r="H669" s="24"/>
      <c r="J669" s="24"/>
      <c r="K669" s="24"/>
      <c r="L669" s="24"/>
      <c r="M669" s="24"/>
      <c r="N669" s="24"/>
      <c r="O669" s="24"/>
    </row>
    <row r="670" spans="3:15">
      <c r="C670" s="24"/>
      <c r="G670" s="24"/>
      <c r="H670" s="24"/>
      <c r="J670" s="24"/>
      <c r="K670" s="24"/>
      <c r="L670" s="24"/>
      <c r="M670" s="24"/>
      <c r="N670" s="24"/>
      <c r="O670" s="24"/>
    </row>
    <row r="671" spans="3:15">
      <c r="C671" s="24"/>
      <c r="G671" s="24"/>
      <c r="H671" s="24"/>
      <c r="J671" s="24"/>
      <c r="K671" s="24"/>
      <c r="L671" s="24"/>
      <c r="M671" s="24"/>
      <c r="N671" s="24"/>
      <c r="O671" s="24"/>
    </row>
    <row r="672" spans="3:15">
      <c r="C672" s="24"/>
      <c r="G672" s="24"/>
      <c r="H672" s="24"/>
      <c r="J672" s="24"/>
      <c r="K672" s="24"/>
      <c r="L672" s="24"/>
      <c r="M672" s="24"/>
      <c r="N672" s="24"/>
      <c r="O672" s="24"/>
    </row>
    <row r="673" spans="3:15">
      <c r="C673" s="24"/>
      <c r="G673" s="24"/>
      <c r="H673" s="24"/>
      <c r="J673" s="24"/>
      <c r="K673" s="24"/>
      <c r="L673" s="24"/>
      <c r="M673" s="24"/>
      <c r="N673" s="24"/>
      <c r="O673" s="24"/>
    </row>
    <row r="674" spans="3:15">
      <c r="C674" s="24"/>
      <c r="G674" s="24"/>
      <c r="H674" s="24"/>
      <c r="J674" s="24"/>
      <c r="K674" s="24"/>
      <c r="L674" s="24"/>
      <c r="M674" s="24"/>
      <c r="N674" s="24"/>
      <c r="O674" s="24"/>
    </row>
    <row r="675" spans="3:15">
      <c r="C675" s="24"/>
      <c r="G675" s="24"/>
      <c r="H675" s="24"/>
      <c r="J675" s="24"/>
      <c r="K675" s="24"/>
      <c r="L675" s="24"/>
      <c r="M675" s="24"/>
      <c r="N675" s="24"/>
      <c r="O675" s="24"/>
    </row>
    <row r="676" spans="3:15">
      <c r="C676" s="24"/>
      <c r="G676" s="24"/>
      <c r="H676" s="24"/>
      <c r="J676" s="24"/>
      <c r="K676" s="24"/>
      <c r="L676" s="24"/>
      <c r="M676" s="24"/>
      <c r="N676" s="24"/>
      <c r="O676" s="24"/>
    </row>
    <row r="677" spans="3:15">
      <c r="C677" s="24"/>
      <c r="G677" s="24"/>
      <c r="H677" s="24"/>
      <c r="J677" s="24"/>
      <c r="K677" s="24"/>
      <c r="L677" s="24"/>
      <c r="M677" s="24"/>
      <c r="N677" s="24"/>
      <c r="O677" s="24"/>
    </row>
    <row r="678" spans="3:15">
      <c r="C678" s="24"/>
      <c r="G678" s="24"/>
      <c r="H678" s="24"/>
      <c r="J678" s="24"/>
      <c r="K678" s="24"/>
      <c r="L678" s="24"/>
      <c r="M678" s="24"/>
      <c r="N678" s="24"/>
      <c r="O678" s="24"/>
    </row>
    <row r="679" spans="3:15">
      <c r="C679" s="24"/>
      <c r="G679" s="24"/>
      <c r="H679" s="24"/>
      <c r="J679" s="24"/>
      <c r="K679" s="24"/>
      <c r="L679" s="24"/>
      <c r="M679" s="24"/>
      <c r="N679" s="24"/>
      <c r="O679" s="24"/>
    </row>
    <row r="680" spans="3:15">
      <c r="C680" s="24"/>
      <c r="G680" s="24"/>
      <c r="H680" s="24"/>
      <c r="J680" s="24"/>
      <c r="K680" s="24"/>
      <c r="L680" s="24"/>
      <c r="M680" s="24"/>
      <c r="N680" s="24"/>
      <c r="O680" s="24"/>
    </row>
    <row r="681" spans="3:15">
      <c r="C681" s="24"/>
      <c r="G681" s="24"/>
      <c r="H681" s="24"/>
      <c r="J681" s="24"/>
      <c r="K681" s="24"/>
      <c r="L681" s="24"/>
      <c r="M681" s="24"/>
      <c r="N681" s="24"/>
      <c r="O681" s="24"/>
    </row>
    <row r="682" spans="3:15">
      <c r="C682" s="24"/>
      <c r="G682" s="24"/>
      <c r="H682" s="24"/>
      <c r="J682" s="24"/>
      <c r="K682" s="24"/>
      <c r="L682" s="24"/>
      <c r="M682" s="24"/>
      <c r="N682" s="24"/>
      <c r="O682" s="24"/>
    </row>
    <row r="683" spans="3:15">
      <c r="C683" s="24"/>
      <c r="G683" s="24"/>
      <c r="H683" s="24"/>
      <c r="J683" s="24"/>
      <c r="K683" s="24"/>
      <c r="L683" s="24"/>
      <c r="M683" s="24"/>
      <c r="N683" s="24"/>
      <c r="O683" s="24"/>
    </row>
    <row r="684" spans="3:15">
      <c r="C684" s="24"/>
      <c r="G684" s="24"/>
      <c r="H684" s="24"/>
      <c r="J684" s="24"/>
      <c r="K684" s="24"/>
      <c r="L684" s="24"/>
      <c r="M684" s="24"/>
      <c r="N684" s="24"/>
      <c r="O684" s="24"/>
    </row>
    <row r="685" spans="3:15">
      <c r="C685" s="24"/>
      <c r="G685" s="24"/>
      <c r="H685" s="24"/>
      <c r="J685" s="24"/>
      <c r="K685" s="24"/>
      <c r="L685" s="24"/>
      <c r="M685" s="24"/>
      <c r="N685" s="24"/>
      <c r="O685" s="24"/>
    </row>
    <row r="686" spans="3:15">
      <c r="C686" s="24"/>
      <c r="G686" s="24"/>
      <c r="H686" s="24"/>
      <c r="J686" s="24"/>
      <c r="K686" s="24"/>
      <c r="L686" s="24"/>
      <c r="M686" s="24"/>
      <c r="N686" s="24"/>
      <c r="O686" s="24"/>
    </row>
    <row r="687" spans="3:15">
      <c r="C687" s="24"/>
      <c r="G687" s="24"/>
      <c r="H687" s="24"/>
      <c r="J687" s="24"/>
      <c r="K687" s="24"/>
      <c r="L687" s="24"/>
      <c r="M687" s="24"/>
      <c r="N687" s="24"/>
      <c r="O687" s="24"/>
    </row>
    <row r="688" spans="3:15">
      <c r="C688" s="24"/>
      <c r="G688" s="24"/>
      <c r="H688" s="24"/>
      <c r="J688" s="24"/>
      <c r="K688" s="24"/>
      <c r="L688" s="24"/>
      <c r="M688" s="24"/>
      <c r="N688" s="24"/>
      <c r="O688" s="24"/>
    </row>
    <row r="689" spans="3:15">
      <c r="C689" s="24"/>
      <c r="G689" s="24"/>
      <c r="H689" s="24"/>
      <c r="J689" s="24"/>
      <c r="K689" s="24"/>
      <c r="L689" s="24"/>
      <c r="M689" s="24"/>
      <c r="N689" s="24"/>
      <c r="O689" s="24"/>
    </row>
    <row r="690" spans="3:15">
      <c r="C690" s="24"/>
      <c r="G690" s="24"/>
      <c r="H690" s="24"/>
      <c r="J690" s="24"/>
      <c r="K690" s="24"/>
      <c r="L690" s="24"/>
      <c r="M690" s="24"/>
      <c r="N690" s="24"/>
      <c r="O690" s="24"/>
    </row>
    <row r="691" spans="3:15">
      <c r="C691" s="24"/>
      <c r="G691" s="24"/>
      <c r="H691" s="24"/>
      <c r="J691" s="24"/>
      <c r="K691" s="24"/>
      <c r="L691" s="24"/>
      <c r="M691" s="24"/>
      <c r="N691" s="24"/>
      <c r="O691" s="24"/>
    </row>
    <row r="692" spans="3:15">
      <c r="C692" s="24"/>
      <c r="G692" s="24"/>
      <c r="H692" s="24"/>
      <c r="J692" s="24"/>
      <c r="K692" s="24"/>
      <c r="L692" s="24"/>
      <c r="M692" s="24"/>
      <c r="N692" s="24"/>
      <c r="O692" s="24"/>
    </row>
    <row r="693" spans="3:15">
      <c r="C693" s="24"/>
      <c r="G693" s="24"/>
      <c r="H693" s="24"/>
      <c r="J693" s="24"/>
      <c r="K693" s="24"/>
      <c r="L693" s="24"/>
      <c r="M693" s="24"/>
      <c r="N693" s="24"/>
      <c r="O693" s="24"/>
    </row>
    <row r="694" spans="3:15">
      <c r="C694" s="24"/>
      <c r="G694" s="24"/>
      <c r="H694" s="24"/>
      <c r="J694" s="24"/>
      <c r="K694" s="24"/>
      <c r="L694" s="24"/>
      <c r="M694" s="24"/>
      <c r="N694" s="24"/>
      <c r="O694" s="24"/>
    </row>
    <row r="695" spans="3:15">
      <c r="C695" s="24"/>
      <c r="G695" s="24"/>
      <c r="H695" s="24"/>
      <c r="J695" s="24"/>
      <c r="K695" s="24"/>
      <c r="L695" s="24"/>
      <c r="M695" s="24"/>
      <c r="N695" s="24"/>
      <c r="O695" s="24"/>
    </row>
    <row r="696" spans="3:15">
      <c r="C696" s="24"/>
      <c r="G696" s="24"/>
      <c r="H696" s="24"/>
      <c r="J696" s="24"/>
      <c r="K696" s="24"/>
      <c r="L696" s="24"/>
      <c r="M696" s="24"/>
      <c r="N696" s="24"/>
      <c r="O696" s="24"/>
    </row>
    <row r="697" spans="3:15">
      <c r="C697" s="24"/>
      <c r="G697" s="24"/>
      <c r="H697" s="24"/>
      <c r="J697" s="24"/>
      <c r="K697" s="24"/>
      <c r="L697" s="24"/>
      <c r="M697" s="24"/>
      <c r="N697" s="24"/>
      <c r="O697" s="24"/>
    </row>
    <row r="698" spans="3:15">
      <c r="C698" s="24"/>
      <c r="G698" s="24"/>
      <c r="H698" s="24"/>
      <c r="J698" s="24"/>
      <c r="K698" s="24"/>
      <c r="L698" s="24"/>
      <c r="M698" s="24"/>
      <c r="N698" s="24"/>
      <c r="O698" s="24"/>
    </row>
    <row r="699" spans="3:15">
      <c r="C699" s="24"/>
      <c r="G699" s="24"/>
      <c r="H699" s="24"/>
      <c r="J699" s="24"/>
      <c r="K699" s="24"/>
      <c r="L699" s="24"/>
      <c r="M699" s="24"/>
      <c r="N699" s="24"/>
      <c r="O699" s="24"/>
    </row>
    <row r="700" spans="3:15">
      <c r="C700" s="24"/>
      <c r="G700" s="24"/>
      <c r="H700" s="24"/>
      <c r="J700" s="24"/>
      <c r="K700" s="24"/>
      <c r="L700" s="24"/>
      <c r="M700" s="24"/>
      <c r="N700" s="24"/>
      <c r="O700" s="24"/>
    </row>
    <row r="701" spans="3:15">
      <c r="C701" s="24"/>
      <c r="G701" s="24"/>
      <c r="H701" s="24"/>
      <c r="J701" s="24"/>
      <c r="K701" s="24"/>
      <c r="L701" s="24"/>
      <c r="M701" s="24"/>
      <c r="N701" s="24"/>
      <c r="O701" s="24"/>
    </row>
    <row r="702" spans="3:15">
      <c r="C702" s="24"/>
      <c r="G702" s="24"/>
      <c r="H702" s="24"/>
      <c r="J702" s="24"/>
      <c r="K702" s="24"/>
      <c r="L702" s="24"/>
      <c r="M702" s="24"/>
      <c r="N702" s="24"/>
      <c r="O702" s="24"/>
    </row>
    <row r="703" spans="3:15">
      <c r="C703" s="24"/>
      <c r="G703" s="24"/>
      <c r="H703" s="24"/>
      <c r="J703" s="24"/>
      <c r="K703" s="24"/>
      <c r="L703" s="24"/>
      <c r="M703" s="24"/>
      <c r="N703" s="24"/>
      <c r="O703" s="24"/>
    </row>
    <row r="704" spans="3:15">
      <c r="C704" s="24"/>
      <c r="G704" s="24"/>
      <c r="H704" s="24"/>
      <c r="J704" s="24"/>
      <c r="K704" s="24"/>
      <c r="L704" s="24"/>
      <c r="M704" s="24"/>
      <c r="N704" s="24"/>
      <c r="O704" s="24"/>
    </row>
    <row r="705" spans="3:15">
      <c r="C705" s="24"/>
      <c r="G705" s="24"/>
      <c r="H705" s="24"/>
      <c r="J705" s="24"/>
      <c r="K705" s="24"/>
      <c r="L705" s="24"/>
      <c r="M705" s="24"/>
      <c r="N705" s="24"/>
      <c r="O705" s="24"/>
    </row>
    <row r="706" spans="3:15">
      <c r="C706" s="24"/>
      <c r="G706" s="24"/>
      <c r="H706" s="24"/>
      <c r="J706" s="24"/>
      <c r="K706" s="24"/>
      <c r="L706" s="24"/>
      <c r="M706" s="24"/>
      <c r="N706" s="24"/>
      <c r="O706" s="24"/>
    </row>
    <row r="707" spans="3:15">
      <c r="C707" s="24"/>
      <c r="G707" s="24"/>
      <c r="H707" s="24"/>
      <c r="J707" s="24"/>
      <c r="K707" s="24"/>
      <c r="L707" s="24"/>
      <c r="M707" s="24"/>
      <c r="N707" s="24"/>
      <c r="O707" s="24"/>
    </row>
    <row r="708" spans="3:15">
      <c r="C708" s="24"/>
      <c r="G708" s="24"/>
      <c r="H708" s="24"/>
      <c r="J708" s="24"/>
      <c r="K708" s="24"/>
      <c r="L708" s="24"/>
      <c r="M708" s="24"/>
      <c r="N708" s="24"/>
      <c r="O708" s="24"/>
    </row>
    <row r="709" spans="3:15">
      <c r="C709" s="24"/>
      <c r="G709" s="24"/>
      <c r="H709" s="24"/>
      <c r="J709" s="24"/>
      <c r="K709" s="24"/>
      <c r="L709" s="24"/>
      <c r="M709" s="24"/>
      <c r="N709" s="24"/>
      <c r="O709" s="24"/>
    </row>
    <row r="710" spans="3:15">
      <c r="C710" s="24"/>
      <c r="G710" s="24"/>
      <c r="H710" s="24"/>
      <c r="J710" s="24"/>
      <c r="K710" s="24"/>
      <c r="L710" s="24"/>
      <c r="M710" s="24"/>
      <c r="N710" s="24"/>
      <c r="O710" s="24"/>
    </row>
    <row r="711" spans="3:15">
      <c r="C711" s="24"/>
      <c r="G711" s="24"/>
      <c r="H711" s="24"/>
      <c r="J711" s="24"/>
      <c r="K711" s="24"/>
      <c r="L711" s="24"/>
      <c r="M711" s="24"/>
      <c r="N711" s="24"/>
      <c r="O711" s="24"/>
    </row>
    <row r="712" spans="3:15">
      <c r="C712" s="24"/>
      <c r="G712" s="24"/>
      <c r="H712" s="24"/>
      <c r="J712" s="24"/>
      <c r="K712" s="24"/>
      <c r="L712" s="24"/>
      <c r="M712" s="24"/>
      <c r="N712" s="24"/>
      <c r="O712" s="24"/>
    </row>
    <row r="713" spans="3:15">
      <c r="C713" s="24"/>
      <c r="G713" s="24"/>
      <c r="H713" s="24"/>
      <c r="J713" s="24"/>
      <c r="K713" s="24"/>
      <c r="L713" s="24"/>
      <c r="M713" s="24"/>
      <c r="N713" s="24"/>
      <c r="O713" s="24"/>
    </row>
    <row r="714" spans="3:15">
      <c r="C714" s="24"/>
      <c r="G714" s="24"/>
      <c r="H714" s="24"/>
      <c r="J714" s="24"/>
      <c r="K714" s="24"/>
      <c r="L714" s="24"/>
      <c r="M714" s="24"/>
      <c r="N714" s="24"/>
      <c r="O714" s="24"/>
    </row>
    <row r="715" spans="3:15">
      <c r="C715" s="24"/>
      <c r="G715" s="24"/>
      <c r="H715" s="24"/>
      <c r="J715" s="24"/>
      <c r="K715" s="24"/>
      <c r="L715" s="24"/>
      <c r="M715" s="24"/>
      <c r="N715" s="24"/>
      <c r="O715" s="24"/>
    </row>
    <row r="716" spans="3:15">
      <c r="C716" s="24"/>
      <c r="G716" s="24"/>
      <c r="H716" s="24"/>
      <c r="J716" s="24"/>
      <c r="K716" s="24"/>
      <c r="L716" s="24"/>
      <c r="M716" s="24"/>
      <c r="N716" s="24"/>
      <c r="O716" s="24"/>
    </row>
    <row r="717" spans="3:15">
      <c r="C717" s="24"/>
      <c r="G717" s="24"/>
      <c r="H717" s="24"/>
      <c r="J717" s="24"/>
      <c r="K717" s="24"/>
      <c r="L717" s="24"/>
      <c r="M717" s="24"/>
      <c r="N717" s="24"/>
      <c r="O717" s="24"/>
    </row>
    <row r="718" spans="3:15">
      <c r="C718" s="24"/>
      <c r="G718" s="24"/>
      <c r="H718" s="24"/>
      <c r="J718" s="24"/>
      <c r="K718" s="24"/>
      <c r="L718" s="24"/>
      <c r="M718" s="24"/>
      <c r="N718" s="24"/>
      <c r="O718" s="24"/>
    </row>
    <row r="719" spans="3:15">
      <c r="C719" s="24"/>
      <c r="G719" s="24"/>
      <c r="H719" s="24"/>
      <c r="J719" s="24"/>
      <c r="K719" s="24"/>
      <c r="L719" s="24"/>
      <c r="M719" s="24"/>
      <c r="N719" s="24"/>
      <c r="O719" s="24"/>
    </row>
    <row r="720" spans="3:15">
      <c r="C720" s="24"/>
      <c r="G720" s="24"/>
      <c r="H720" s="24"/>
      <c r="J720" s="24"/>
      <c r="K720" s="24"/>
      <c r="L720" s="24"/>
      <c r="M720" s="24"/>
      <c r="N720" s="24"/>
      <c r="O720" s="24"/>
    </row>
    <row r="721" spans="3:15">
      <c r="C721" s="24"/>
      <c r="G721" s="24"/>
      <c r="H721" s="24"/>
      <c r="J721" s="24"/>
      <c r="K721" s="24"/>
      <c r="L721" s="24"/>
      <c r="M721" s="24"/>
      <c r="N721" s="24"/>
      <c r="O721" s="24"/>
    </row>
    <row r="722" spans="3:15">
      <c r="C722" s="24"/>
      <c r="G722" s="24"/>
      <c r="H722" s="24"/>
      <c r="J722" s="24"/>
      <c r="K722" s="24"/>
      <c r="L722" s="24"/>
      <c r="M722" s="24"/>
      <c r="N722" s="24"/>
      <c r="O722" s="24"/>
    </row>
    <row r="723" spans="3:15">
      <c r="C723" s="24"/>
      <c r="G723" s="24"/>
      <c r="H723" s="24"/>
      <c r="J723" s="24"/>
      <c r="K723" s="24"/>
      <c r="L723" s="24"/>
      <c r="M723" s="24"/>
      <c r="N723" s="24"/>
      <c r="O723" s="24"/>
    </row>
    <row r="724" spans="3:15">
      <c r="C724" s="24"/>
      <c r="G724" s="24"/>
      <c r="H724" s="24"/>
      <c r="J724" s="24"/>
      <c r="K724" s="24"/>
      <c r="L724" s="24"/>
      <c r="M724" s="24"/>
      <c r="N724" s="24"/>
      <c r="O724" s="24"/>
    </row>
    <row r="725" spans="3:15">
      <c r="C725" s="24"/>
      <c r="G725" s="24"/>
      <c r="H725" s="24"/>
      <c r="J725" s="24"/>
      <c r="K725" s="24"/>
      <c r="L725" s="24"/>
      <c r="M725" s="24"/>
      <c r="N725" s="24"/>
      <c r="O725" s="24"/>
    </row>
    <row r="726" spans="3:15">
      <c r="C726" s="24"/>
      <c r="G726" s="24"/>
      <c r="H726" s="24"/>
      <c r="J726" s="24"/>
      <c r="K726" s="24"/>
      <c r="L726" s="24"/>
      <c r="M726" s="24"/>
      <c r="N726" s="24"/>
      <c r="O726" s="24"/>
    </row>
    <row r="727" spans="3:15">
      <c r="C727" s="24"/>
      <c r="G727" s="24"/>
      <c r="H727" s="24"/>
      <c r="J727" s="24"/>
      <c r="K727" s="24"/>
      <c r="L727" s="24"/>
      <c r="M727" s="24"/>
      <c r="N727" s="24"/>
      <c r="O727" s="24"/>
    </row>
    <row r="728" spans="3:15">
      <c r="C728" s="24"/>
      <c r="G728" s="24"/>
      <c r="H728" s="24"/>
      <c r="J728" s="24"/>
      <c r="K728" s="24"/>
      <c r="L728" s="24"/>
      <c r="M728" s="24"/>
      <c r="N728" s="24"/>
      <c r="O728" s="24"/>
    </row>
    <row r="729" spans="3:15">
      <c r="C729" s="24"/>
      <c r="G729" s="24"/>
      <c r="H729" s="24"/>
      <c r="J729" s="24"/>
      <c r="K729" s="24"/>
      <c r="L729" s="24"/>
      <c r="M729" s="24"/>
      <c r="N729" s="24"/>
      <c r="O729" s="24"/>
    </row>
    <row r="730" spans="3:15">
      <c r="C730" s="24"/>
      <c r="G730" s="24"/>
      <c r="H730" s="24"/>
      <c r="J730" s="24"/>
      <c r="K730" s="24"/>
      <c r="L730" s="24"/>
      <c r="M730" s="24"/>
      <c r="N730" s="24"/>
      <c r="O730" s="24"/>
    </row>
    <row r="731" spans="3:15">
      <c r="C731" s="24"/>
      <c r="G731" s="24"/>
      <c r="H731" s="24"/>
      <c r="J731" s="24"/>
      <c r="K731" s="24"/>
      <c r="L731" s="24"/>
      <c r="M731" s="24"/>
      <c r="N731" s="24"/>
      <c r="O731" s="24"/>
    </row>
    <row r="732" spans="3:15">
      <c r="C732" s="24"/>
      <c r="G732" s="24"/>
      <c r="H732" s="24"/>
      <c r="J732" s="24"/>
      <c r="K732" s="24"/>
      <c r="L732" s="24"/>
      <c r="M732" s="24"/>
      <c r="N732" s="24"/>
      <c r="O732" s="24"/>
    </row>
    <row r="733" spans="3:15">
      <c r="C733" s="24"/>
      <c r="G733" s="24"/>
      <c r="H733" s="24"/>
      <c r="J733" s="24"/>
      <c r="K733" s="24"/>
      <c r="L733" s="24"/>
      <c r="M733" s="24"/>
      <c r="N733" s="24"/>
      <c r="O733" s="24"/>
    </row>
    <row r="734" spans="3:15">
      <c r="C734" s="24"/>
      <c r="G734" s="24"/>
      <c r="H734" s="24"/>
      <c r="J734" s="24"/>
      <c r="K734" s="24"/>
      <c r="L734" s="24"/>
      <c r="M734" s="24"/>
      <c r="N734" s="24"/>
      <c r="O734" s="24"/>
    </row>
    <row r="735" spans="3:15">
      <c r="C735" s="24"/>
      <c r="G735" s="24"/>
      <c r="H735" s="24"/>
      <c r="J735" s="24"/>
      <c r="K735" s="24"/>
      <c r="L735" s="24"/>
      <c r="M735" s="24"/>
      <c r="N735" s="24"/>
      <c r="O735" s="24"/>
    </row>
    <row r="736" spans="3:15">
      <c r="C736" s="24"/>
      <c r="G736" s="24"/>
      <c r="H736" s="24"/>
      <c r="J736" s="24"/>
      <c r="K736" s="24"/>
      <c r="L736" s="24"/>
      <c r="M736" s="24"/>
      <c r="N736" s="24"/>
      <c r="O736" s="24"/>
    </row>
    <row r="737" spans="3:15">
      <c r="C737" s="24"/>
      <c r="G737" s="24"/>
      <c r="H737" s="24"/>
      <c r="J737" s="24"/>
      <c r="K737" s="24"/>
      <c r="L737" s="24"/>
      <c r="M737" s="24"/>
      <c r="N737" s="24"/>
      <c r="O737" s="24"/>
    </row>
    <row r="738" spans="3:15">
      <c r="C738" s="24"/>
      <c r="G738" s="24"/>
      <c r="H738" s="24"/>
      <c r="J738" s="24"/>
      <c r="K738" s="24"/>
      <c r="L738" s="24"/>
      <c r="M738" s="24"/>
      <c r="N738" s="24"/>
      <c r="O738" s="24"/>
    </row>
    <row r="739" spans="3:15">
      <c r="C739" s="24"/>
      <c r="G739" s="24"/>
      <c r="H739" s="24"/>
      <c r="J739" s="24"/>
      <c r="K739" s="24"/>
      <c r="L739" s="24"/>
      <c r="M739" s="24"/>
      <c r="N739" s="24"/>
      <c r="O739" s="24"/>
    </row>
    <row r="740" spans="3:15">
      <c r="C740" s="24"/>
      <c r="G740" s="24"/>
      <c r="H740" s="24"/>
      <c r="J740" s="24"/>
      <c r="K740" s="24"/>
      <c r="L740" s="24"/>
      <c r="M740" s="24"/>
      <c r="N740" s="24"/>
      <c r="O740" s="24"/>
    </row>
    <row r="741" spans="3:15">
      <c r="C741" s="24"/>
      <c r="G741" s="24"/>
      <c r="H741" s="24"/>
      <c r="J741" s="24"/>
      <c r="K741" s="24"/>
      <c r="L741" s="24"/>
      <c r="M741" s="24"/>
      <c r="N741" s="24"/>
      <c r="O741" s="24"/>
    </row>
    <row r="742" spans="3:15">
      <c r="C742" s="24"/>
      <c r="G742" s="24"/>
      <c r="H742" s="24"/>
      <c r="J742" s="24"/>
      <c r="K742" s="24"/>
      <c r="L742" s="24"/>
      <c r="M742" s="24"/>
      <c r="N742" s="24"/>
      <c r="O742" s="24"/>
    </row>
    <row r="743" spans="3:15">
      <c r="C743" s="24"/>
      <c r="G743" s="24"/>
      <c r="H743" s="24"/>
      <c r="J743" s="24"/>
      <c r="K743" s="24"/>
      <c r="L743" s="24"/>
      <c r="M743" s="24"/>
      <c r="N743" s="24"/>
      <c r="O743" s="24"/>
    </row>
    <row r="744" spans="3:15">
      <c r="C744" s="24"/>
      <c r="G744" s="24"/>
      <c r="H744" s="24"/>
      <c r="J744" s="24"/>
      <c r="K744" s="24"/>
      <c r="L744" s="24"/>
      <c r="M744" s="24"/>
      <c r="N744" s="24"/>
      <c r="O744" s="24"/>
    </row>
    <row r="745" spans="3:15">
      <c r="C745" s="24"/>
      <c r="G745" s="24"/>
      <c r="H745" s="24"/>
      <c r="J745" s="24"/>
      <c r="K745" s="24"/>
      <c r="L745" s="24"/>
      <c r="M745" s="24"/>
      <c r="N745" s="24"/>
      <c r="O745" s="24"/>
    </row>
    <row r="746" spans="3:15">
      <c r="C746" s="24"/>
      <c r="G746" s="24"/>
      <c r="H746" s="24"/>
      <c r="J746" s="24"/>
      <c r="K746" s="24"/>
      <c r="L746" s="24"/>
      <c r="M746" s="24"/>
      <c r="N746" s="24"/>
      <c r="O746" s="24"/>
    </row>
    <row r="747" spans="3:15">
      <c r="C747" s="24"/>
      <c r="G747" s="24"/>
      <c r="H747" s="24"/>
      <c r="J747" s="24"/>
      <c r="K747" s="24"/>
      <c r="L747" s="24"/>
      <c r="M747" s="24"/>
      <c r="N747" s="24"/>
      <c r="O747" s="24"/>
    </row>
    <row r="748" spans="3:15">
      <c r="C748" s="24"/>
      <c r="G748" s="24"/>
      <c r="H748" s="24"/>
      <c r="J748" s="24"/>
      <c r="K748" s="24"/>
      <c r="L748" s="24"/>
      <c r="M748" s="24"/>
      <c r="N748" s="24"/>
      <c r="O748" s="24"/>
    </row>
    <row r="749" spans="3:15">
      <c r="C749" s="24"/>
      <c r="G749" s="24"/>
      <c r="H749" s="24"/>
      <c r="J749" s="24"/>
      <c r="K749" s="24"/>
      <c r="L749" s="24"/>
      <c r="M749" s="24"/>
      <c r="N749" s="24"/>
      <c r="O749" s="24"/>
    </row>
    <row r="750" spans="3:15">
      <c r="C750" s="24"/>
      <c r="G750" s="24"/>
      <c r="H750" s="24"/>
      <c r="J750" s="24"/>
      <c r="K750" s="24"/>
      <c r="L750" s="24"/>
      <c r="M750" s="24"/>
      <c r="N750" s="24"/>
      <c r="O750" s="24"/>
    </row>
    <row r="751" spans="3:15">
      <c r="C751" s="24"/>
      <c r="G751" s="24"/>
      <c r="H751" s="24"/>
      <c r="J751" s="24"/>
      <c r="K751" s="24"/>
      <c r="L751" s="24"/>
      <c r="M751" s="24"/>
      <c r="N751" s="24"/>
      <c r="O751" s="24"/>
    </row>
    <row r="752" spans="3:15">
      <c r="C752" s="24"/>
      <c r="G752" s="24"/>
      <c r="H752" s="24"/>
      <c r="J752" s="24"/>
      <c r="K752" s="24"/>
      <c r="L752" s="24"/>
      <c r="M752" s="24"/>
      <c r="N752" s="24"/>
      <c r="O752" s="24"/>
    </row>
    <row r="753" spans="3:15">
      <c r="C753" s="24"/>
      <c r="G753" s="24"/>
      <c r="H753" s="24"/>
      <c r="J753" s="24"/>
      <c r="K753" s="24"/>
      <c r="L753" s="24"/>
      <c r="M753" s="24"/>
      <c r="N753" s="24"/>
      <c r="O753" s="24"/>
    </row>
    <row r="754" spans="3:15">
      <c r="C754" s="24"/>
      <c r="G754" s="24"/>
      <c r="H754" s="24"/>
      <c r="J754" s="24"/>
      <c r="K754" s="24"/>
      <c r="L754" s="24"/>
      <c r="M754" s="24"/>
      <c r="N754" s="24"/>
      <c r="O754" s="24"/>
    </row>
    <row r="755" spans="3:15">
      <c r="C755" s="24"/>
      <c r="G755" s="24"/>
      <c r="H755" s="24"/>
      <c r="J755" s="24"/>
      <c r="K755" s="24"/>
      <c r="L755" s="24"/>
      <c r="M755" s="24"/>
      <c r="N755" s="24"/>
      <c r="O755" s="24"/>
    </row>
    <row r="756" spans="3:15">
      <c r="C756" s="24"/>
      <c r="G756" s="24"/>
      <c r="H756" s="24"/>
      <c r="J756" s="24"/>
      <c r="K756" s="24"/>
      <c r="L756" s="24"/>
      <c r="M756" s="24"/>
      <c r="N756" s="24"/>
      <c r="O756" s="24"/>
    </row>
    <row r="757" spans="3:15">
      <c r="C757" s="24"/>
      <c r="G757" s="24"/>
      <c r="H757" s="24"/>
      <c r="J757" s="24"/>
      <c r="K757" s="24"/>
      <c r="L757" s="24"/>
      <c r="M757" s="24"/>
      <c r="N757" s="24"/>
      <c r="O757" s="24"/>
    </row>
    <row r="758" spans="3:15">
      <c r="C758" s="24"/>
      <c r="G758" s="24"/>
      <c r="H758" s="24"/>
      <c r="J758" s="24"/>
      <c r="K758" s="24"/>
      <c r="L758" s="24"/>
      <c r="M758" s="24"/>
      <c r="N758" s="24"/>
      <c r="O758" s="24"/>
    </row>
    <row r="759" spans="3:15">
      <c r="C759" s="24"/>
      <c r="G759" s="24"/>
      <c r="H759" s="24"/>
      <c r="J759" s="24"/>
      <c r="K759" s="24"/>
      <c r="L759" s="24"/>
      <c r="M759" s="24"/>
      <c r="N759" s="24"/>
      <c r="O759" s="24"/>
    </row>
    <row r="760" spans="3:15">
      <c r="C760" s="24"/>
      <c r="G760" s="24"/>
      <c r="H760" s="24"/>
      <c r="J760" s="24"/>
      <c r="K760" s="24"/>
      <c r="L760" s="24"/>
      <c r="M760" s="24"/>
      <c r="N760" s="24"/>
      <c r="O760" s="24"/>
    </row>
    <row r="761" spans="3:15">
      <c r="C761" s="24"/>
      <c r="G761" s="24"/>
      <c r="H761" s="24"/>
      <c r="J761" s="24"/>
      <c r="K761" s="24"/>
      <c r="L761" s="24"/>
      <c r="M761" s="24"/>
      <c r="N761" s="24"/>
      <c r="O761" s="24"/>
    </row>
    <row r="762" spans="3:15">
      <c r="C762" s="24"/>
      <c r="G762" s="24"/>
      <c r="H762" s="24"/>
      <c r="J762" s="24"/>
      <c r="K762" s="24"/>
      <c r="L762" s="24"/>
      <c r="M762" s="24"/>
      <c r="N762" s="24"/>
      <c r="O762" s="24"/>
    </row>
    <row r="763" spans="3:15">
      <c r="C763" s="24"/>
      <c r="G763" s="24"/>
      <c r="H763" s="24"/>
      <c r="J763" s="24"/>
      <c r="K763" s="24"/>
      <c r="L763" s="24"/>
      <c r="M763" s="24"/>
      <c r="N763" s="24"/>
      <c r="O763" s="24"/>
    </row>
    <row r="764" spans="3:15">
      <c r="C764" s="24"/>
      <c r="G764" s="24"/>
      <c r="H764" s="24"/>
      <c r="J764" s="24"/>
      <c r="K764" s="24"/>
      <c r="L764" s="24"/>
      <c r="M764" s="24"/>
      <c r="N764" s="24"/>
      <c r="O764" s="24"/>
    </row>
    <row r="765" spans="3:15">
      <c r="C765" s="24"/>
      <c r="G765" s="24"/>
      <c r="H765" s="24"/>
      <c r="J765" s="24"/>
      <c r="K765" s="24"/>
      <c r="L765" s="24"/>
      <c r="M765" s="24"/>
      <c r="N765" s="24"/>
      <c r="O765" s="24"/>
    </row>
    <row r="766" spans="3:15">
      <c r="C766" s="24"/>
      <c r="G766" s="24"/>
      <c r="H766" s="24"/>
      <c r="J766" s="24"/>
      <c r="K766" s="24"/>
      <c r="L766" s="24"/>
      <c r="M766" s="24"/>
      <c r="N766" s="24"/>
      <c r="O766" s="24"/>
    </row>
    <row r="767" spans="3:15">
      <c r="C767" s="24"/>
      <c r="G767" s="24"/>
      <c r="H767" s="24"/>
      <c r="J767" s="24"/>
      <c r="K767" s="24"/>
      <c r="L767" s="24"/>
      <c r="M767" s="24"/>
      <c r="N767" s="24"/>
      <c r="O767" s="24"/>
    </row>
    <row r="768" spans="3:15">
      <c r="C768" s="24"/>
      <c r="G768" s="24"/>
      <c r="H768" s="24"/>
      <c r="J768" s="24"/>
      <c r="K768" s="24"/>
      <c r="L768" s="24"/>
      <c r="M768" s="24"/>
      <c r="N768" s="24"/>
      <c r="O768" s="24"/>
    </row>
    <row r="769" spans="3:15">
      <c r="C769" s="24"/>
      <c r="G769" s="24"/>
      <c r="H769" s="24"/>
      <c r="J769" s="24"/>
      <c r="K769" s="24"/>
      <c r="L769" s="24"/>
      <c r="M769" s="24"/>
      <c r="N769" s="24"/>
      <c r="O769" s="24"/>
    </row>
    <row r="770" spans="3:15">
      <c r="C770" s="24"/>
      <c r="G770" s="24"/>
      <c r="H770" s="24"/>
      <c r="J770" s="24"/>
      <c r="K770" s="24"/>
      <c r="L770" s="24"/>
      <c r="M770" s="24"/>
      <c r="N770" s="24"/>
      <c r="O770" s="24"/>
    </row>
    <row r="771" spans="3:15">
      <c r="C771" s="24"/>
      <c r="G771" s="24"/>
      <c r="H771" s="24"/>
      <c r="J771" s="24"/>
      <c r="K771" s="24"/>
      <c r="L771" s="24"/>
      <c r="M771" s="24"/>
      <c r="N771" s="24"/>
      <c r="O771" s="24"/>
    </row>
    <row r="772" spans="3:15">
      <c r="C772" s="24"/>
      <c r="G772" s="24"/>
      <c r="H772" s="24"/>
      <c r="J772" s="24"/>
      <c r="K772" s="24"/>
      <c r="L772" s="24"/>
      <c r="M772" s="24"/>
      <c r="N772" s="24"/>
      <c r="O772" s="24"/>
    </row>
    <row r="773" spans="3:15">
      <c r="C773" s="24"/>
      <c r="G773" s="24"/>
      <c r="H773" s="24"/>
      <c r="J773" s="24"/>
      <c r="K773" s="24"/>
      <c r="L773" s="24"/>
      <c r="M773" s="24"/>
      <c r="N773" s="24"/>
      <c r="O773" s="24"/>
    </row>
    <row r="774" spans="3:15">
      <c r="C774" s="24"/>
      <c r="G774" s="24"/>
      <c r="H774" s="24"/>
      <c r="J774" s="24"/>
      <c r="K774" s="24"/>
      <c r="L774" s="24"/>
      <c r="M774" s="24"/>
      <c r="N774" s="24"/>
      <c r="O774" s="24"/>
    </row>
    <row r="775" spans="3:15">
      <c r="C775" s="24"/>
      <c r="G775" s="24"/>
      <c r="H775" s="24"/>
      <c r="J775" s="24"/>
      <c r="K775" s="24"/>
      <c r="L775" s="24"/>
      <c r="M775" s="24"/>
      <c r="N775" s="24"/>
      <c r="O775" s="24"/>
    </row>
    <row r="776" spans="3:15">
      <c r="C776" s="24"/>
      <c r="G776" s="24"/>
      <c r="H776" s="24"/>
      <c r="J776" s="24"/>
      <c r="K776" s="24"/>
      <c r="L776" s="24"/>
      <c r="M776" s="24"/>
      <c r="N776" s="24"/>
      <c r="O776" s="24"/>
    </row>
    <row r="777" spans="3:15">
      <c r="C777" s="24"/>
      <c r="G777" s="24"/>
      <c r="H777" s="24"/>
      <c r="J777" s="24"/>
      <c r="K777" s="24"/>
      <c r="L777" s="24"/>
      <c r="M777" s="24"/>
      <c r="N777" s="24"/>
      <c r="O777" s="24"/>
    </row>
    <row r="778" spans="3:15">
      <c r="C778" s="24"/>
      <c r="G778" s="24"/>
      <c r="H778" s="24"/>
      <c r="J778" s="24"/>
      <c r="K778" s="24"/>
      <c r="L778" s="24"/>
      <c r="M778" s="24"/>
      <c r="N778" s="24"/>
      <c r="O778" s="24"/>
    </row>
    <row r="779" spans="3:15">
      <c r="C779" s="24"/>
      <c r="G779" s="24"/>
      <c r="H779" s="24"/>
      <c r="J779" s="24"/>
      <c r="K779" s="24"/>
      <c r="L779" s="24"/>
      <c r="M779" s="24"/>
      <c r="N779" s="24"/>
      <c r="O779" s="24"/>
    </row>
    <row r="780" spans="3:15">
      <c r="C780" s="24"/>
      <c r="G780" s="24"/>
      <c r="H780" s="24"/>
      <c r="J780" s="24"/>
      <c r="K780" s="24"/>
      <c r="L780" s="24"/>
      <c r="M780" s="24"/>
      <c r="N780" s="24"/>
      <c r="O780" s="24"/>
    </row>
    <row r="781" spans="3:15">
      <c r="C781" s="24"/>
      <c r="G781" s="24"/>
      <c r="H781" s="24"/>
      <c r="J781" s="24"/>
      <c r="K781" s="24"/>
      <c r="L781" s="24"/>
      <c r="M781" s="24"/>
      <c r="N781" s="24"/>
      <c r="O781" s="24"/>
    </row>
    <row r="782" spans="3:15">
      <c r="C782" s="24"/>
      <c r="G782" s="24"/>
      <c r="H782" s="24"/>
      <c r="J782" s="24"/>
      <c r="K782" s="24"/>
      <c r="L782" s="24"/>
      <c r="M782" s="24"/>
      <c r="N782" s="24"/>
      <c r="O782" s="24"/>
    </row>
    <row r="783" spans="3:15">
      <c r="C783" s="24"/>
      <c r="G783" s="24"/>
      <c r="H783" s="24"/>
      <c r="J783" s="24"/>
      <c r="K783" s="24"/>
      <c r="L783" s="24"/>
      <c r="M783" s="24"/>
      <c r="N783" s="24"/>
      <c r="O783" s="24"/>
    </row>
    <row r="784" spans="3:15">
      <c r="C784" s="24"/>
      <c r="G784" s="24"/>
      <c r="H784" s="24"/>
      <c r="J784" s="24"/>
      <c r="K784" s="24"/>
      <c r="L784" s="24"/>
      <c r="M784" s="24"/>
      <c r="N784" s="24"/>
      <c r="O784" s="24"/>
    </row>
    <row r="785" spans="3:15">
      <c r="C785" s="24"/>
      <c r="G785" s="24"/>
      <c r="H785" s="24"/>
      <c r="J785" s="24"/>
      <c r="K785" s="24"/>
      <c r="L785" s="24"/>
      <c r="M785" s="24"/>
      <c r="N785" s="24"/>
      <c r="O785" s="24"/>
    </row>
    <row r="786" spans="3:15">
      <c r="C786" s="24"/>
      <c r="G786" s="24"/>
      <c r="H786" s="24"/>
      <c r="J786" s="24"/>
      <c r="K786" s="24"/>
      <c r="L786" s="24"/>
      <c r="M786" s="24"/>
      <c r="N786" s="24"/>
      <c r="O786" s="24"/>
    </row>
    <row r="787" spans="3:15">
      <c r="C787" s="24"/>
      <c r="G787" s="24"/>
      <c r="H787" s="24"/>
      <c r="J787" s="24"/>
      <c r="K787" s="24"/>
      <c r="L787" s="24"/>
      <c r="M787" s="24"/>
      <c r="N787" s="24"/>
      <c r="O787" s="24"/>
    </row>
    <row r="788" spans="3:15">
      <c r="C788" s="24"/>
      <c r="G788" s="24"/>
      <c r="H788" s="24"/>
      <c r="J788" s="24"/>
      <c r="K788" s="24"/>
      <c r="L788" s="24"/>
      <c r="M788" s="24"/>
      <c r="N788" s="24"/>
      <c r="O788" s="24"/>
    </row>
    <row r="789" spans="3:15">
      <c r="C789" s="24"/>
      <c r="G789" s="24"/>
      <c r="H789" s="24"/>
      <c r="J789" s="24"/>
      <c r="K789" s="24"/>
      <c r="L789" s="24"/>
      <c r="M789" s="24"/>
      <c r="N789" s="24"/>
      <c r="O789" s="24"/>
    </row>
    <row r="790" spans="3:15">
      <c r="C790" s="24"/>
      <c r="G790" s="24"/>
      <c r="H790" s="24"/>
      <c r="J790" s="24"/>
      <c r="K790" s="24"/>
      <c r="L790" s="24"/>
      <c r="M790" s="24"/>
      <c r="N790" s="24"/>
      <c r="O790" s="24"/>
    </row>
    <row r="791" spans="3:15">
      <c r="C791" s="24"/>
      <c r="G791" s="24"/>
      <c r="H791" s="24"/>
      <c r="J791" s="24"/>
      <c r="K791" s="24"/>
      <c r="L791" s="24"/>
      <c r="M791" s="24"/>
      <c r="N791" s="24"/>
      <c r="O791" s="24"/>
    </row>
    <row r="792" spans="3:15">
      <c r="C792" s="24"/>
      <c r="G792" s="24"/>
      <c r="H792" s="24"/>
      <c r="J792" s="24"/>
      <c r="K792" s="24"/>
      <c r="L792" s="24"/>
      <c r="M792" s="24"/>
      <c r="N792" s="24"/>
      <c r="O792" s="24"/>
    </row>
    <row r="793" spans="3:15">
      <c r="C793" s="24"/>
      <c r="G793" s="24"/>
      <c r="H793" s="24"/>
      <c r="J793" s="24"/>
      <c r="K793" s="24"/>
      <c r="L793" s="24"/>
      <c r="M793" s="24"/>
      <c r="N793" s="24"/>
      <c r="O793" s="24"/>
    </row>
    <row r="794" spans="3:15">
      <c r="C794" s="24"/>
      <c r="G794" s="24"/>
      <c r="H794" s="24"/>
      <c r="J794" s="24"/>
      <c r="K794" s="24"/>
      <c r="L794" s="24"/>
      <c r="M794" s="24"/>
      <c r="N794" s="24"/>
      <c r="O794" s="24"/>
    </row>
    <row r="795" spans="3:15">
      <c r="C795" s="24"/>
      <c r="G795" s="24"/>
      <c r="H795" s="24"/>
      <c r="J795" s="24"/>
      <c r="K795" s="24"/>
      <c r="L795" s="24"/>
      <c r="M795" s="24"/>
      <c r="N795" s="24"/>
      <c r="O795" s="24"/>
    </row>
    <row r="796" spans="3:15">
      <c r="C796" s="24"/>
      <c r="G796" s="24"/>
      <c r="H796" s="24"/>
      <c r="J796" s="24"/>
      <c r="K796" s="24"/>
      <c r="L796" s="24"/>
      <c r="M796" s="24"/>
      <c r="N796" s="24"/>
      <c r="O796" s="24"/>
    </row>
    <row r="797" spans="3:15">
      <c r="C797" s="24"/>
      <c r="G797" s="24"/>
      <c r="H797" s="24"/>
      <c r="J797" s="24"/>
      <c r="K797" s="24"/>
      <c r="L797" s="24"/>
      <c r="M797" s="24"/>
      <c r="N797" s="24"/>
      <c r="O797" s="24"/>
    </row>
    <row r="798" spans="3:15">
      <c r="C798" s="24"/>
      <c r="G798" s="24"/>
      <c r="H798" s="24"/>
      <c r="J798" s="24"/>
      <c r="K798" s="24"/>
      <c r="L798" s="24"/>
      <c r="M798" s="24"/>
      <c r="N798" s="24"/>
      <c r="O798" s="24"/>
    </row>
    <row r="799" spans="3:15">
      <c r="C799" s="24"/>
      <c r="G799" s="24"/>
      <c r="H799" s="24"/>
      <c r="J799" s="24"/>
      <c r="K799" s="24"/>
      <c r="L799" s="24"/>
      <c r="M799" s="24"/>
      <c r="N799" s="24"/>
      <c r="O799" s="24"/>
    </row>
    <row r="800" spans="3:15">
      <c r="C800" s="24"/>
      <c r="G800" s="24"/>
      <c r="H800" s="24"/>
      <c r="J800" s="24"/>
      <c r="K800" s="24"/>
      <c r="L800" s="24"/>
      <c r="M800" s="24"/>
      <c r="N800" s="24"/>
      <c r="O800" s="24"/>
    </row>
    <row r="801" spans="3:15">
      <c r="C801" s="24"/>
      <c r="G801" s="24"/>
      <c r="H801" s="24"/>
      <c r="J801" s="24"/>
      <c r="K801" s="24"/>
      <c r="L801" s="24"/>
      <c r="M801" s="24"/>
      <c r="N801" s="24"/>
      <c r="O801" s="24"/>
    </row>
    <row r="802" spans="3:15">
      <c r="C802" s="24"/>
      <c r="G802" s="24"/>
      <c r="H802" s="24"/>
      <c r="J802" s="24"/>
      <c r="K802" s="24"/>
      <c r="L802" s="24"/>
      <c r="M802" s="24"/>
      <c r="N802" s="24"/>
      <c r="O802" s="24"/>
    </row>
    <row r="803" spans="3:15">
      <c r="C803" s="24"/>
      <c r="G803" s="24"/>
      <c r="H803" s="24"/>
      <c r="J803" s="24"/>
      <c r="K803" s="24"/>
      <c r="L803" s="24"/>
      <c r="M803" s="24"/>
      <c r="N803" s="24"/>
      <c r="O803" s="24"/>
    </row>
    <row r="804" spans="3:15">
      <c r="C804" s="24"/>
      <c r="G804" s="24"/>
      <c r="H804" s="24"/>
      <c r="J804" s="24"/>
      <c r="K804" s="24"/>
      <c r="L804" s="24"/>
      <c r="M804" s="24"/>
      <c r="N804" s="24"/>
      <c r="O804" s="24"/>
    </row>
    <row r="805" spans="3:15">
      <c r="C805" s="24"/>
      <c r="G805" s="24"/>
      <c r="H805" s="24"/>
      <c r="J805" s="24"/>
      <c r="K805" s="24"/>
      <c r="L805" s="24"/>
      <c r="M805" s="24"/>
      <c r="N805" s="24"/>
      <c r="O805" s="24"/>
    </row>
    <row r="806" spans="3:15">
      <c r="C806" s="24"/>
      <c r="G806" s="24"/>
      <c r="H806" s="24"/>
      <c r="J806" s="24"/>
      <c r="K806" s="24"/>
      <c r="L806" s="24"/>
      <c r="M806" s="24"/>
      <c r="N806" s="24"/>
      <c r="O806" s="24"/>
    </row>
    <row r="807" spans="3:15">
      <c r="C807" s="24"/>
      <c r="G807" s="24"/>
      <c r="H807" s="24"/>
      <c r="J807" s="24"/>
      <c r="K807" s="24"/>
      <c r="L807" s="24"/>
      <c r="M807" s="24"/>
      <c r="N807" s="24"/>
      <c r="O807" s="24"/>
    </row>
    <row r="808" spans="3:15">
      <c r="C808" s="24"/>
      <c r="G808" s="24"/>
      <c r="H808" s="24"/>
      <c r="J808" s="24"/>
      <c r="K808" s="24"/>
      <c r="L808" s="24"/>
      <c r="M808" s="24"/>
      <c r="N808" s="24"/>
      <c r="O808" s="24"/>
    </row>
    <row r="809" spans="3:15">
      <c r="C809" s="24"/>
      <c r="G809" s="24"/>
      <c r="H809" s="24"/>
      <c r="J809" s="24"/>
      <c r="K809" s="24"/>
      <c r="L809" s="24"/>
      <c r="M809" s="24"/>
      <c r="N809" s="24"/>
      <c r="O809" s="24"/>
    </row>
    <row r="810" spans="3:15">
      <c r="C810" s="24"/>
      <c r="G810" s="24"/>
      <c r="H810" s="24"/>
      <c r="J810" s="24"/>
      <c r="K810" s="24"/>
      <c r="L810" s="24"/>
      <c r="M810" s="24"/>
      <c r="N810" s="24"/>
      <c r="O810" s="24"/>
    </row>
    <row r="811" spans="3:15">
      <c r="C811" s="24"/>
      <c r="G811" s="24"/>
      <c r="H811" s="24"/>
      <c r="J811" s="24"/>
      <c r="K811" s="24"/>
      <c r="L811" s="24"/>
      <c r="M811" s="24"/>
      <c r="N811" s="24"/>
      <c r="O811" s="24"/>
    </row>
    <row r="812" spans="3:15">
      <c r="C812" s="24"/>
      <c r="G812" s="24"/>
      <c r="H812" s="24"/>
      <c r="J812" s="24"/>
      <c r="K812" s="24"/>
      <c r="L812" s="24"/>
      <c r="M812" s="24"/>
      <c r="N812" s="24"/>
      <c r="O812" s="24"/>
    </row>
    <row r="813" spans="3:15">
      <c r="C813" s="24"/>
      <c r="G813" s="24"/>
      <c r="H813" s="24"/>
      <c r="J813" s="24"/>
      <c r="K813" s="24"/>
      <c r="L813" s="24"/>
      <c r="M813" s="24"/>
      <c r="N813" s="24"/>
      <c r="O813" s="24"/>
    </row>
    <row r="814" spans="3:15">
      <c r="C814" s="24"/>
      <c r="G814" s="24"/>
      <c r="H814" s="24"/>
      <c r="J814" s="24"/>
      <c r="K814" s="24"/>
      <c r="L814" s="24"/>
      <c r="M814" s="24"/>
      <c r="N814" s="24"/>
      <c r="O814" s="24"/>
    </row>
    <row r="815" spans="3:15">
      <c r="C815" s="24"/>
      <c r="G815" s="24"/>
      <c r="H815" s="24"/>
      <c r="J815" s="24"/>
      <c r="K815" s="24"/>
      <c r="L815" s="24"/>
      <c r="M815" s="24"/>
      <c r="N815" s="24"/>
      <c r="O815" s="24"/>
    </row>
    <row r="816" spans="3:15">
      <c r="C816" s="24"/>
      <c r="G816" s="24"/>
      <c r="H816" s="24"/>
      <c r="J816" s="24"/>
      <c r="K816" s="24"/>
      <c r="L816" s="24"/>
      <c r="M816" s="24"/>
      <c r="N816" s="24"/>
      <c r="O816" s="24"/>
    </row>
    <row r="817" spans="3:15">
      <c r="C817" s="24"/>
      <c r="G817" s="24"/>
      <c r="H817" s="24"/>
      <c r="J817" s="24"/>
      <c r="K817" s="24"/>
      <c r="L817" s="24"/>
      <c r="M817" s="24"/>
      <c r="N817" s="24"/>
      <c r="O817" s="24"/>
    </row>
    <row r="818" spans="3:15">
      <c r="C818" s="24"/>
      <c r="G818" s="24"/>
      <c r="H818" s="24"/>
      <c r="J818" s="24"/>
      <c r="K818" s="24"/>
      <c r="L818" s="24"/>
      <c r="M818" s="24"/>
      <c r="N818" s="24"/>
      <c r="O818" s="24"/>
    </row>
    <row r="819" spans="3:15">
      <c r="C819" s="24"/>
      <c r="G819" s="24"/>
      <c r="H819" s="24"/>
      <c r="J819" s="24"/>
      <c r="K819" s="24"/>
      <c r="L819" s="24"/>
      <c r="M819" s="24"/>
      <c r="N819" s="24"/>
      <c r="O819" s="24"/>
    </row>
    <row r="820" spans="3:15">
      <c r="C820" s="24"/>
      <c r="G820" s="24"/>
      <c r="H820" s="24"/>
      <c r="J820" s="24"/>
      <c r="K820" s="24"/>
      <c r="L820" s="24"/>
      <c r="M820" s="24"/>
      <c r="N820" s="24"/>
      <c r="O820" s="24"/>
    </row>
    <row r="821" spans="3:15">
      <c r="C821" s="24"/>
      <c r="G821" s="24"/>
      <c r="H821" s="24"/>
      <c r="J821" s="24"/>
      <c r="K821" s="24"/>
      <c r="L821" s="24"/>
      <c r="M821" s="24"/>
      <c r="N821" s="24"/>
      <c r="O821" s="24"/>
    </row>
    <row r="822" spans="3:15">
      <c r="C822" s="24"/>
      <c r="G822" s="24"/>
      <c r="H822" s="24"/>
      <c r="J822" s="24"/>
      <c r="K822" s="24"/>
      <c r="L822" s="24"/>
      <c r="M822" s="24"/>
      <c r="N822" s="24"/>
      <c r="O822" s="24"/>
    </row>
    <row r="823" spans="3:15">
      <c r="C823" s="24"/>
      <c r="G823" s="24"/>
      <c r="H823" s="24"/>
      <c r="J823" s="24"/>
      <c r="K823" s="24"/>
      <c r="L823" s="24"/>
      <c r="M823" s="24"/>
      <c r="N823" s="24"/>
      <c r="O823" s="24"/>
    </row>
    <row r="824" spans="3:15">
      <c r="C824" s="24"/>
      <c r="G824" s="24"/>
      <c r="H824" s="24"/>
      <c r="J824" s="24"/>
      <c r="K824" s="24"/>
      <c r="L824" s="24"/>
      <c r="M824" s="24"/>
      <c r="N824" s="24"/>
      <c r="O824" s="24"/>
    </row>
    <row r="825" spans="3:15">
      <c r="C825" s="24"/>
      <c r="G825" s="24"/>
      <c r="H825" s="24"/>
      <c r="J825" s="24"/>
      <c r="K825" s="24"/>
      <c r="L825" s="24"/>
      <c r="M825" s="24"/>
      <c r="N825" s="24"/>
      <c r="O825" s="24"/>
    </row>
    <row r="826" spans="3:15">
      <c r="C826" s="24"/>
      <c r="G826" s="24"/>
      <c r="H826" s="24"/>
      <c r="J826" s="24"/>
      <c r="K826" s="24"/>
      <c r="L826" s="24"/>
      <c r="M826" s="24"/>
      <c r="N826" s="24"/>
      <c r="O826" s="24"/>
    </row>
    <row r="827" spans="3:15">
      <c r="C827" s="24"/>
      <c r="G827" s="24"/>
      <c r="H827" s="24"/>
      <c r="J827" s="24"/>
      <c r="K827" s="24"/>
      <c r="L827" s="24"/>
      <c r="M827" s="24"/>
      <c r="N827" s="24"/>
      <c r="O827" s="24"/>
    </row>
    <row r="828" spans="3:15">
      <c r="C828" s="24"/>
      <c r="G828" s="24"/>
      <c r="H828" s="24"/>
      <c r="J828" s="24"/>
      <c r="K828" s="24"/>
      <c r="L828" s="24"/>
      <c r="M828" s="24"/>
      <c r="N828" s="24"/>
      <c r="O828" s="24"/>
    </row>
    <row r="829" spans="3:15">
      <c r="C829" s="24"/>
      <c r="G829" s="24"/>
      <c r="H829" s="24"/>
      <c r="J829" s="24"/>
      <c r="K829" s="24"/>
      <c r="L829" s="24"/>
      <c r="M829" s="24"/>
      <c r="N829" s="24"/>
      <c r="O829" s="24"/>
    </row>
    <row r="830" spans="3:15">
      <c r="C830" s="24"/>
      <c r="G830" s="24"/>
      <c r="H830" s="24"/>
      <c r="J830" s="24"/>
      <c r="K830" s="24"/>
      <c r="L830" s="24"/>
      <c r="M830" s="24"/>
      <c r="N830" s="24"/>
      <c r="O830" s="24"/>
    </row>
    <row r="831" spans="3:15">
      <c r="C831" s="24"/>
      <c r="G831" s="24"/>
      <c r="H831" s="24"/>
      <c r="J831" s="24"/>
      <c r="K831" s="24"/>
      <c r="L831" s="24"/>
      <c r="M831" s="24"/>
      <c r="N831" s="24"/>
      <c r="O831" s="24"/>
    </row>
    <row r="832" spans="3:15">
      <c r="C832" s="24"/>
      <c r="G832" s="24"/>
      <c r="H832" s="24"/>
      <c r="J832" s="24"/>
      <c r="K832" s="24"/>
      <c r="L832" s="24"/>
      <c r="M832" s="24"/>
      <c r="N832" s="24"/>
      <c r="O832" s="24"/>
    </row>
    <row r="833" spans="3:15">
      <c r="C833" s="24"/>
      <c r="G833" s="24"/>
      <c r="H833" s="24"/>
      <c r="J833" s="24"/>
      <c r="K833" s="24"/>
      <c r="L833" s="24"/>
      <c r="M833" s="24"/>
      <c r="N833" s="24"/>
      <c r="O833" s="24"/>
    </row>
    <row r="834" spans="3:15">
      <c r="C834" s="24"/>
      <c r="G834" s="24"/>
      <c r="H834" s="24"/>
      <c r="J834" s="24"/>
      <c r="K834" s="24"/>
      <c r="L834" s="24"/>
      <c r="M834" s="24"/>
      <c r="N834" s="24"/>
      <c r="O834" s="24"/>
    </row>
    <row r="835" spans="3:15">
      <c r="C835" s="24"/>
      <c r="G835" s="24"/>
      <c r="H835" s="24"/>
      <c r="J835" s="24"/>
      <c r="K835" s="24"/>
      <c r="L835" s="24"/>
      <c r="M835" s="24"/>
      <c r="N835" s="24"/>
      <c r="O835" s="24"/>
    </row>
    <row r="836" spans="3:15">
      <c r="C836" s="24"/>
      <c r="G836" s="24"/>
      <c r="H836" s="24"/>
      <c r="J836" s="24"/>
      <c r="K836" s="24"/>
      <c r="L836" s="24"/>
      <c r="M836" s="24"/>
      <c r="N836" s="24"/>
      <c r="O836" s="24"/>
    </row>
    <row r="837" spans="3:15">
      <c r="C837" s="24"/>
      <c r="G837" s="24"/>
      <c r="H837" s="24"/>
      <c r="J837" s="24"/>
      <c r="K837" s="24"/>
      <c r="L837" s="24"/>
      <c r="M837" s="24"/>
      <c r="N837" s="24"/>
      <c r="O837" s="24"/>
    </row>
    <row r="838" spans="3:15">
      <c r="C838" s="24"/>
      <c r="G838" s="24"/>
      <c r="H838" s="24"/>
      <c r="J838" s="24"/>
      <c r="K838" s="24"/>
      <c r="L838" s="24"/>
      <c r="M838" s="24"/>
      <c r="N838" s="24"/>
      <c r="O838" s="24"/>
    </row>
    <row r="839" spans="3:15">
      <c r="C839" s="24"/>
      <c r="G839" s="24"/>
      <c r="H839" s="24"/>
      <c r="J839" s="24"/>
      <c r="K839" s="24"/>
      <c r="L839" s="24"/>
      <c r="M839" s="24"/>
      <c r="N839" s="24"/>
      <c r="O839" s="24"/>
    </row>
    <row r="840" spans="3:15">
      <c r="C840" s="24"/>
      <c r="G840" s="24"/>
      <c r="H840" s="24"/>
      <c r="J840" s="24"/>
      <c r="K840" s="24"/>
      <c r="L840" s="24"/>
      <c r="M840" s="24"/>
      <c r="N840" s="24"/>
      <c r="O840" s="24"/>
    </row>
    <row r="841" spans="3:15">
      <c r="C841" s="24"/>
      <c r="G841" s="24"/>
      <c r="H841" s="24"/>
      <c r="J841" s="24"/>
      <c r="K841" s="24"/>
      <c r="L841" s="24"/>
      <c r="M841" s="24"/>
      <c r="N841" s="24"/>
      <c r="O841" s="24"/>
    </row>
    <row r="842" spans="3:15">
      <c r="C842" s="24"/>
      <c r="G842" s="24"/>
      <c r="H842" s="24"/>
      <c r="J842" s="24"/>
      <c r="K842" s="24"/>
      <c r="L842" s="24"/>
      <c r="M842" s="24"/>
      <c r="N842" s="24"/>
      <c r="O842" s="24"/>
    </row>
    <row r="843" spans="3:15">
      <c r="C843" s="24"/>
      <c r="G843" s="24"/>
      <c r="H843" s="24"/>
      <c r="J843" s="24"/>
      <c r="K843" s="24"/>
      <c r="L843" s="24"/>
      <c r="M843" s="24"/>
      <c r="N843" s="24"/>
      <c r="O843" s="24"/>
    </row>
    <row r="844" spans="3:15">
      <c r="C844" s="24"/>
      <c r="G844" s="24"/>
      <c r="H844" s="24"/>
      <c r="J844" s="24"/>
      <c r="K844" s="24"/>
      <c r="L844" s="24"/>
      <c r="M844" s="24"/>
      <c r="N844" s="24"/>
      <c r="O844" s="24"/>
    </row>
    <row r="845" spans="3:15">
      <c r="C845" s="24"/>
      <c r="G845" s="24"/>
      <c r="H845" s="24"/>
      <c r="J845" s="24"/>
      <c r="K845" s="24"/>
      <c r="L845" s="24"/>
      <c r="M845" s="24"/>
      <c r="N845" s="24"/>
      <c r="O845" s="24"/>
    </row>
    <row r="846" spans="3:15">
      <c r="C846" s="24"/>
      <c r="G846" s="24"/>
      <c r="H846" s="24"/>
      <c r="J846" s="24"/>
      <c r="K846" s="24"/>
      <c r="L846" s="24"/>
      <c r="M846" s="24"/>
      <c r="N846" s="24"/>
      <c r="O846" s="24"/>
    </row>
    <row r="847" spans="3:15">
      <c r="C847" s="24"/>
      <c r="G847" s="24"/>
      <c r="H847" s="24"/>
      <c r="J847" s="24"/>
      <c r="K847" s="24"/>
      <c r="L847" s="24"/>
      <c r="M847" s="24"/>
      <c r="N847" s="24"/>
      <c r="O847" s="24"/>
    </row>
    <row r="848" spans="3:15">
      <c r="C848" s="24"/>
      <c r="G848" s="24"/>
      <c r="H848" s="24"/>
      <c r="J848" s="24"/>
      <c r="K848" s="24"/>
      <c r="L848" s="24"/>
      <c r="M848" s="24"/>
      <c r="N848" s="24"/>
      <c r="O848" s="24"/>
    </row>
    <row r="849" spans="3:15">
      <c r="C849" s="24"/>
      <c r="G849" s="24"/>
      <c r="H849" s="24"/>
      <c r="J849" s="24"/>
      <c r="K849" s="24"/>
      <c r="L849" s="24"/>
      <c r="M849" s="24"/>
      <c r="N849" s="24"/>
      <c r="O849" s="24"/>
    </row>
    <row r="850" spans="3:15">
      <c r="C850" s="24"/>
      <c r="G850" s="24"/>
      <c r="H850" s="24"/>
      <c r="J850" s="24"/>
      <c r="K850" s="24"/>
      <c r="L850" s="24"/>
      <c r="M850" s="24"/>
      <c r="N850" s="24"/>
      <c r="O850" s="24"/>
    </row>
    <row r="851" spans="3:15">
      <c r="C851" s="24"/>
      <c r="G851" s="24"/>
      <c r="H851" s="24"/>
      <c r="J851" s="24"/>
      <c r="K851" s="24"/>
      <c r="L851" s="24"/>
      <c r="M851" s="24"/>
      <c r="N851" s="24"/>
      <c r="O851" s="24"/>
    </row>
    <row r="852" spans="3:15">
      <c r="C852" s="24"/>
      <c r="G852" s="24"/>
      <c r="H852" s="24"/>
      <c r="J852" s="24"/>
      <c r="K852" s="24"/>
      <c r="L852" s="24"/>
      <c r="M852" s="24"/>
      <c r="N852" s="24"/>
      <c r="O852" s="24"/>
    </row>
    <row r="853" spans="3:15">
      <c r="C853" s="24"/>
      <c r="G853" s="24"/>
      <c r="H853" s="24"/>
      <c r="J853" s="24"/>
      <c r="K853" s="24"/>
      <c r="L853" s="24"/>
      <c r="M853" s="24"/>
      <c r="N853" s="24"/>
      <c r="O853" s="24"/>
    </row>
    <row r="854" spans="3:15">
      <c r="C854" s="24"/>
      <c r="G854" s="24"/>
      <c r="H854" s="24"/>
      <c r="J854" s="24"/>
      <c r="K854" s="24"/>
      <c r="L854" s="24"/>
      <c r="M854" s="24"/>
      <c r="N854" s="24"/>
      <c r="O854" s="24"/>
    </row>
    <row r="855" spans="3:15">
      <c r="C855" s="24"/>
      <c r="G855" s="24"/>
      <c r="H855" s="24"/>
      <c r="J855" s="24"/>
      <c r="K855" s="24"/>
      <c r="L855" s="24"/>
      <c r="M855" s="24"/>
      <c r="N855" s="24"/>
      <c r="O855" s="24"/>
    </row>
    <row r="856" spans="3:15">
      <c r="C856" s="24"/>
      <c r="G856" s="24"/>
      <c r="H856" s="24"/>
      <c r="J856" s="24"/>
      <c r="K856" s="24"/>
      <c r="L856" s="24"/>
      <c r="M856" s="24"/>
      <c r="N856" s="24"/>
      <c r="O856" s="24"/>
    </row>
    <row r="857" spans="3:15">
      <c r="C857" s="24"/>
      <c r="G857" s="24"/>
      <c r="H857" s="24"/>
      <c r="J857" s="24"/>
      <c r="K857" s="24"/>
      <c r="L857" s="24"/>
      <c r="M857" s="24"/>
      <c r="N857" s="24"/>
      <c r="O857" s="24"/>
    </row>
    <row r="858" spans="3:15">
      <c r="C858" s="24"/>
      <c r="G858" s="24"/>
      <c r="H858" s="24"/>
      <c r="J858" s="24"/>
      <c r="K858" s="24"/>
      <c r="L858" s="24"/>
      <c r="M858" s="24"/>
      <c r="N858" s="24"/>
      <c r="O858" s="24"/>
    </row>
    <row r="859" spans="3:15">
      <c r="C859" s="24"/>
      <c r="G859" s="24"/>
      <c r="H859" s="24"/>
      <c r="J859" s="24"/>
      <c r="K859" s="24"/>
      <c r="L859" s="24"/>
      <c r="M859" s="24"/>
      <c r="N859" s="24"/>
      <c r="O859" s="24"/>
    </row>
    <row r="860" spans="3:15">
      <c r="C860" s="24"/>
      <c r="G860" s="24"/>
      <c r="H860" s="24"/>
      <c r="J860" s="24"/>
      <c r="K860" s="24"/>
      <c r="L860" s="24"/>
      <c r="M860" s="24"/>
      <c r="N860" s="24"/>
      <c r="O860" s="24"/>
    </row>
    <row r="861" spans="3:15">
      <c r="C861" s="24"/>
      <c r="G861" s="24"/>
      <c r="H861" s="24"/>
      <c r="J861" s="24"/>
      <c r="K861" s="24"/>
      <c r="L861" s="24"/>
      <c r="M861" s="24"/>
      <c r="N861" s="24"/>
      <c r="O861" s="24"/>
    </row>
    <row r="862" spans="3:15">
      <c r="C862" s="24"/>
      <c r="G862" s="24"/>
      <c r="H862" s="24"/>
      <c r="J862" s="24"/>
      <c r="K862" s="24"/>
      <c r="L862" s="24"/>
      <c r="M862" s="24"/>
      <c r="N862" s="24"/>
      <c r="O862" s="24"/>
    </row>
    <row r="863" spans="3:15">
      <c r="C863" s="24"/>
      <c r="G863" s="24"/>
      <c r="H863" s="24"/>
      <c r="J863" s="24"/>
      <c r="K863" s="24"/>
      <c r="L863" s="24"/>
      <c r="M863" s="24"/>
      <c r="N863" s="24"/>
      <c r="O863" s="24"/>
    </row>
    <row r="864" spans="3:15">
      <c r="C864" s="24"/>
      <c r="G864" s="24"/>
      <c r="H864" s="24"/>
      <c r="J864" s="24"/>
      <c r="K864" s="24"/>
      <c r="L864" s="24"/>
      <c r="M864" s="24"/>
      <c r="N864" s="24"/>
      <c r="O864" s="24"/>
    </row>
    <row r="865" spans="3:15">
      <c r="C865" s="24"/>
      <c r="G865" s="24"/>
      <c r="H865" s="24"/>
      <c r="J865" s="24"/>
      <c r="K865" s="24"/>
      <c r="L865" s="24"/>
      <c r="M865" s="24"/>
      <c r="N865" s="24"/>
      <c r="O865" s="24"/>
    </row>
    <row r="866" spans="3:15">
      <c r="C866" s="24"/>
      <c r="G866" s="24"/>
      <c r="H866" s="24"/>
      <c r="J866" s="24"/>
      <c r="K866" s="24"/>
      <c r="L866" s="24"/>
      <c r="M866" s="24"/>
      <c r="N866" s="24"/>
      <c r="O866" s="24"/>
    </row>
    <row r="867" spans="3:15">
      <c r="C867" s="24"/>
      <c r="G867" s="24"/>
      <c r="H867" s="24"/>
      <c r="J867" s="24"/>
      <c r="K867" s="24"/>
      <c r="L867" s="24"/>
      <c r="M867" s="24"/>
      <c r="N867" s="24"/>
      <c r="O867" s="24"/>
    </row>
    <row r="868" spans="3:15">
      <c r="C868" s="24"/>
      <c r="G868" s="24"/>
      <c r="H868" s="24"/>
      <c r="J868" s="24"/>
      <c r="K868" s="24"/>
      <c r="L868" s="24"/>
      <c r="M868" s="24"/>
      <c r="N868" s="24"/>
      <c r="O868" s="24"/>
    </row>
    <row r="869" spans="3:15">
      <c r="C869" s="24"/>
      <c r="G869" s="24"/>
      <c r="H869" s="24"/>
      <c r="J869" s="24"/>
      <c r="K869" s="24"/>
      <c r="L869" s="24"/>
      <c r="M869" s="24"/>
      <c r="N869" s="24"/>
      <c r="O869" s="24"/>
    </row>
    <row r="870" spans="3:15">
      <c r="C870" s="24"/>
      <c r="G870" s="24"/>
      <c r="H870" s="24"/>
      <c r="J870" s="24"/>
      <c r="K870" s="24"/>
      <c r="L870" s="24"/>
      <c r="M870" s="24"/>
      <c r="N870" s="24"/>
      <c r="O870" s="24"/>
    </row>
    <row r="871" spans="3:15">
      <c r="C871" s="24"/>
      <c r="G871" s="24"/>
      <c r="H871" s="24"/>
      <c r="J871" s="24"/>
      <c r="K871" s="24"/>
      <c r="L871" s="24"/>
      <c r="M871" s="24"/>
      <c r="N871" s="24"/>
      <c r="O871" s="24"/>
    </row>
    <row r="872" spans="3:15">
      <c r="C872" s="24"/>
      <c r="G872" s="24"/>
      <c r="H872" s="24"/>
      <c r="J872" s="24"/>
      <c r="K872" s="24"/>
      <c r="L872" s="24"/>
      <c r="M872" s="24"/>
      <c r="N872" s="24"/>
      <c r="O872" s="24"/>
    </row>
    <row r="873" spans="3:15">
      <c r="C873" s="24"/>
      <c r="G873" s="24"/>
      <c r="H873" s="24"/>
      <c r="J873" s="24"/>
      <c r="K873" s="24"/>
      <c r="L873" s="24"/>
      <c r="M873" s="24"/>
      <c r="N873" s="24"/>
      <c r="O873" s="24"/>
    </row>
    <row r="874" spans="3:15">
      <c r="C874" s="24"/>
      <c r="G874" s="24"/>
      <c r="H874" s="24"/>
      <c r="J874" s="24"/>
      <c r="K874" s="24"/>
      <c r="L874" s="24"/>
      <c r="M874" s="24"/>
      <c r="N874" s="24"/>
      <c r="O874" s="24"/>
    </row>
    <row r="875" spans="3:15">
      <c r="C875" s="24"/>
      <c r="G875" s="24"/>
      <c r="H875" s="24"/>
      <c r="J875" s="24"/>
      <c r="K875" s="24"/>
      <c r="L875" s="24"/>
      <c r="M875" s="24"/>
      <c r="N875" s="24"/>
      <c r="O875" s="24"/>
    </row>
    <row r="876" spans="3:15">
      <c r="C876" s="24"/>
      <c r="G876" s="24"/>
      <c r="H876" s="24"/>
      <c r="J876" s="24"/>
      <c r="K876" s="24"/>
      <c r="L876" s="24"/>
      <c r="M876" s="24"/>
      <c r="N876" s="24"/>
      <c r="O876" s="24"/>
    </row>
    <row r="877" spans="3:15">
      <c r="C877" s="24"/>
      <c r="G877" s="24"/>
      <c r="H877" s="24"/>
      <c r="J877" s="24"/>
      <c r="K877" s="24"/>
      <c r="L877" s="24"/>
      <c r="M877" s="24"/>
      <c r="N877" s="24"/>
      <c r="O877" s="24"/>
    </row>
    <row r="878" spans="3:15">
      <c r="C878" s="24"/>
      <c r="G878" s="24"/>
      <c r="H878" s="24"/>
      <c r="J878" s="24"/>
      <c r="K878" s="24"/>
      <c r="L878" s="24"/>
      <c r="M878" s="24"/>
      <c r="N878" s="24"/>
      <c r="O878" s="24"/>
    </row>
    <row r="879" spans="3:15">
      <c r="C879" s="24"/>
      <c r="G879" s="24"/>
      <c r="H879" s="24"/>
      <c r="J879" s="24"/>
      <c r="K879" s="24"/>
      <c r="L879" s="24"/>
      <c r="M879" s="24"/>
      <c r="N879" s="24"/>
      <c r="O879" s="24"/>
    </row>
    <row r="880" spans="3:15">
      <c r="C880" s="24"/>
      <c r="G880" s="24"/>
      <c r="H880" s="24"/>
      <c r="J880" s="24"/>
      <c r="K880" s="24"/>
      <c r="L880" s="24"/>
      <c r="M880" s="24"/>
      <c r="N880" s="24"/>
      <c r="O880" s="24"/>
    </row>
    <row r="881" spans="3:15">
      <c r="C881" s="24"/>
      <c r="G881" s="24"/>
      <c r="H881" s="24"/>
      <c r="J881" s="24"/>
      <c r="K881" s="24"/>
      <c r="L881" s="24"/>
      <c r="M881" s="24"/>
      <c r="N881" s="24"/>
      <c r="O881" s="24"/>
    </row>
    <row r="882" spans="3:15">
      <c r="C882" s="24"/>
      <c r="G882" s="24"/>
      <c r="H882" s="24"/>
      <c r="J882" s="24"/>
      <c r="K882" s="24"/>
      <c r="L882" s="24"/>
      <c r="M882" s="24"/>
      <c r="N882" s="24"/>
      <c r="O882" s="24"/>
    </row>
    <row r="883" spans="3:15">
      <c r="C883" s="24"/>
      <c r="G883" s="24"/>
      <c r="H883" s="24"/>
      <c r="J883" s="24"/>
      <c r="K883" s="24"/>
      <c r="L883" s="24"/>
      <c r="M883" s="24"/>
      <c r="N883" s="24"/>
      <c r="O883" s="24"/>
    </row>
    <row r="884" spans="3:15">
      <c r="C884" s="24"/>
      <c r="G884" s="24"/>
      <c r="H884" s="24"/>
      <c r="J884" s="24"/>
      <c r="K884" s="24"/>
      <c r="L884" s="24"/>
      <c r="M884" s="24"/>
      <c r="N884" s="24"/>
      <c r="O884" s="24"/>
    </row>
    <row r="885" spans="3:15">
      <c r="C885" s="24"/>
      <c r="G885" s="24"/>
      <c r="H885" s="24"/>
      <c r="J885" s="24"/>
      <c r="K885" s="24"/>
      <c r="L885" s="24"/>
      <c r="M885" s="24"/>
      <c r="N885" s="24"/>
      <c r="O885" s="24"/>
    </row>
    <row r="886" spans="3:15">
      <c r="C886" s="24"/>
      <c r="G886" s="24"/>
      <c r="H886" s="24"/>
      <c r="J886" s="24"/>
      <c r="K886" s="24"/>
      <c r="L886" s="24"/>
      <c r="M886" s="24"/>
      <c r="N886" s="24"/>
      <c r="O886" s="24"/>
    </row>
    <row r="887" spans="3:15">
      <c r="C887" s="24"/>
      <c r="G887" s="24"/>
      <c r="H887" s="24"/>
      <c r="J887" s="24"/>
      <c r="K887" s="24"/>
      <c r="L887" s="24"/>
      <c r="M887" s="24"/>
      <c r="N887" s="24"/>
      <c r="O887" s="24"/>
    </row>
    <row r="888" spans="3:15">
      <c r="C888" s="24"/>
      <c r="G888" s="24"/>
      <c r="H888" s="24"/>
      <c r="J888" s="24"/>
      <c r="K888" s="24"/>
      <c r="L888" s="24"/>
      <c r="M888" s="24"/>
      <c r="N888" s="24"/>
      <c r="O888" s="24"/>
    </row>
    <row r="889" spans="3:15">
      <c r="C889" s="24"/>
      <c r="G889" s="24"/>
      <c r="H889" s="24"/>
      <c r="J889" s="24"/>
      <c r="K889" s="24"/>
      <c r="L889" s="24"/>
      <c r="M889" s="24"/>
      <c r="N889" s="24"/>
      <c r="O889" s="24"/>
    </row>
    <row r="890" spans="3:15">
      <c r="C890" s="24"/>
      <c r="G890" s="24"/>
      <c r="H890" s="24"/>
      <c r="J890" s="24"/>
      <c r="K890" s="24"/>
      <c r="L890" s="24"/>
      <c r="M890" s="24"/>
      <c r="N890" s="24"/>
      <c r="O890" s="24"/>
    </row>
    <row r="891" spans="3:15">
      <c r="C891" s="24"/>
      <c r="G891" s="24"/>
      <c r="H891" s="24"/>
      <c r="J891" s="24"/>
      <c r="K891" s="24"/>
      <c r="L891" s="24"/>
      <c r="M891" s="24"/>
      <c r="N891" s="24"/>
      <c r="O891" s="24"/>
    </row>
    <row r="892" spans="3:15">
      <c r="C892" s="24"/>
      <c r="G892" s="24"/>
      <c r="H892" s="24"/>
      <c r="J892" s="24"/>
      <c r="K892" s="24"/>
      <c r="L892" s="24"/>
      <c r="M892" s="24"/>
      <c r="N892" s="24"/>
      <c r="O892" s="24"/>
    </row>
    <row r="893" spans="3:15">
      <c r="C893" s="24"/>
      <c r="G893" s="24"/>
      <c r="H893" s="24"/>
      <c r="J893" s="24"/>
      <c r="K893" s="24"/>
      <c r="L893" s="24"/>
      <c r="M893" s="24"/>
      <c r="N893" s="24"/>
      <c r="O893" s="24"/>
    </row>
    <row r="894" spans="3:15">
      <c r="C894" s="24"/>
      <c r="G894" s="24"/>
      <c r="H894" s="24"/>
      <c r="J894" s="24"/>
      <c r="K894" s="24"/>
      <c r="L894" s="24"/>
      <c r="M894" s="24"/>
      <c r="N894" s="24"/>
      <c r="O894" s="24"/>
    </row>
    <row r="895" spans="3:15">
      <c r="C895" s="24"/>
      <c r="G895" s="24"/>
      <c r="H895" s="24"/>
      <c r="J895" s="24"/>
      <c r="K895" s="24"/>
      <c r="L895" s="24"/>
      <c r="M895" s="24"/>
      <c r="N895" s="24"/>
      <c r="O895" s="24"/>
    </row>
    <row r="896" spans="3:15">
      <c r="C896" s="24"/>
      <c r="G896" s="24"/>
      <c r="H896" s="24"/>
      <c r="J896" s="24"/>
      <c r="K896" s="24"/>
      <c r="L896" s="24"/>
      <c r="M896" s="24"/>
      <c r="N896" s="24"/>
      <c r="O896" s="24"/>
    </row>
    <row r="897" spans="3:15">
      <c r="C897" s="24"/>
      <c r="G897" s="24"/>
      <c r="H897" s="24"/>
      <c r="J897" s="24"/>
      <c r="K897" s="24"/>
      <c r="L897" s="24"/>
      <c r="M897" s="24"/>
      <c r="N897" s="24"/>
      <c r="O897" s="24"/>
    </row>
    <row r="898" spans="3:15">
      <c r="C898" s="24"/>
      <c r="G898" s="24"/>
      <c r="H898" s="24"/>
      <c r="J898" s="24"/>
      <c r="K898" s="24"/>
      <c r="L898" s="24"/>
      <c r="M898" s="24"/>
      <c r="N898" s="24"/>
      <c r="O898" s="24"/>
    </row>
    <row r="899" spans="3:15">
      <c r="C899" s="24"/>
      <c r="G899" s="24"/>
      <c r="H899" s="24"/>
      <c r="J899" s="24"/>
      <c r="K899" s="24"/>
      <c r="L899" s="24"/>
      <c r="M899" s="24"/>
      <c r="N899" s="24"/>
      <c r="O899" s="24"/>
    </row>
    <row r="900" spans="3:15">
      <c r="C900" s="24"/>
      <c r="G900" s="24"/>
      <c r="H900" s="24"/>
      <c r="J900" s="24"/>
      <c r="K900" s="24"/>
      <c r="L900" s="24"/>
      <c r="M900" s="24"/>
      <c r="N900" s="24"/>
      <c r="O900" s="24"/>
    </row>
    <row r="901" spans="3:15">
      <c r="C901" s="24"/>
      <c r="G901" s="24"/>
      <c r="H901" s="24"/>
      <c r="J901" s="24"/>
      <c r="K901" s="24"/>
      <c r="L901" s="24"/>
      <c r="M901" s="24"/>
      <c r="N901" s="24"/>
      <c r="O901" s="24"/>
    </row>
    <row r="902" spans="3:15">
      <c r="C902" s="24"/>
      <c r="G902" s="24"/>
      <c r="H902" s="24"/>
      <c r="J902" s="24"/>
      <c r="K902" s="24"/>
      <c r="L902" s="24"/>
      <c r="M902" s="24"/>
      <c r="N902" s="24"/>
      <c r="O902" s="24"/>
    </row>
    <row r="903" spans="3:15">
      <c r="C903" s="24"/>
      <c r="G903" s="24"/>
      <c r="H903" s="24"/>
      <c r="J903" s="24"/>
      <c r="K903" s="24"/>
      <c r="L903" s="24"/>
      <c r="M903" s="24"/>
      <c r="N903" s="24"/>
      <c r="O903" s="24"/>
    </row>
    <row r="904" spans="3:15">
      <c r="C904" s="24"/>
      <c r="G904" s="24"/>
      <c r="H904" s="24"/>
      <c r="J904" s="24"/>
      <c r="K904" s="24"/>
      <c r="L904" s="24"/>
      <c r="M904" s="24"/>
      <c r="N904" s="24"/>
      <c r="O904" s="24"/>
    </row>
    <row r="905" spans="3:15">
      <c r="C905" s="24"/>
      <c r="G905" s="24"/>
      <c r="H905" s="24"/>
      <c r="J905" s="24"/>
      <c r="K905" s="24"/>
      <c r="L905" s="24"/>
      <c r="M905" s="24"/>
      <c r="N905" s="24"/>
      <c r="O905" s="24"/>
    </row>
    <row r="906" spans="3:15">
      <c r="C906" s="24"/>
      <c r="G906" s="24"/>
      <c r="H906" s="24"/>
      <c r="J906" s="24"/>
      <c r="K906" s="24"/>
      <c r="L906" s="24"/>
      <c r="M906" s="24"/>
      <c r="N906" s="24"/>
      <c r="O906" s="24"/>
    </row>
    <row r="907" spans="3:15">
      <c r="C907" s="24"/>
      <c r="G907" s="24"/>
      <c r="H907" s="24"/>
      <c r="J907" s="24"/>
      <c r="K907" s="24"/>
      <c r="L907" s="24"/>
      <c r="M907" s="24"/>
      <c r="N907" s="24"/>
      <c r="O907" s="24"/>
    </row>
    <row r="908" spans="3:15">
      <c r="C908" s="24"/>
      <c r="G908" s="24"/>
      <c r="H908" s="24"/>
      <c r="J908" s="24"/>
      <c r="K908" s="24"/>
      <c r="L908" s="24"/>
      <c r="M908" s="24"/>
      <c r="N908" s="24"/>
      <c r="O908" s="24"/>
    </row>
    <row r="909" spans="3:15">
      <c r="C909" s="24"/>
      <c r="G909" s="24"/>
      <c r="H909" s="24"/>
      <c r="J909" s="24"/>
      <c r="K909" s="24"/>
      <c r="L909" s="24"/>
      <c r="M909" s="24"/>
      <c r="N909" s="24"/>
      <c r="O909" s="24"/>
    </row>
    <row r="910" spans="3:15">
      <c r="C910" s="24"/>
      <c r="G910" s="24"/>
      <c r="H910" s="24"/>
      <c r="J910" s="24"/>
      <c r="K910" s="24"/>
      <c r="L910" s="24"/>
      <c r="M910" s="24"/>
      <c r="N910" s="24"/>
      <c r="O910" s="24"/>
    </row>
    <row r="911" spans="3:15">
      <c r="C911" s="24"/>
      <c r="G911" s="24"/>
      <c r="H911" s="24"/>
      <c r="J911" s="24"/>
      <c r="K911" s="24"/>
      <c r="L911" s="24"/>
      <c r="M911" s="24"/>
      <c r="N911" s="24"/>
      <c r="O911" s="24"/>
    </row>
    <row r="912" spans="3:15">
      <c r="C912" s="24"/>
      <c r="G912" s="24"/>
      <c r="H912" s="24"/>
      <c r="J912" s="24"/>
      <c r="K912" s="24"/>
      <c r="L912" s="24"/>
      <c r="M912" s="24"/>
      <c r="N912" s="24"/>
      <c r="O912" s="24"/>
    </row>
    <row r="913" spans="3:15">
      <c r="C913" s="24"/>
      <c r="G913" s="24"/>
      <c r="H913" s="24"/>
      <c r="J913" s="24"/>
      <c r="K913" s="24"/>
      <c r="L913" s="24"/>
      <c r="M913" s="24"/>
      <c r="N913" s="24"/>
      <c r="O913" s="24"/>
    </row>
    <row r="914" spans="3:15">
      <c r="C914" s="24"/>
      <c r="G914" s="24"/>
      <c r="H914" s="24"/>
      <c r="J914" s="24"/>
      <c r="K914" s="24"/>
      <c r="L914" s="24"/>
      <c r="M914" s="24"/>
      <c r="N914" s="24"/>
      <c r="O914" s="24"/>
    </row>
    <row r="915" spans="3:15">
      <c r="C915" s="24"/>
      <c r="G915" s="24"/>
      <c r="H915" s="24"/>
      <c r="J915" s="24"/>
      <c r="K915" s="24"/>
      <c r="L915" s="24"/>
      <c r="M915" s="24"/>
      <c r="N915" s="24"/>
      <c r="O915" s="24"/>
    </row>
    <row r="916" spans="3:15">
      <c r="C916" s="24"/>
      <c r="G916" s="24"/>
      <c r="H916" s="24"/>
      <c r="J916" s="24"/>
      <c r="K916" s="24"/>
      <c r="L916" s="24"/>
      <c r="M916" s="24"/>
      <c r="N916" s="24"/>
      <c r="O916" s="24"/>
    </row>
    <row r="917" spans="3:15">
      <c r="C917" s="24"/>
      <c r="G917" s="24"/>
      <c r="H917" s="24"/>
      <c r="J917" s="24"/>
      <c r="K917" s="24"/>
      <c r="L917" s="24"/>
      <c r="M917" s="24"/>
      <c r="N917" s="24"/>
      <c r="O917" s="24"/>
    </row>
    <row r="918" spans="3:15">
      <c r="C918" s="24"/>
      <c r="G918" s="24"/>
      <c r="H918" s="24"/>
      <c r="J918" s="24"/>
      <c r="K918" s="24"/>
      <c r="L918" s="24"/>
      <c r="M918" s="24"/>
      <c r="N918" s="24"/>
      <c r="O918" s="24"/>
    </row>
    <row r="919" spans="3:15">
      <c r="C919" s="24"/>
      <c r="G919" s="24"/>
      <c r="H919" s="24"/>
      <c r="J919" s="24"/>
      <c r="K919" s="24"/>
      <c r="L919" s="24"/>
      <c r="M919" s="24"/>
      <c r="N919" s="24"/>
      <c r="O919" s="24"/>
    </row>
    <row r="920" spans="3:15">
      <c r="C920" s="24"/>
      <c r="G920" s="24"/>
      <c r="H920" s="24"/>
      <c r="J920" s="24"/>
      <c r="K920" s="24"/>
      <c r="L920" s="24"/>
      <c r="M920" s="24"/>
      <c r="N920" s="24"/>
      <c r="O920" s="24"/>
    </row>
    <row r="921" spans="3:15">
      <c r="C921" s="24"/>
      <c r="G921" s="24"/>
      <c r="H921" s="24"/>
      <c r="J921" s="24"/>
      <c r="K921" s="24"/>
      <c r="L921" s="24"/>
      <c r="M921" s="24"/>
      <c r="N921" s="24"/>
      <c r="O921" s="24"/>
    </row>
    <row r="922" spans="3:15">
      <c r="C922" s="24"/>
      <c r="G922" s="24"/>
      <c r="H922" s="24"/>
      <c r="J922" s="24"/>
      <c r="K922" s="24"/>
      <c r="L922" s="24"/>
      <c r="M922" s="24"/>
      <c r="N922" s="24"/>
      <c r="O922" s="24"/>
    </row>
    <row r="923" spans="3:15">
      <c r="C923" s="24"/>
      <c r="G923" s="24"/>
      <c r="H923" s="24"/>
      <c r="J923" s="24"/>
      <c r="K923" s="24"/>
      <c r="L923" s="24"/>
      <c r="M923" s="24"/>
      <c r="N923" s="24"/>
      <c r="O923" s="24"/>
    </row>
    <row r="924" spans="3:15">
      <c r="C924" s="24"/>
      <c r="G924" s="24"/>
      <c r="H924" s="24"/>
      <c r="J924" s="24"/>
      <c r="K924" s="24"/>
      <c r="L924" s="24"/>
      <c r="M924" s="24"/>
      <c r="N924" s="24"/>
      <c r="O924" s="24"/>
    </row>
    <row r="925" spans="3:15">
      <c r="C925" s="24"/>
      <c r="G925" s="24"/>
      <c r="H925" s="24"/>
      <c r="J925" s="24"/>
      <c r="K925" s="24"/>
      <c r="L925" s="24"/>
      <c r="M925" s="24"/>
      <c r="N925" s="24"/>
      <c r="O925" s="24"/>
    </row>
    <row r="926" spans="3:15">
      <c r="C926" s="24"/>
      <c r="G926" s="24"/>
      <c r="H926" s="24"/>
      <c r="J926" s="24"/>
      <c r="K926" s="24"/>
      <c r="L926" s="24"/>
      <c r="M926" s="24"/>
      <c r="N926" s="24"/>
      <c r="O926" s="24"/>
    </row>
    <row r="927" spans="3:15">
      <c r="C927" s="24"/>
      <c r="G927" s="24"/>
      <c r="H927" s="24"/>
      <c r="J927" s="24"/>
      <c r="K927" s="24"/>
      <c r="L927" s="24"/>
      <c r="M927" s="24"/>
      <c r="N927" s="24"/>
      <c r="O927" s="24"/>
    </row>
    <row r="928" spans="3:15">
      <c r="C928" s="24"/>
      <c r="G928" s="24"/>
      <c r="H928" s="24"/>
      <c r="J928" s="24"/>
      <c r="K928" s="24"/>
      <c r="L928" s="24"/>
      <c r="M928" s="24"/>
      <c r="N928" s="24"/>
      <c r="O928" s="24"/>
    </row>
    <row r="929" spans="3:15">
      <c r="C929" s="24"/>
      <c r="G929" s="24"/>
      <c r="H929" s="24"/>
      <c r="J929" s="24"/>
      <c r="K929" s="24"/>
      <c r="L929" s="24"/>
      <c r="M929" s="24"/>
      <c r="N929" s="24"/>
      <c r="O929" s="24"/>
    </row>
    <row r="930" spans="3:15">
      <c r="C930" s="24"/>
      <c r="G930" s="24"/>
      <c r="H930" s="24"/>
      <c r="J930" s="24"/>
      <c r="K930" s="24"/>
      <c r="L930" s="24"/>
      <c r="M930" s="24"/>
      <c r="N930" s="24"/>
      <c r="O930" s="24"/>
    </row>
    <row r="931" spans="3:15">
      <c r="C931" s="24"/>
      <c r="G931" s="24"/>
      <c r="H931" s="24"/>
      <c r="J931" s="24"/>
      <c r="K931" s="24"/>
      <c r="L931" s="24"/>
      <c r="M931" s="24"/>
      <c r="N931" s="24"/>
      <c r="O931" s="24"/>
    </row>
    <row r="932" spans="3:15">
      <c r="C932" s="24"/>
      <c r="G932" s="24"/>
      <c r="H932" s="24"/>
      <c r="J932" s="24"/>
      <c r="K932" s="24"/>
      <c r="L932" s="24"/>
      <c r="M932" s="24"/>
      <c r="N932" s="24"/>
      <c r="O932" s="24"/>
    </row>
    <row r="933" spans="3:15">
      <c r="C933" s="24"/>
      <c r="G933" s="24"/>
      <c r="H933" s="24"/>
      <c r="J933" s="24"/>
      <c r="K933" s="24"/>
      <c r="L933" s="24"/>
      <c r="M933" s="24"/>
      <c r="N933" s="24"/>
      <c r="O933" s="24"/>
    </row>
    <row r="934" spans="3:15">
      <c r="C934" s="24"/>
      <c r="G934" s="24"/>
      <c r="H934" s="24"/>
      <c r="J934" s="24"/>
      <c r="K934" s="24"/>
      <c r="L934" s="24"/>
      <c r="M934" s="24"/>
      <c r="N934" s="24"/>
      <c r="O934" s="24"/>
    </row>
    <row r="935" spans="3:15">
      <c r="C935" s="24"/>
      <c r="G935" s="24"/>
      <c r="H935" s="24"/>
      <c r="J935" s="24"/>
      <c r="K935" s="24"/>
      <c r="L935" s="24"/>
      <c r="M935" s="24"/>
      <c r="N935" s="24"/>
      <c r="O935" s="24"/>
    </row>
    <row r="936" spans="3:15">
      <c r="C936" s="24"/>
      <c r="G936" s="24"/>
      <c r="H936" s="24"/>
      <c r="J936" s="24"/>
      <c r="K936" s="24"/>
      <c r="L936" s="24"/>
      <c r="M936" s="24"/>
      <c r="N936" s="24"/>
      <c r="O936" s="24"/>
    </row>
    <row r="937" spans="3:15">
      <c r="C937" s="24"/>
      <c r="G937" s="24"/>
      <c r="H937" s="24"/>
      <c r="J937" s="24"/>
      <c r="K937" s="24"/>
      <c r="L937" s="24"/>
      <c r="M937" s="24"/>
      <c r="N937" s="24"/>
      <c r="O937" s="24"/>
    </row>
    <row r="938" spans="3:15">
      <c r="C938" s="24"/>
      <c r="G938" s="24"/>
      <c r="H938" s="24"/>
      <c r="J938" s="24"/>
      <c r="K938" s="24"/>
      <c r="L938" s="24"/>
      <c r="M938" s="24"/>
      <c r="N938" s="24"/>
      <c r="O938" s="24"/>
    </row>
    <row r="939" spans="3:15">
      <c r="C939" s="24"/>
      <c r="G939" s="24"/>
      <c r="H939" s="24"/>
      <c r="J939" s="24"/>
      <c r="K939" s="24"/>
      <c r="L939" s="24"/>
      <c r="M939" s="24"/>
      <c r="N939" s="24"/>
      <c r="O939" s="24"/>
    </row>
    <row r="940" spans="3:15">
      <c r="C940" s="24"/>
      <c r="G940" s="24"/>
      <c r="H940" s="24"/>
      <c r="J940" s="24"/>
      <c r="K940" s="24"/>
      <c r="L940" s="24"/>
      <c r="M940" s="24"/>
      <c r="N940" s="24"/>
      <c r="O940" s="24"/>
    </row>
    <row r="941" spans="3:15">
      <c r="C941" s="24"/>
      <c r="G941" s="24"/>
      <c r="H941" s="24"/>
      <c r="J941" s="24"/>
      <c r="K941" s="24"/>
      <c r="L941" s="24"/>
      <c r="M941" s="24"/>
      <c r="N941" s="24"/>
      <c r="O941" s="24"/>
    </row>
    <row r="942" spans="3:15">
      <c r="C942" s="24"/>
      <c r="G942" s="24"/>
      <c r="H942" s="24"/>
      <c r="J942" s="24"/>
      <c r="K942" s="24"/>
      <c r="L942" s="24"/>
      <c r="M942" s="24"/>
      <c r="N942" s="24"/>
      <c r="O942" s="24"/>
    </row>
    <row r="943" spans="3:15">
      <c r="C943" s="24"/>
      <c r="G943" s="24"/>
      <c r="H943" s="24"/>
      <c r="J943" s="24"/>
      <c r="K943" s="24"/>
      <c r="L943" s="24"/>
      <c r="M943" s="24"/>
      <c r="N943" s="24"/>
      <c r="O943" s="24"/>
    </row>
    <row r="944" spans="3:15">
      <c r="C944" s="24"/>
      <c r="G944" s="24"/>
      <c r="H944" s="24"/>
      <c r="J944" s="24"/>
      <c r="K944" s="24"/>
      <c r="L944" s="24"/>
      <c r="M944" s="24"/>
      <c r="N944" s="24"/>
      <c r="O944" s="24"/>
    </row>
    <row r="945" spans="3:15">
      <c r="C945" s="24"/>
      <c r="G945" s="24"/>
      <c r="H945" s="24"/>
      <c r="J945" s="24"/>
      <c r="K945" s="24"/>
      <c r="L945" s="24"/>
      <c r="M945" s="24"/>
      <c r="N945" s="24"/>
      <c r="O945" s="24"/>
    </row>
    <row r="946" spans="3:15">
      <c r="C946" s="24"/>
      <c r="G946" s="24"/>
      <c r="H946" s="24"/>
      <c r="J946" s="24"/>
      <c r="K946" s="24"/>
      <c r="L946" s="24"/>
      <c r="M946" s="24"/>
      <c r="N946" s="24"/>
      <c r="O946" s="24"/>
    </row>
    <row r="947" spans="3:15">
      <c r="C947" s="24"/>
      <c r="G947" s="24"/>
      <c r="H947" s="24"/>
      <c r="J947" s="24"/>
      <c r="K947" s="24"/>
      <c r="L947" s="24"/>
      <c r="M947" s="24"/>
      <c r="N947" s="24"/>
      <c r="O947" s="24"/>
    </row>
    <row r="948" spans="3:15">
      <c r="C948" s="24"/>
      <c r="G948" s="24"/>
      <c r="H948" s="24"/>
      <c r="J948" s="24"/>
      <c r="K948" s="24"/>
      <c r="L948" s="24"/>
      <c r="M948" s="24"/>
      <c r="N948" s="24"/>
      <c r="O948" s="24"/>
    </row>
    <row r="949" spans="3:15">
      <c r="C949" s="24"/>
      <c r="G949" s="24"/>
      <c r="H949" s="24"/>
      <c r="J949" s="24"/>
      <c r="K949" s="24"/>
      <c r="L949" s="24"/>
      <c r="M949" s="24"/>
      <c r="N949" s="24"/>
      <c r="O949" s="24"/>
    </row>
    <row r="950" spans="3:15">
      <c r="C950" s="24"/>
      <c r="G950" s="24"/>
      <c r="H950" s="24"/>
      <c r="J950" s="24"/>
      <c r="K950" s="24"/>
      <c r="L950" s="24"/>
      <c r="M950" s="24"/>
      <c r="N950" s="24"/>
      <c r="O950" s="24"/>
    </row>
    <row r="951" spans="3:15">
      <c r="C951" s="24"/>
      <c r="G951" s="24"/>
      <c r="H951" s="24"/>
      <c r="J951" s="24"/>
      <c r="K951" s="24"/>
      <c r="L951" s="24"/>
      <c r="M951" s="24"/>
      <c r="N951" s="24"/>
      <c r="O951" s="24"/>
    </row>
    <row r="952" spans="3:15">
      <c r="C952" s="24"/>
      <c r="G952" s="24"/>
      <c r="H952" s="24"/>
      <c r="J952" s="24"/>
      <c r="K952" s="24"/>
      <c r="L952" s="24"/>
      <c r="M952" s="24"/>
      <c r="N952" s="24"/>
      <c r="O952" s="24"/>
    </row>
    <row r="953" spans="3:15">
      <c r="C953" s="24"/>
      <c r="G953" s="24"/>
      <c r="H953" s="24"/>
      <c r="J953" s="24"/>
      <c r="K953" s="24"/>
      <c r="L953" s="24"/>
      <c r="M953" s="24"/>
      <c r="N953" s="24"/>
      <c r="O953" s="24"/>
    </row>
    <row r="954" spans="3:15">
      <c r="C954" s="24"/>
      <c r="G954" s="24"/>
      <c r="H954" s="24"/>
      <c r="J954" s="24"/>
      <c r="K954" s="24"/>
      <c r="L954" s="24"/>
      <c r="M954" s="24"/>
      <c r="N954" s="24"/>
      <c r="O954" s="24"/>
    </row>
    <row r="955" spans="3:15">
      <c r="C955" s="24"/>
      <c r="G955" s="24"/>
      <c r="H955" s="24"/>
      <c r="J955" s="24"/>
      <c r="K955" s="24"/>
      <c r="L955" s="24"/>
      <c r="M955" s="24"/>
      <c r="N955" s="24"/>
      <c r="O955" s="24"/>
    </row>
    <row r="956" spans="3:15">
      <c r="C956" s="24"/>
      <c r="G956" s="24"/>
      <c r="H956" s="24"/>
      <c r="J956" s="24"/>
      <c r="K956" s="24"/>
      <c r="L956" s="24"/>
      <c r="M956" s="24"/>
      <c r="N956" s="24"/>
      <c r="O956" s="24"/>
    </row>
    <row r="957" spans="3:15">
      <c r="C957" s="24"/>
      <c r="G957" s="24"/>
      <c r="H957" s="24"/>
      <c r="J957" s="24"/>
      <c r="K957" s="24"/>
      <c r="L957" s="24"/>
      <c r="M957" s="24"/>
      <c r="N957" s="24"/>
      <c r="O957" s="24"/>
    </row>
    <row r="958" spans="3:15">
      <c r="C958" s="24"/>
      <c r="G958" s="24"/>
      <c r="H958" s="24"/>
      <c r="J958" s="24"/>
      <c r="K958" s="24"/>
      <c r="L958" s="24"/>
      <c r="M958" s="24"/>
      <c r="N958" s="24"/>
      <c r="O958" s="24"/>
    </row>
    <row r="959" spans="3:15">
      <c r="C959" s="24"/>
      <c r="G959" s="24"/>
      <c r="H959" s="24"/>
      <c r="J959" s="24"/>
      <c r="K959" s="24"/>
      <c r="L959" s="24"/>
      <c r="M959" s="24"/>
      <c r="N959" s="24"/>
      <c r="O959" s="24"/>
    </row>
    <row r="960" spans="3:15">
      <c r="C960" s="24"/>
      <c r="G960" s="24"/>
      <c r="H960" s="24"/>
      <c r="J960" s="24"/>
      <c r="K960" s="24"/>
      <c r="L960" s="24"/>
      <c r="M960" s="24"/>
      <c r="N960" s="24"/>
      <c r="O960" s="24"/>
    </row>
    <row r="961" spans="3:15">
      <c r="C961" s="24"/>
      <c r="G961" s="24"/>
      <c r="H961" s="24"/>
      <c r="J961" s="24"/>
      <c r="K961" s="24"/>
      <c r="L961" s="24"/>
      <c r="M961" s="24"/>
      <c r="N961" s="24"/>
      <c r="O961" s="24"/>
    </row>
    <row r="962" spans="3:15">
      <c r="C962" s="24"/>
      <c r="G962" s="24"/>
      <c r="H962" s="24"/>
      <c r="J962" s="24"/>
      <c r="K962" s="24"/>
      <c r="L962" s="24"/>
      <c r="M962" s="24"/>
      <c r="N962" s="24"/>
      <c r="O962" s="24"/>
    </row>
    <row r="963" spans="3:15">
      <c r="C963" s="24"/>
      <c r="G963" s="24"/>
      <c r="H963" s="24"/>
      <c r="J963" s="24"/>
      <c r="K963" s="24"/>
      <c r="L963" s="24"/>
      <c r="M963" s="24"/>
      <c r="N963" s="24"/>
      <c r="O963" s="24"/>
    </row>
    <row r="964" spans="3:15">
      <c r="C964" s="24"/>
      <c r="G964" s="24"/>
      <c r="H964" s="24"/>
      <c r="J964" s="24"/>
      <c r="K964" s="24"/>
      <c r="L964" s="24"/>
      <c r="M964" s="24"/>
      <c r="N964" s="24"/>
      <c r="O964" s="24"/>
    </row>
    <row r="965" spans="3:15">
      <c r="C965" s="24"/>
      <c r="G965" s="24"/>
      <c r="H965" s="24"/>
      <c r="J965" s="24"/>
      <c r="K965" s="24"/>
      <c r="L965" s="24"/>
      <c r="M965" s="24"/>
      <c r="N965" s="24"/>
      <c r="O965" s="24"/>
    </row>
    <row r="966" spans="3:15">
      <c r="C966" s="24"/>
      <c r="G966" s="24"/>
      <c r="H966" s="24"/>
      <c r="J966" s="24"/>
      <c r="K966" s="24"/>
      <c r="L966" s="24"/>
      <c r="M966" s="24"/>
      <c r="N966" s="24"/>
      <c r="O966" s="24"/>
    </row>
    <row r="967" spans="3:15">
      <c r="C967" s="24"/>
      <c r="G967" s="24"/>
      <c r="H967" s="24"/>
      <c r="J967" s="24"/>
      <c r="K967" s="24"/>
      <c r="L967" s="24"/>
      <c r="M967" s="24"/>
      <c r="N967" s="24"/>
      <c r="O967" s="24"/>
    </row>
    <row r="968" spans="3:15">
      <c r="C968" s="24"/>
      <c r="G968" s="24"/>
      <c r="H968" s="24"/>
      <c r="J968" s="24"/>
      <c r="K968" s="24"/>
      <c r="L968" s="24"/>
      <c r="M968" s="24"/>
      <c r="N968" s="24"/>
      <c r="O968" s="24"/>
    </row>
    <row r="969" spans="3:15">
      <c r="C969" s="24"/>
      <c r="G969" s="24"/>
      <c r="H969" s="24"/>
      <c r="J969" s="24"/>
      <c r="K969" s="24"/>
      <c r="L969" s="24"/>
      <c r="M969" s="24"/>
      <c r="N969" s="24"/>
      <c r="O969" s="24"/>
    </row>
    <row r="970" spans="3:15">
      <c r="C970" s="24"/>
      <c r="G970" s="24"/>
      <c r="H970" s="24"/>
      <c r="J970" s="24"/>
      <c r="K970" s="24"/>
      <c r="L970" s="24"/>
      <c r="M970" s="24"/>
      <c r="N970" s="24"/>
      <c r="O970" s="24"/>
    </row>
    <row r="971" spans="3:15">
      <c r="C971" s="24"/>
      <c r="G971" s="24"/>
      <c r="H971" s="24"/>
      <c r="J971" s="24"/>
      <c r="K971" s="24"/>
      <c r="L971" s="24"/>
      <c r="M971" s="24"/>
      <c r="N971" s="24"/>
      <c r="O971" s="24"/>
    </row>
    <row r="972" spans="3:15">
      <c r="C972" s="24"/>
      <c r="G972" s="24"/>
      <c r="H972" s="24"/>
      <c r="J972" s="24"/>
      <c r="K972" s="24"/>
      <c r="L972" s="24"/>
      <c r="M972" s="24"/>
      <c r="N972" s="24"/>
      <c r="O972" s="24"/>
    </row>
    <row r="973" spans="3:15">
      <c r="C973" s="24"/>
      <c r="G973" s="24"/>
      <c r="H973" s="24"/>
      <c r="J973" s="24"/>
      <c r="K973" s="24"/>
      <c r="L973" s="24"/>
      <c r="M973" s="24"/>
      <c r="N973" s="24"/>
      <c r="O973" s="24"/>
    </row>
    <row r="974" spans="3:15">
      <c r="C974" s="24"/>
      <c r="G974" s="24"/>
      <c r="H974" s="24"/>
      <c r="J974" s="24"/>
      <c r="K974" s="24"/>
      <c r="L974" s="24"/>
      <c r="M974" s="24"/>
      <c r="N974" s="24"/>
      <c r="O974" s="24"/>
    </row>
    <row r="975" spans="3:15">
      <c r="C975" s="24"/>
      <c r="G975" s="24"/>
      <c r="H975" s="24"/>
      <c r="J975" s="24"/>
      <c r="K975" s="24"/>
      <c r="L975" s="24"/>
      <c r="M975" s="24"/>
      <c r="N975" s="24"/>
      <c r="O975" s="24"/>
    </row>
    <row r="976" spans="3:15">
      <c r="C976" s="24"/>
      <c r="G976" s="24"/>
      <c r="H976" s="24"/>
      <c r="J976" s="24"/>
      <c r="K976" s="24"/>
      <c r="L976" s="24"/>
      <c r="M976" s="24"/>
      <c r="N976" s="24"/>
      <c r="O976" s="24"/>
    </row>
    <row r="977" spans="3:15">
      <c r="C977" s="24"/>
      <c r="G977" s="24"/>
      <c r="H977" s="24"/>
      <c r="J977" s="24"/>
      <c r="K977" s="24"/>
      <c r="L977" s="24"/>
      <c r="M977" s="24"/>
      <c r="N977" s="24"/>
      <c r="O977" s="24"/>
    </row>
    <row r="978" spans="3:15">
      <c r="C978" s="24"/>
      <c r="G978" s="24"/>
      <c r="H978" s="24"/>
      <c r="J978" s="24"/>
      <c r="K978" s="24"/>
      <c r="L978" s="24"/>
      <c r="M978" s="24"/>
      <c r="N978" s="24"/>
      <c r="O978" s="24"/>
    </row>
    <row r="979" spans="3:15">
      <c r="C979" s="24"/>
      <c r="G979" s="24"/>
      <c r="H979" s="24"/>
      <c r="J979" s="24"/>
      <c r="K979" s="24"/>
      <c r="L979" s="24"/>
      <c r="M979" s="24"/>
      <c r="N979" s="24"/>
      <c r="O979" s="24"/>
    </row>
    <row r="980" spans="3:15">
      <c r="C980" s="24"/>
      <c r="G980" s="24"/>
      <c r="H980" s="24"/>
      <c r="J980" s="24"/>
      <c r="K980" s="24"/>
      <c r="L980" s="24"/>
      <c r="M980" s="24"/>
      <c r="N980" s="24"/>
      <c r="O980" s="24"/>
    </row>
    <row r="981" spans="3:15">
      <c r="C981" s="24"/>
      <c r="G981" s="24"/>
      <c r="H981" s="24"/>
      <c r="J981" s="24"/>
      <c r="K981" s="24"/>
      <c r="L981" s="24"/>
      <c r="M981" s="24"/>
      <c r="N981" s="24"/>
      <c r="O981" s="24"/>
    </row>
    <row r="982" spans="3:15">
      <c r="C982" s="24"/>
      <c r="G982" s="24"/>
      <c r="H982" s="24"/>
      <c r="J982" s="24"/>
      <c r="K982" s="24"/>
      <c r="L982" s="24"/>
      <c r="M982" s="24"/>
      <c r="N982" s="24"/>
      <c r="O982" s="24"/>
    </row>
    <row r="983" spans="3:15">
      <c r="C983" s="24"/>
      <c r="G983" s="24"/>
      <c r="H983" s="24"/>
      <c r="J983" s="24"/>
      <c r="K983" s="24"/>
      <c r="L983" s="24"/>
      <c r="M983" s="24"/>
      <c r="N983" s="24"/>
      <c r="O983" s="24"/>
    </row>
    <row r="984" spans="3:15">
      <c r="C984" s="24"/>
      <c r="G984" s="24"/>
      <c r="H984" s="24"/>
      <c r="J984" s="24"/>
      <c r="K984" s="24"/>
      <c r="L984" s="24"/>
      <c r="M984" s="24"/>
      <c r="N984" s="24"/>
      <c r="O984" s="24"/>
    </row>
    <row r="985" spans="3:15">
      <c r="C985" s="24"/>
      <c r="G985" s="24"/>
      <c r="H985" s="24"/>
      <c r="J985" s="24"/>
      <c r="K985" s="24"/>
      <c r="L985" s="24"/>
      <c r="M985" s="24"/>
      <c r="N985" s="24"/>
      <c r="O985" s="24"/>
    </row>
    <row r="986" spans="3:15">
      <c r="C986" s="24"/>
      <c r="G986" s="24"/>
      <c r="H986" s="24"/>
      <c r="J986" s="24"/>
      <c r="K986" s="24"/>
      <c r="L986" s="24"/>
      <c r="M986" s="24"/>
      <c r="N986" s="24"/>
      <c r="O986" s="24"/>
    </row>
    <row r="987" spans="3:15">
      <c r="C987" s="24"/>
      <c r="G987" s="24"/>
      <c r="H987" s="24"/>
      <c r="J987" s="24"/>
      <c r="K987" s="24"/>
      <c r="L987" s="24"/>
      <c r="M987" s="24"/>
      <c r="N987" s="24"/>
      <c r="O987" s="24"/>
    </row>
    <row r="988" spans="3:15">
      <c r="C988" s="24"/>
      <c r="G988" s="24"/>
      <c r="H988" s="24"/>
      <c r="J988" s="24"/>
      <c r="K988" s="24"/>
      <c r="L988" s="24"/>
      <c r="M988" s="24"/>
      <c r="N988" s="24"/>
      <c r="O988" s="24"/>
    </row>
    <row r="989" spans="3:15">
      <c r="C989" s="24"/>
      <c r="G989" s="24"/>
      <c r="H989" s="24"/>
      <c r="J989" s="24"/>
      <c r="K989" s="24"/>
      <c r="L989" s="24"/>
      <c r="M989" s="24"/>
      <c r="N989" s="24"/>
      <c r="O989" s="24"/>
    </row>
    <row r="990" spans="3:15">
      <c r="C990" s="24"/>
      <c r="G990" s="24"/>
      <c r="H990" s="24"/>
      <c r="J990" s="24"/>
      <c r="K990" s="24"/>
      <c r="L990" s="24"/>
      <c r="M990" s="24"/>
      <c r="N990" s="24"/>
      <c r="O990" s="24"/>
    </row>
    <row r="991" spans="3:15">
      <c r="C991" s="24"/>
      <c r="G991" s="24"/>
      <c r="H991" s="24"/>
      <c r="J991" s="24"/>
      <c r="K991" s="24"/>
      <c r="L991" s="24"/>
      <c r="M991" s="24"/>
      <c r="N991" s="24"/>
      <c r="O991" s="24"/>
    </row>
    <row r="992" spans="3:15">
      <c r="C992" s="24"/>
      <c r="G992" s="24"/>
      <c r="H992" s="24"/>
      <c r="J992" s="24"/>
      <c r="K992" s="24"/>
      <c r="L992" s="24"/>
      <c r="M992" s="24"/>
      <c r="N992" s="24"/>
      <c r="O992" s="24"/>
    </row>
    <row r="993" spans="3:15">
      <c r="C993" s="24"/>
      <c r="G993" s="24"/>
      <c r="H993" s="24"/>
      <c r="J993" s="24"/>
      <c r="K993" s="24"/>
      <c r="L993" s="24"/>
      <c r="M993" s="24"/>
      <c r="N993" s="24"/>
      <c r="O993" s="24"/>
    </row>
    <row r="994" spans="3:15">
      <c r="C994" s="24"/>
      <c r="G994" s="24"/>
      <c r="H994" s="24"/>
      <c r="J994" s="24"/>
      <c r="K994" s="24"/>
      <c r="L994" s="24"/>
      <c r="M994" s="24"/>
      <c r="N994" s="24"/>
      <c r="O994" s="24"/>
    </row>
    <row r="995" spans="3:15">
      <c r="C995" s="24"/>
      <c r="G995" s="24"/>
      <c r="H995" s="24"/>
      <c r="J995" s="24"/>
      <c r="K995" s="24"/>
      <c r="L995" s="24"/>
      <c r="M995" s="24"/>
      <c r="N995" s="24"/>
      <c r="O995" s="24"/>
    </row>
    <row r="996" spans="3:15">
      <c r="C996" s="24"/>
      <c r="G996" s="24"/>
      <c r="H996" s="24"/>
      <c r="J996" s="24"/>
      <c r="K996" s="24"/>
      <c r="L996" s="24"/>
      <c r="M996" s="24"/>
      <c r="N996" s="24"/>
      <c r="O996" s="24"/>
    </row>
    <row r="997" spans="3:15">
      <c r="C997" s="24"/>
      <c r="G997" s="24"/>
      <c r="H997" s="24"/>
      <c r="J997" s="24"/>
      <c r="K997" s="24"/>
      <c r="L997" s="24"/>
      <c r="M997" s="24"/>
      <c r="N997" s="24"/>
      <c r="O997" s="24"/>
    </row>
    <row r="998" spans="3:15">
      <c r="C998" s="24"/>
      <c r="G998" s="24"/>
      <c r="H998" s="24"/>
      <c r="J998" s="24"/>
      <c r="K998" s="24"/>
      <c r="L998" s="24"/>
      <c r="M998" s="24"/>
      <c r="N998" s="24"/>
      <c r="O998" s="24"/>
    </row>
    <row r="999" spans="3:15">
      <c r="C999" s="24"/>
      <c r="G999" s="24"/>
      <c r="H999" s="24"/>
      <c r="J999" s="24"/>
      <c r="K999" s="24"/>
      <c r="L999" s="24"/>
      <c r="M999" s="24"/>
      <c r="N999" s="24"/>
      <c r="O999" s="24"/>
    </row>
    <row r="1000" spans="3:15">
      <c r="C1000" s="24"/>
      <c r="G1000" s="24"/>
      <c r="H1000" s="24"/>
      <c r="J1000" s="24"/>
      <c r="K1000" s="24"/>
      <c r="L1000" s="24"/>
      <c r="M1000" s="24"/>
      <c r="N1000" s="24"/>
      <c r="O1000" s="24"/>
    </row>
    <row r="1001" spans="3:15">
      <c r="C1001" s="24"/>
      <c r="G1001" s="24"/>
      <c r="H1001" s="24"/>
      <c r="J1001" s="24"/>
      <c r="K1001" s="24"/>
      <c r="L1001" s="24"/>
      <c r="M1001" s="24"/>
      <c r="N1001" s="24"/>
      <c r="O1001" s="24"/>
    </row>
    <row r="1002" spans="3:15">
      <c r="C1002" s="24"/>
      <c r="G1002" s="24"/>
      <c r="H1002" s="24"/>
      <c r="J1002" s="24"/>
      <c r="K1002" s="24"/>
      <c r="L1002" s="24"/>
      <c r="M1002" s="24"/>
      <c r="N1002" s="24"/>
      <c r="O1002" s="24"/>
    </row>
    <row r="1003" spans="3:15">
      <c r="C1003" s="24"/>
      <c r="G1003" s="24"/>
      <c r="H1003" s="24"/>
      <c r="J1003" s="24"/>
      <c r="K1003" s="24"/>
      <c r="L1003" s="24"/>
      <c r="M1003" s="24"/>
      <c r="N1003" s="24"/>
      <c r="O1003" s="24"/>
    </row>
    <row r="1004" spans="3:15">
      <c r="C1004" s="24"/>
      <c r="G1004" s="24"/>
      <c r="H1004" s="24"/>
      <c r="J1004" s="24"/>
      <c r="K1004" s="24"/>
      <c r="L1004" s="24"/>
      <c r="M1004" s="24"/>
      <c r="N1004" s="24"/>
      <c r="O1004" s="24"/>
    </row>
    <row r="1005" spans="3:15">
      <c r="C1005" s="24"/>
      <c r="G1005" s="24"/>
      <c r="H1005" s="24"/>
      <c r="J1005" s="24"/>
      <c r="K1005" s="24"/>
      <c r="L1005" s="24"/>
      <c r="M1005" s="24"/>
      <c r="N1005" s="24"/>
      <c r="O1005" s="24"/>
    </row>
    <row r="1006" spans="3:15">
      <c r="C1006" s="24"/>
      <c r="G1006" s="24"/>
      <c r="H1006" s="24"/>
      <c r="J1006" s="24"/>
      <c r="K1006" s="24"/>
      <c r="L1006" s="24"/>
      <c r="M1006" s="24"/>
      <c r="N1006" s="24"/>
      <c r="O1006" s="24"/>
    </row>
    <row r="1007" spans="3:15">
      <c r="C1007" s="24"/>
      <c r="G1007" s="24"/>
      <c r="H1007" s="24"/>
      <c r="J1007" s="24"/>
      <c r="K1007" s="24"/>
      <c r="L1007" s="24"/>
      <c r="M1007" s="24"/>
      <c r="N1007" s="24"/>
      <c r="O1007" s="24"/>
    </row>
    <row r="1008" spans="3:15">
      <c r="C1008" s="24"/>
      <c r="G1008" s="24"/>
      <c r="H1008" s="24"/>
      <c r="J1008" s="24"/>
      <c r="K1008" s="24"/>
      <c r="L1008" s="24"/>
      <c r="M1008" s="24"/>
      <c r="N1008" s="24"/>
      <c r="O1008" s="24"/>
    </row>
    <row r="1009" spans="3:15">
      <c r="C1009" s="24"/>
      <c r="G1009" s="24"/>
      <c r="H1009" s="24"/>
      <c r="J1009" s="24"/>
      <c r="K1009" s="24"/>
      <c r="L1009" s="24"/>
      <c r="M1009" s="24"/>
      <c r="N1009" s="24"/>
      <c r="O1009" s="24"/>
    </row>
    <row r="1010" spans="3:15">
      <c r="C1010" s="24"/>
      <c r="G1010" s="24"/>
      <c r="H1010" s="24"/>
      <c r="J1010" s="24"/>
      <c r="K1010" s="24"/>
      <c r="L1010" s="24"/>
      <c r="M1010" s="24"/>
      <c r="N1010" s="24"/>
      <c r="O1010" s="24"/>
    </row>
    <row r="1011" spans="3:15">
      <c r="C1011" s="24"/>
      <c r="G1011" s="24"/>
      <c r="H1011" s="24"/>
      <c r="J1011" s="24"/>
      <c r="K1011" s="24"/>
      <c r="L1011" s="24"/>
      <c r="M1011" s="24"/>
      <c r="N1011" s="24"/>
      <c r="O1011" s="24"/>
    </row>
    <row r="1012" spans="3:15">
      <c r="C1012" s="24"/>
      <c r="G1012" s="24"/>
      <c r="H1012" s="24"/>
      <c r="J1012" s="24"/>
      <c r="K1012" s="24"/>
      <c r="L1012" s="24"/>
      <c r="M1012" s="24"/>
      <c r="N1012" s="24"/>
      <c r="O1012" s="24"/>
    </row>
    <row r="1013" spans="3:15">
      <c r="C1013" s="24"/>
      <c r="G1013" s="24"/>
      <c r="H1013" s="24"/>
      <c r="J1013" s="24"/>
      <c r="K1013" s="24"/>
      <c r="L1013" s="24"/>
      <c r="M1013" s="24"/>
      <c r="N1013" s="24"/>
      <c r="O1013" s="24"/>
    </row>
    <row r="1014" spans="3:15">
      <c r="C1014" s="24"/>
      <c r="G1014" s="24"/>
      <c r="H1014" s="24"/>
      <c r="J1014" s="24"/>
      <c r="K1014" s="24"/>
      <c r="L1014" s="24"/>
      <c r="M1014" s="24"/>
      <c r="N1014" s="24"/>
      <c r="O1014" s="24"/>
    </row>
    <row r="1015" spans="3:15">
      <c r="C1015" s="24"/>
      <c r="G1015" s="24"/>
      <c r="H1015" s="24"/>
      <c r="J1015" s="24"/>
      <c r="K1015" s="24"/>
      <c r="L1015" s="24"/>
      <c r="M1015" s="24"/>
      <c r="N1015" s="24"/>
      <c r="O1015" s="24"/>
    </row>
    <row r="1016" spans="3:15">
      <c r="C1016" s="24"/>
      <c r="G1016" s="24"/>
      <c r="H1016" s="24"/>
      <c r="J1016" s="24"/>
      <c r="K1016" s="24"/>
      <c r="L1016" s="24"/>
      <c r="M1016" s="24"/>
      <c r="N1016" s="24"/>
      <c r="O1016" s="24"/>
    </row>
    <row r="1017" spans="3:15">
      <c r="C1017" s="24"/>
      <c r="G1017" s="24"/>
      <c r="H1017" s="24"/>
      <c r="J1017" s="24"/>
      <c r="K1017" s="24"/>
      <c r="L1017" s="24"/>
      <c r="M1017" s="24"/>
      <c r="N1017" s="24"/>
      <c r="O1017" s="24"/>
    </row>
    <row r="1018" spans="3:15">
      <c r="C1018" s="24"/>
      <c r="G1018" s="24"/>
      <c r="H1018" s="24"/>
      <c r="J1018" s="24"/>
      <c r="K1018" s="24"/>
      <c r="L1018" s="24"/>
      <c r="M1018" s="24"/>
      <c r="N1018" s="24"/>
      <c r="O1018" s="24"/>
    </row>
    <row r="1019" spans="3:15">
      <c r="C1019" s="24"/>
      <c r="G1019" s="24"/>
      <c r="H1019" s="24"/>
      <c r="J1019" s="24"/>
      <c r="K1019" s="24"/>
      <c r="L1019" s="24"/>
      <c r="M1019" s="24"/>
      <c r="N1019" s="24"/>
      <c r="O1019" s="24"/>
    </row>
    <row r="1020" spans="3:15">
      <c r="C1020" s="24"/>
      <c r="G1020" s="24"/>
      <c r="H1020" s="24"/>
      <c r="J1020" s="24"/>
      <c r="K1020" s="24"/>
      <c r="L1020" s="24"/>
      <c r="M1020" s="24"/>
      <c r="N1020" s="24"/>
      <c r="O1020" s="24"/>
    </row>
    <row r="1021" spans="3:15">
      <c r="C1021" s="24"/>
      <c r="G1021" s="24"/>
      <c r="H1021" s="24"/>
      <c r="J1021" s="24"/>
      <c r="K1021" s="24"/>
      <c r="L1021" s="24"/>
      <c r="M1021" s="24"/>
      <c r="N1021" s="24"/>
      <c r="O1021" s="24"/>
    </row>
    <row r="1022" spans="3:15">
      <c r="C1022" s="24"/>
      <c r="G1022" s="24"/>
      <c r="H1022" s="24"/>
      <c r="J1022" s="24"/>
      <c r="K1022" s="24"/>
      <c r="L1022" s="24"/>
      <c r="M1022" s="24"/>
      <c r="N1022" s="24"/>
      <c r="O1022" s="24"/>
    </row>
    <row r="1023" spans="3:15">
      <c r="C1023" s="24"/>
      <c r="G1023" s="24"/>
      <c r="H1023" s="24"/>
      <c r="J1023" s="24"/>
      <c r="K1023" s="24"/>
      <c r="L1023" s="24"/>
      <c r="M1023" s="24"/>
      <c r="N1023" s="24"/>
      <c r="O1023" s="24"/>
    </row>
    <row r="1024" spans="3:15">
      <c r="C1024" s="24"/>
      <c r="G1024" s="24"/>
      <c r="H1024" s="24"/>
      <c r="J1024" s="24"/>
      <c r="K1024" s="24"/>
      <c r="L1024" s="24"/>
      <c r="M1024" s="24"/>
      <c r="N1024" s="24"/>
      <c r="O1024" s="24"/>
    </row>
    <row r="1025" spans="3:15">
      <c r="C1025" s="24"/>
      <c r="G1025" s="24"/>
      <c r="H1025" s="24"/>
      <c r="J1025" s="24"/>
      <c r="K1025" s="24"/>
      <c r="L1025" s="24"/>
      <c r="M1025" s="24"/>
      <c r="N1025" s="24"/>
      <c r="O1025" s="24"/>
    </row>
    <row r="1026" spans="3:15">
      <c r="C1026" s="24"/>
      <c r="G1026" s="24"/>
      <c r="H1026" s="24"/>
      <c r="J1026" s="24"/>
      <c r="K1026" s="24"/>
      <c r="L1026" s="24"/>
      <c r="M1026" s="24"/>
      <c r="N1026" s="24"/>
      <c r="O1026" s="24"/>
    </row>
    <row r="1027" spans="3:15">
      <c r="C1027" s="24"/>
      <c r="G1027" s="24"/>
      <c r="H1027" s="24"/>
      <c r="J1027" s="24"/>
      <c r="K1027" s="24"/>
      <c r="L1027" s="24"/>
      <c r="M1027" s="24"/>
      <c r="N1027" s="24"/>
      <c r="O1027" s="24"/>
    </row>
    <row r="1028" spans="3:15">
      <c r="C1028" s="24"/>
      <c r="G1028" s="24"/>
      <c r="H1028" s="24"/>
      <c r="J1028" s="24"/>
      <c r="K1028" s="24"/>
      <c r="L1028" s="24"/>
      <c r="M1028" s="24"/>
      <c r="N1028" s="24"/>
      <c r="O1028" s="24"/>
    </row>
    <row r="1029" spans="3:15">
      <c r="C1029" s="24"/>
      <c r="G1029" s="24"/>
      <c r="H1029" s="24"/>
      <c r="J1029" s="24"/>
      <c r="K1029" s="24"/>
      <c r="L1029" s="24"/>
      <c r="M1029" s="24"/>
      <c r="N1029" s="24"/>
      <c r="O1029" s="24"/>
    </row>
    <row r="1030" spans="3:15">
      <c r="C1030" s="24"/>
      <c r="G1030" s="24"/>
      <c r="H1030" s="24"/>
      <c r="J1030" s="24"/>
      <c r="K1030" s="24"/>
      <c r="L1030" s="24"/>
      <c r="M1030" s="24"/>
      <c r="N1030" s="24"/>
      <c r="O1030" s="24"/>
    </row>
    <row r="1031" spans="3:15">
      <c r="C1031" s="24"/>
      <c r="G1031" s="24"/>
      <c r="H1031" s="24"/>
      <c r="J1031" s="24"/>
      <c r="K1031" s="24"/>
      <c r="L1031" s="24"/>
      <c r="M1031" s="24"/>
      <c r="N1031" s="24"/>
      <c r="O1031" s="24"/>
    </row>
    <row r="1032" spans="3:15">
      <c r="C1032" s="24"/>
      <c r="G1032" s="24"/>
      <c r="H1032" s="24"/>
      <c r="J1032" s="24"/>
      <c r="K1032" s="24"/>
      <c r="L1032" s="24"/>
      <c r="M1032" s="24"/>
      <c r="N1032" s="24"/>
      <c r="O1032" s="24"/>
    </row>
    <row r="1033" spans="3:15">
      <c r="C1033" s="24"/>
      <c r="G1033" s="24"/>
      <c r="H1033" s="24"/>
      <c r="J1033" s="24"/>
      <c r="K1033" s="24"/>
      <c r="L1033" s="24"/>
      <c r="M1033" s="24"/>
      <c r="N1033" s="24"/>
      <c r="O1033" s="24"/>
    </row>
    <row r="1034" spans="3:15">
      <c r="C1034" s="24"/>
      <c r="G1034" s="24"/>
      <c r="H1034" s="24"/>
      <c r="J1034" s="24"/>
      <c r="K1034" s="24"/>
      <c r="L1034" s="24"/>
      <c r="M1034" s="24"/>
      <c r="N1034" s="24"/>
      <c r="O1034" s="24"/>
    </row>
    <row r="1035" spans="3:15">
      <c r="C1035" s="24"/>
      <c r="G1035" s="24"/>
      <c r="H1035" s="24"/>
      <c r="J1035" s="24"/>
      <c r="K1035" s="24"/>
      <c r="L1035" s="24"/>
      <c r="M1035" s="24"/>
      <c r="N1035" s="24"/>
      <c r="O1035" s="24"/>
    </row>
    <row r="1036" spans="3:15">
      <c r="C1036" s="24"/>
      <c r="G1036" s="24"/>
      <c r="H1036" s="24"/>
      <c r="J1036" s="24"/>
      <c r="K1036" s="24"/>
      <c r="L1036" s="24"/>
      <c r="M1036" s="24"/>
      <c r="N1036" s="24"/>
      <c r="O1036" s="24"/>
    </row>
    <row r="1037" spans="3:15">
      <c r="C1037" s="24"/>
      <c r="G1037" s="24"/>
      <c r="H1037" s="24"/>
      <c r="J1037" s="24"/>
      <c r="K1037" s="24"/>
      <c r="L1037" s="24"/>
      <c r="M1037" s="24"/>
      <c r="N1037" s="24"/>
      <c r="O1037" s="24"/>
    </row>
    <row r="1038" spans="3:15">
      <c r="C1038" s="24"/>
      <c r="G1038" s="24"/>
      <c r="H1038" s="24"/>
      <c r="J1038" s="24"/>
      <c r="K1038" s="24"/>
      <c r="L1038" s="24"/>
      <c r="M1038" s="24"/>
      <c r="N1038" s="24"/>
      <c r="O1038" s="24"/>
    </row>
    <row r="1039" spans="3:15">
      <c r="C1039" s="24"/>
      <c r="G1039" s="24"/>
      <c r="H1039" s="24"/>
      <c r="J1039" s="24"/>
      <c r="K1039" s="24"/>
      <c r="L1039" s="24"/>
      <c r="M1039" s="24"/>
      <c r="N1039" s="24"/>
      <c r="O1039" s="24"/>
    </row>
    <row r="1040" spans="3:15">
      <c r="C1040" s="24"/>
      <c r="G1040" s="24"/>
      <c r="H1040" s="24"/>
      <c r="J1040" s="24"/>
      <c r="K1040" s="24"/>
      <c r="L1040" s="24"/>
      <c r="M1040" s="24"/>
      <c r="N1040" s="24"/>
      <c r="O1040" s="24"/>
    </row>
    <row r="1041" spans="3:15">
      <c r="C1041" s="24"/>
      <c r="G1041" s="24"/>
      <c r="H1041" s="24"/>
      <c r="J1041" s="24"/>
      <c r="K1041" s="24"/>
      <c r="L1041" s="24"/>
      <c r="M1041" s="24"/>
      <c r="N1041" s="24"/>
      <c r="O1041" s="24"/>
    </row>
    <row r="1042" spans="3:15">
      <c r="C1042" s="24"/>
      <c r="G1042" s="24"/>
      <c r="H1042" s="24"/>
      <c r="J1042" s="24"/>
      <c r="K1042" s="24"/>
      <c r="L1042" s="24"/>
      <c r="M1042" s="24"/>
      <c r="N1042" s="24"/>
      <c r="O1042" s="24"/>
    </row>
    <row r="1043" spans="3:15">
      <c r="C1043" s="24"/>
      <c r="G1043" s="24"/>
      <c r="H1043" s="24"/>
      <c r="J1043" s="24"/>
      <c r="K1043" s="24"/>
      <c r="L1043" s="24"/>
      <c r="M1043" s="24"/>
      <c r="N1043" s="24"/>
      <c r="O1043" s="24"/>
    </row>
    <row r="1044" spans="3:15">
      <c r="C1044" s="24"/>
      <c r="G1044" s="24"/>
      <c r="H1044" s="24"/>
      <c r="J1044" s="24"/>
      <c r="K1044" s="24"/>
      <c r="L1044" s="24"/>
      <c r="M1044" s="24"/>
      <c r="N1044" s="24"/>
      <c r="O1044" s="24"/>
    </row>
    <row r="1045" spans="3:15">
      <c r="C1045" s="24"/>
      <c r="G1045" s="24"/>
      <c r="H1045" s="24"/>
      <c r="J1045" s="24"/>
      <c r="K1045" s="24"/>
      <c r="L1045" s="24"/>
      <c r="M1045" s="24"/>
      <c r="N1045" s="24"/>
      <c r="O1045" s="24"/>
    </row>
    <row r="1046" spans="3:15">
      <c r="C1046" s="24"/>
      <c r="G1046" s="24"/>
      <c r="H1046" s="24"/>
      <c r="J1046" s="24"/>
      <c r="K1046" s="24"/>
      <c r="L1046" s="24"/>
      <c r="M1046" s="24"/>
      <c r="N1046" s="24"/>
      <c r="O1046" s="24"/>
    </row>
    <row r="1047" spans="3:15">
      <c r="C1047" s="24"/>
      <c r="G1047" s="24"/>
      <c r="H1047" s="24"/>
      <c r="J1047" s="24"/>
      <c r="K1047" s="24"/>
      <c r="L1047" s="24"/>
      <c r="M1047" s="24"/>
      <c r="N1047" s="24"/>
      <c r="O1047" s="24"/>
    </row>
    <row r="1048" spans="3:15">
      <c r="C1048" s="24"/>
      <c r="G1048" s="24"/>
      <c r="H1048" s="24"/>
      <c r="J1048" s="24"/>
      <c r="K1048" s="24"/>
      <c r="L1048" s="24"/>
      <c r="M1048" s="24"/>
      <c r="N1048" s="24"/>
      <c r="O1048" s="24"/>
    </row>
    <row r="1049" spans="3:15">
      <c r="C1049" s="24"/>
      <c r="G1049" s="24"/>
      <c r="H1049" s="24"/>
      <c r="J1049" s="24"/>
      <c r="K1049" s="24"/>
      <c r="L1049" s="24"/>
      <c r="M1049" s="24"/>
      <c r="N1049" s="24"/>
      <c r="O1049" s="24"/>
    </row>
    <row r="1050" spans="3:15">
      <c r="C1050" s="24"/>
      <c r="G1050" s="24"/>
      <c r="H1050" s="24"/>
      <c r="J1050" s="24"/>
      <c r="K1050" s="24"/>
      <c r="L1050" s="24"/>
      <c r="M1050" s="24"/>
      <c r="N1050" s="24"/>
      <c r="O1050" s="24"/>
    </row>
    <row r="1051" spans="3:15">
      <c r="C1051" s="24"/>
      <c r="G1051" s="24"/>
      <c r="H1051" s="24"/>
      <c r="J1051" s="24"/>
      <c r="K1051" s="24"/>
      <c r="L1051" s="24"/>
      <c r="M1051" s="24"/>
      <c r="N1051" s="24"/>
      <c r="O1051" s="24"/>
    </row>
    <row r="1052" spans="3:15">
      <c r="C1052" s="24"/>
      <c r="G1052" s="24"/>
      <c r="H1052" s="24"/>
      <c r="J1052" s="24"/>
      <c r="K1052" s="24"/>
      <c r="L1052" s="24"/>
      <c r="M1052" s="24"/>
      <c r="N1052" s="24"/>
      <c r="O1052" s="24"/>
    </row>
    <row r="1053" spans="3:15">
      <c r="C1053" s="24"/>
      <c r="G1053" s="24"/>
      <c r="H1053" s="24"/>
      <c r="J1053" s="24"/>
      <c r="K1053" s="24"/>
      <c r="L1053" s="24"/>
      <c r="M1053" s="24"/>
      <c r="N1053" s="24"/>
      <c r="O1053" s="24"/>
    </row>
    <row r="1054" spans="3:15">
      <c r="C1054" s="24"/>
      <c r="G1054" s="24"/>
      <c r="H1054" s="24"/>
      <c r="J1054" s="24"/>
      <c r="K1054" s="24"/>
      <c r="L1054" s="24"/>
      <c r="M1054" s="24"/>
      <c r="N1054" s="24"/>
      <c r="O1054" s="24"/>
    </row>
    <row r="1055" spans="3:15">
      <c r="C1055" s="24"/>
      <c r="G1055" s="24"/>
      <c r="H1055" s="24"/>
      <c r="J1055" s="24"/>
      <c r="K1055" s="24"/>
      <c r="L1055" s="24"/>
      <c r="M1055" s="24"/>
      <c r="N1055" s="24"/>
      <c r="O1055" s="24"/>
    </row>
    <row r="1056" spans="3:15">
      <c r="C1056" s="24"/>
      <c r="G1056" s="24"/>
      <c r="H1056" s="24"/>
      <c r="J1056" s="24"/>
      <c r="K1056" s="24"/>
      <c r="L1056" s="24"/>
      <c r="M1056" s="24"/>
      <c r="N1056" s="24"/>
      <c r="O1056" s="24"/>
    </row>
    <row r="1057" spans="3:15">
      <c r="C1057" s="24"/>
      <c r="G1057" s="24"/>
      <c r="H1057" s="24"/>
      <c r="J1057" s="24"/>
      <c r="K1057" s="24"/>
      <c r="L1057" s="24"/>
      <c r="M1057" s="24"/>
      <c r="N1057" s="24"/>
      <c r="O1057" s="24"/>
    </row>
    <row r="1058" spans="3:15">
      <c r="C1058" s="24"/>
      <c r="G1058" s="24"/>
      <c r="H1058" s="24"/>
      <c r="J1058" s="24"/>
      <c r="K1058" s="24"/>
      <c r="L1058" s="24"/>
      <c r="M1058" s="24"/>
      <c r="N1058" s="24"/>
      <c r="O1058" s="24"/>
    </row>
    <row r="1059" spans="3:15">
      <c r="C1059" s="24"/>
      <c r="G1059" s="24"/>
      <c r="H1059" s="24"/>
      <c r="J1059" s="24"/>
      <c r="K1059" s="24"/>
      <c r="L1059" s="24"/>
      <c r="M1059" s="24"/>
      <c r="N1059" s="24"/>
      <c r="O1059" s="24"/>
    </row>
    <row r="1060" spans="3:15">
      <c r="C1060" s="24"/>
      <c r="G1060" s="24"/>
      <c r="H1060" s="24"/>
      <c r="J1060" s="24"/>
      <c r="K1060" s="24"/>
      <c r="L1060" s="24"/>
      <c r="M1060" s="24"/>
      <c r="N1060" s="24"/>
      <c r="O1060" s="24"/>
    </row>
    <row r="1061" spans="3:15">
      <c r="C1061" s="24"/>
      <c r="G1061" s="24"/>
      <c r="H1061" s="24"/>
      <c r="J1061" s="24"/>
      <c r="K1061" s="24"/>
      <c r="L1061" s="24"/>
      <c r="M1061" s="24"/>
      <c r="N1061" s="24"/>
      <c r="O1061" s="24"/>
    </row>
    <row r="1062" spans="3:15">
      <c r="C1062" s="24"/>
      <c r="G1062" s="24"/>
      <c r="H1062" s="24"/>
      <c r="J1062" s="24"/>
      <c r="K1062" s="24"/>
      <c r="L1062" s="24"/>
      <c r="M1062" s="24"/>
      <c r="N1062" s="24"/>
      <c r="O1062" s="24"/>
    </row>
    <row r="1063" spans="3:15">
      <c r="C1063" s="24"/>
      <c r="G1063" s="24"/>
      <c r="H1063" s="24"/>
      <c r="J1063" s="24"/>
      <c r="K1063" s="24"/>
      <c r="L1063" s="24"/>
      <c r="M1063" s="24"/>
      <c r="N1063" s="24"/>
      <c r="O1063" s="24"/>
    </row>
    <row r="1064" spans="3:15">
      <c r="C1064" s="24"/>
      <c r="G1064" s="24"/>
      <c r="H1064" s="24"/>
      <c r="J1064" s="24"/>
      <c r="K1064" s="24"/>
      <c r="L1064" s="24"/>
      <c r="M1064" s="24"/>
      <c r="N1064" s="24"/>
      <c r="O1064" s="24"/>
    </row>
    <row r="1065" spans="3:15">
      <c r="C1065" s="24"/>
      <c r="G1065" s="24"/>
      <c r="H1065" s="24"/>
      <c r="J1065" s="24"/>
      <c r="K1065" s="24"/>
      <c r="L1065" s="24"/>
      <c r="M1065" s="24"/>
      <c r="N1065" s="24"/>
      <c r="O1065" s="24"/>
    </row>
    <row r="1066" spans="3:15">
      <c r="C1066" s="24"/>
      <c r="G1066" s="24"/>
      <c r="H1066" s="24"/>
      <c r="J1066" s="24"/>
      <c r="K1066" s="24"/>
      <c r="L1066" s="24"/>
      <c r="M1066" s="24"/>
      <c r="N1066" s="24"/>
      <c r="O1066" s="24"/>
    </row>
    <row r="1067" spans="3:15">
      <c r="C1067" s="24"/>
      <c r="G1067" s="24"/>
      <c r="H1067" s="24"/>
      <c r="J1067" s="24"/>
      <c r="K1067" s="24"/>
      <c r="L1067" s="24"/>
      <c r="M1067" s="24"/>
      <c r="N1067" s="24"/>
      <c r="O1067" s="24"/>
    </row>
    <row r="1068" spans="3:15">
      <c r="C1068" s="24"/>
      <c r="G1068" s="24"/>
      <c r="H1068" s="24"/>
      <c r="J1068" s="24"/>
      <c r="K1068" s="24"/>
      <c r="L1068" s="24"/>
      <c r="M1068" s="24"/>
      <c r="N1068" s="24"/>
      <c r="O1068" s="24"/>
    </row>
    <row r="1069" spans="3:15">
      <c r="C1069" s="24"/>
      <c r="G1069" s="24"/>
      <c r="H1069" s="24"/>
      <c r="J1069" s="24"/>
      <c r="K1069" s="24"/>
      <c r="L1069" s="24"/>
      <c r="M1069" s="24"/>
      <c r="N1069" s="24"/>
      <c r="O1069" s="24"/>
    </row>
    <row r="1070" spans="3:15">
      <c r="C1070" s="24"/>
      <c r="G1070" s="24"/>
      <c r="H1070" s="24"/>
      <c r="J1070" s="24"/>
      <c r="K1070" s="24"/>
      <c r="L1070" s="24"/>
      <c r="M1070" s="24"/>
      <c r="N1070" s="24"/>
      <c r="O1070" s="24"/>
    </row>
    <row r="1071" spans="3:15">
      <c r="C1071" s="24"/>
      <c r="G1071" s="24"/>
      <c r="H1071" s="24"/>
      <c r="J1071" s="24"/>
      <c r="K1071" s="24"/>
      <c r="L1071" s="24"/>
      <c r="M1071" s="24"/>
      <c r="N1071" s="24"/>
      <c r="O1071" s="24"/>
    </row>
    <row r="1072" spans="3:15">
      <c r="C1072" s="24"/>
      <c r="G1072" s="24"/>
      <c r="H1072" s="24"/>
      <c r="J1072" s="24"/>
      <c r="K1072" s="24"/>
      <c r="L1072" s="24"/>
      <c r="M1072" s="24"/>
      <c r="N1072" s="24"/>
      <c r="O1072" s="24"/>
    </row>
    <row r="1073" spans="3:15">
      <c r="C1073" s="24"/>
      <c r="G1073" s="24"/>
      <c r="H1073" s="24"/>
      <c r="J1073" s="24"/>
      <c r="K1073" s="24"/>
      <c r="L1073" s="24"/>
      <c r="M1073" s="24"/>
      <c r="N1073" s="24"/>
      <c r="O1073" s="24"/>
    </row>
    <row r="1074" spans="3:15">
      <c r="C1074" s="24"/>
      <c r="G1074" s="24"/>
      <c r="H1074" s="24"/>
      <c r="J1074" s="24"/>
      <c r="K1074" s="24"/>
      <c r="L1074" s="24"/>
      <c r="M1074" s="24"/>
      <c r="N1074" s="24"/>
      <c r="O1074" s="24"/>
    </row>
    <row r="1075" spans="3:15">
      <c r="C1075" s="24"/>
      <c r="G1075" s="24"/>
      <c r="H1075" s="24"/>
      <c r="J1075" s="24"/>
      <c r="K1075" s="24"/>
      <c r="L1075" s="24"/>
      <c r="M1075" s="24"/>
      <c r="N1075" s="24"/>
      <c r="O1075" s="24"/>
    </row>
    <row r="1076" spans="3:15">
      <c r="C1076" s="24"/>
      <c r="G1076" s="24"/>
      <c r="H1076" s="24"/>
      <c r="J1076" s="24"/>
      <c r="K1076" s="24"/>
      <c r="L1076" s="24"/>
      <c r="M1076" s="24"/>
      <c r="N1076" s="24"/>
      <c r="O1076" s="24"/>
    </row>
    <row r="1077" spans="3:15">
      <c r="C1077" s="24"/>
      <c r="G1077" s="24"/>
      <c r="H1077" s="24"/>
      <c r="J1077" s="24"/>
      <c r="K1077" s="24"/>
      <c r="L1077" s="24"/>
      <c r="M1077" s="24"/>
      <c r="N1077" s="24"/>
      <c r="O1077" s="24"/>
    </row>
    <row r="1078" spans="3:15">
      <c r="C1078" s="24"/>
      <c r="G1078" s="24"/>
      <c r="H1078" s="24"/>
      <c r="J1078" s="24"/>
      <c r="K1078" s="24"/>
      <c r="L1078" s="24"/>
      <c r="M1078" s="24"/>
      <c r="N1078" s="24"/>
      <c r="O1078" s="24"/>
    </row>
    <row r="1079" spans="3:15">
      <c r="C1079" s="24"/>
      <c r="G1079" s="24"/>
      <c r="H1079" s="24"/>
      <c r="J1079" s="24"/>
      <c r="K1079" s="24"/>
      <c r="L1079" s="24"/>
      <c r="M1079" s="24"/>
      <c r="N1079" s="24"/>
      <c r="O1079" s="24"/>
    </row>
    <row r="1080" spans="3:15">
      <c r="C1080" s="24"/>
      <c r="G1080" s="24"/>
      <c r="H1080" s="24"/>
      <c r="J1080" s="24"/>
      <c r="K1080" s="24"/>
      <c r="L1080" s="24"/>
      <c r="M1080" s="24"/>
      <c r="N1080" s="24"/>
      <c r="O1080" s="24"/>
    </row>
    <row r="1081" spans="3:15">
      <c r="C1081" s="24"/>
      <c r="G1081" s="24"/>
      <c r="H1081" s="24"/>
      <c r="J1081" s="24"/>
      <c r="K1081" s="24"/>
      <c r="L1081" s="24"/>
      <c r="M1081" s="24"/>
      <c r="N1081" s="24"/>
      <c r="O1081" s="24"/>
    </row>
    <row r="1082" spans="3:15">
      <c r="C1082" s="24"/>
      <c r="G1082" s="24"/>
      <c r="H1082" s="24"/>
      <c r="J1082" s="24"/>
      <c r="K1082" s="24"/>
      <c r="L1082" s="24"/>
      <c r="M1082" s="24"/>
      <c r="N1082" s="24"/>
      <c r="O1082" s="24"/>
    </row>
    <row r="1083" spans="3:15">
      <c r="C1083" s="24"/>
      <c r="G1083" s="24"/>
      <c r="H1083" s="24"/>
      <c r="J1083" s="24"/>
      <c r="K1083" s="24"/>
      <c r="L1083" s="24"/>
      <c r="M1083" s="24"/>
      <c r="N1083" s="24"/>
      <c r="O1083" s="24"/>
    </row>
    <row r="1084" spans="3:15">
      <c r="C1084" s="24"/>
      <c r="G1084" s="24"/>
      <c r="H1084" s="24"/>
      <c r="J1084" s="24"/>
      <c r="K1084" s="24"/>
      <c r="L1084" s="24"/>
      <c r="M1084" s="24"/>
      <c r="N1084" s="24"/>
      <c r="O1084" s="24"/>
    </row>
    <row r="1085" spans="3:15">
      <c r="C1085" s="24"/>
      <c r="G1085" s="24"/>
      <c r="H1085" s="24"/>
      <c r="J1085" s="24"/>
      <c r="K1085" s="24"/>
      <c r="L1085" s="24"/>
      <c r="M1085" s="24"/>
      <c r="N1085" s="24"/>
      <c r="O1085" s="24"/>
    </row>
    <row r="1086" spans="3:15">
      <c r="C1086" s="24"/>
      <c r="G1086" s="24"/>
      <c r="H1086" s="24"/>
      <c r="J1086" s="24"/>
      <c r="K1086" s="24"/>
      <c r="L1086" s="24"/>
      <c r="M1086" s="24"/>
      <c r="N1086" s="24"/>
      <c r="O1086" s="24"/>
    </row>
    <row r="1087" spans="3:15">
      <c r="C1087" s="24"/>
      <c r="G1087" s="24"/>
      <c r="H1087" s="24"/>
      <c r="J1087" s="24"/>
      <c r="K1087" s="24"/>
      <c r="L1087" s="24"/>
      <c r="M1087" s="24"/>
      <c r="N1087" s="24"/>
      <c r="O1087" s="24"/>
    </row>
    <row r="1088" spans="3:15">
      <c r="C1088" s="24"/>
      <c r="G1088" s="24"/>
      <c r="H1088" s="24"/>
      <c r="J1088" s="24"/>
      <c r="K1088" s="24"/>
      <c r="L1088" s="24"/>
      <c r="M1088" s="24"/>
      <c r="N1088" s="24"/>
      <c r="O1088" s="24"/>
    </row>
    <row r="1089" spans="3:15">
      <c r="C1089" s="24"/>
      <c r="G1089" s="24"/>
      <c r="H1089" s="24"/>
      <c r="J1089" s="24"/>
      <c r="K1089" s="24"/>
      <c r="L1089" s="24"/>
      <c r="M1089" s="24"/>
      <c r="N1089" s="24"/>
      <c r="O1089" s="24"/>
    </row>
    <row r="1090" spans="3:15">
      <c r="C1090" s="24"/>
      <c r="G1090" s="24"/>
      <c r="H1090" s="24"/>
      <c r="J1090" s="24"/>
      <c r="K1090" s="24"/>
      <c r="L1090" s="24"/>
      <c r="M1090" s="24"/>
      <c r="N1090" s="24"/>
      <c r="O1090" s="24"/>
    </row>
    <row r="1091" spans="3:15">
      <c r="C1091" s="24"/>
      <c r="G1091" s="24"/>
      <c r="H1091" s="24"/>
      <c r="J1091" s="24"/>
      <c r="K1091" s="24"/>
      <c r="L1091" s="24"/>
      <c r="M1091" s="24"/>
      <c r="N1091" s="24"/>
      <c r="O1091" s="24"/>
    </row>
    <row r="1092" spans="3:15">
      <c r="C1092" s="24"/>
      <c r="G1092" s="24"/>
      <c r="H1092" s="24"/>
      <c r="J1092" s="24"/>
      <c r="K1092" s="24"/>
      <c r="L1092" s="24"/>
      <c r="M1092" s="24"/>
      <c r="N1092" s="24"/>
      <c r="O1092" s="24"/>
    </row>
    <row r="1093" spans="3:15">
      <c r="C1093" s="24"/>
      <c r="G1093" s="24"/>
      <c r="H1093" s="24"/>
      <c r="J1093" s="24"/>
      <c r="K1093" s="24"/>
      <c r="L1093" s="24"/>
      <c r="M1093" s="24"/>
      <c r="N1093" s="24"/>
      <c r="O1093" s="24"/>
    </row>
    <row r="1094" spans="3:15">
      <c r="C1094" s="24"/>
      <c r="G1094" s="24"/>
      <c r="H1094" s="24"/>
      <c r="J1094" s="24"/>
      <c r="K1094" s="24"/>
      <c r="L1094" s="24"/>
      <c r="M1094" s="24"/>
      <c r="N1094" s="24"/>
      <c r="O1094" s="24"/>
    </row>
    <row r="1095" spans="3:15">
      <c r="C1095" s="24"/>
      <c r="G1095" s="24"/>
      <c r="H1095" s="24"/>
      <c r="J1095" s="24"/>
      <c r="K1095" s="24"/>
      <c r="L1095" s="24"/>
      <c r="M1095" s="24"/>
      <c r="N1095" s="24"/>
      <c r="O1095" s="24"/>
    </row>
    <row r="1096" spans="3:15">
      <c r="C1096" s="24"/>
      <c r="G1096" s="24"/>
      <c r="H1096" s="24"/>
      <c r="J1096" s="24"/>
      <c r="K1096" s="24"/>
      <c r="L1096" s="24"/>
      <c r="M1096" s="24"/>
      <c r="N1096" s="24"/>
      <c r="O1096" s="24"/>
    </row>
    <row r="1097" spans="3:15">
      <c r="C1097" s="24"/>
      <c r="G1097" s="24"/>
      <c r="H1097" s="24"/>
      <c r="J1097" s="24"/>
      <c r="K1097" s="24"/>
      <c r="L1097" s="24"/>
      <c r="M1097" s="24"/>
      <c r="N1097" s="24"/>
      <c r="O1097" s="24"/>
    </row>
    <row r="1098" spans="3:15">
      <c r="C1098" s="24"/>
      <c r="G1098" s="24"/>
      <c r="H1098" s="24"/>
      <c r="J1098" s="24"/>
      <c r="K1098" s="24"/>
      <c r="L1098" s="24"/>
      <c r="M1098" s="24"/>
      <c r="N1098" s="24"/>
      <c r="O1098" s="24"/>
    </row>
    <row r="1099" spans="3:15">
      <c r="C1099" s="24"/>
      <c r="G1099" s="24"/>
      <c r="H1099" s="24"/>
      <c r="J1099" s="24"/>
      <c r="K1099" s="24"/>
      <c r="L1099" s="24"/>
      <c r="M1099" s="24"/>
      <c r="N1099" s="24"/>
      <c r="O1099" s="24"/>
    </row>
    <row r="1100" spans="3:15">
      <c r="C1100" s="24"/>
      <c r="G1100" s="24"/>
      <c r="H1100" s="24"/>
      <c r="J1100" s="24"/>
      <c r="K1100" s="24"/>
      <c r="L1100" s="24"/>
      <c r="M1100" s="24"/>
      <c r="N1100" s="24"/>
      <c r="O1100" s="24"/>
    </row>
    <row r="1101" spans="3:15">
      <c r="C1101" s="24"/>
      <c r="G1101" s="24"/>
      <c r="H1101" s="24"/>
      <c r="J1101" s="24"/>
      <c r="K1101" s="24"/>
      <c r="L1101" s="24"/>
      <c r="M1101" s="24"/>
      <c r="N1101" s="24"/>
      <c r="O1101" s="24"/>
    </row>
    <row r="1102" spans="3:15">
      <c r="C1102" s="24"/>
      <c r="G1102" s="24"/>
      <c r="H1102" s="24"/>
      <c r="J1102" s="24"/>
      <c r="K1102" s="24"/>
      <c r="L1102" s="24"/>
      <c r="M1102" s="24"/>
      <c r="N1102" s="24"/>
      <c r="O1102" s="24"/>
    </row>
    <row r="1103" spans="3:15">
      <c r="C1103" s="24"/>
      <c r="G1103" s="24"/>
      <c r="H1103" s="24"/>
      <c r="J1103" s="24"/>
      <c r="K1103" s="24"/>
      <c r="L1103" s="24"/>
      <c r="M1103" s="24"/>
      <c r="N1103" s="24"/>
      <c r="O1103" s="24"/>
    </row>
    <row r="1104" spans="3:15">
      <c r="C1104" s="24"/>
      <c r="G1104" s="24"/>
      <c r="H1104" s="24"/>
      <c r="J1104" s="24"/>
      <c r="K1104" s="24"/>
      <c r="L1104" s="24"/>
      <c r="M1104" s="24"/>
      <c r="N1104" s="24"/>
      <c r="O1104" s="24"/>
    </row>
    <row r="1105" spans="3:15">
      <c r="C1105" s="24"/>
      <c r="G1105" s="24"/>
      <c r="H1105" s="24"/>
      <c r="J1105" s="24"/>
      <c r="K1105" s="24"/>
      <c r="L1105" s="24"/>
      <c r="M1105" s="24"/>
      <c r="N1105" s="24"/>
      <c r="O1105" s="24"/>
    </row>
    <row r="1106" spans="3:15">
      <c r="C1106" s="24"/>
      <c r="G1106" s="24"/>
      <c r="H1106" s="24"/>
      <c r="J1106" s="24"/>
      <c r="K1106" s="24"/>
      <c r="L1106" s="24"/>
      <c r="M1106" s="24"/>
      <c r="N1106" s="24"/>
      <c r="O1106" s="24"/>
    </row>
    <row r="1107" spans="3:15">
      <c r="C1107" s="24"/>
      <c r="G1107" s="24"/>
      <c r="H1107" s="24"/>
      <c r="J1107" s="24"/>
      <c r="K1107" s="24"/>
      <c r="L1107" s="24"/>
      <c r="M1107" s="24"/>
      <c r="N1107" s="24"/>
      <c r="O1107" s="24"/>
    </row>
    <row r="1108" spans="3:15">
      <c r="C1108" s="24"/>
      <c r="G1108" s="24"/>
      <c r="H1108" s="24"/>
      <c r="J1108" s="24"/>
      <c r="K1108" s="24"/>
      <c r="L1108" s="24"/>
      <c r="M1108" s="24"/>
      <c r="N1108" s="24"/>
      <c r="O1108" s="24"/>
    </row>
    <row r="1109" spans="3:15">
      <c r="C1109" s="24"/>
      <c r="G1109" s="24"/>
      <c r="H1109" s="24"/>
      <c r="J1109" s="24"/>
      <c r="K1109" s="24"/>
      <c r="L1109" s="24"/>
      <c r="M1109" s="24"/>
      <c r="N1109" s="24"/>
      <c r="O1109" s="24"/>
    </row>
    <row r="1110" spans="3:15">
      <c r="C1110" s="24"/>
      <c r="G1110" s="24"/>
      <c r="H1110" s="24"/>
      <c r="J1110" s="24"/>
      <c r="K1110" s="24"/>
      <c r="L1110" s="24"/>
      <c r="M1110" s="24"/>
      <c r="N1110" s="24"/>
      <c r="O1110" s="24"/>
    </row>
    <row r="1111" spans="3:15">
      <c r="C1111" s="24"/>
      <c r="G1111" s="24"/>
      <c r="H1111" s="24"/>
      <c r="J1111" s="24"/>
      <c r="K1111" s="24"/>
      <c r="L1111" s="24"/>
      <c r="M1111" s="24"/>
      <c r="N1111" s="24"/>
      <c r="O1111" s="24"/>
    </row>
    <row r="1112" spans="3:15">
      <c r="C1112" s="24"/>
      <c r="G1112" s="24"/>
      <c r="H1112" s="24"/>
      <c r="J1112" s="24"/>
      <c r="K1112" s="24"/>
      <c r="L1112" s="24"/>
      <c r="M1112" s="24"/>
      <c r="N1112" s="24"/>
      <c r="O1112" s="24"/>
    </row>
    <row r="1113" spans="3:15">
      <c r="C1113" s="24"/>
      <c r="G1113" s="24"/>
      <c r="H1113" s="24"/>
      <c r="J1113" s="24"/>
      <c r="K1113" s="24"/>
      <c r="L1113" s="24"/>
      <c r="M1113" s="24"/>
      <c r="N1113" s="24"/>
      <c r="O1113" s="24"/>
    </row>
    <row r="1114" spans="3:15">
      <c r="C1114" s="24"/>
      <c r="G1114" s="24"/>
      <c r="H1114" s="24"/>
      <c r="J1114" s="24"/>
      <c r="K1114" s="24"/>
      <c r="L1114" s="24"/>
      <c r="M1114" s="24"/>
      <c r="N1114" s="24"/>
      <c r="O1114" s="24"/>
    </row>
    <row r="1115" spans="3:15">
      <c r="C1115" s="24"/>
      <c r="G1115" s="24"/>
      <c r="H1115" s="24"/>
      <c r="J1115" s="24"/>
      <c r="K1115" s="24"/>
      <c r="L1115" s="24"/>
      <c r="M1115" s="24"/>
      <c r="N1115" s="24"/>
      <c r="O1115" s="24"/>
    </row>
    <row r="1116" spans="3:15">
      <c r="C1116" s="24"/>
      <c r="G1116" s="24"/>
      <c r="H1116" s="24"/>
      <c r="J1116" s="24"/>
      <c r="K1116" s="24"/>
      <c r="L1116" s="24"/>
      <c r="M1116" s="24"/>
      <c r="N1116" s="24"/>
      <c r="O1116" s="24"/>
    </row>
    <row r="1117" spans="3:15">
      <c r="C1117" s="24"/>
      <c r="G1117" s="24"/>
      <c r="H1117" s="24"/>
      <c r="J1117" s="24"/>
      <c r="K1117" s="24"/>
      <c r="L1117" s="24"/>
      <c r="M1117" s="24"/>
      <c r="N1117" s="24"/>
      <c r="O1117" s="24"/>
    </row>
    <row r="1118" spans="3:15">
      <c r="C1118" s="24"/>
      <c r="G1118" s="24"/>
      <c r="H1118" s="24"/>
      <c r="J1118" s="24"/>
      <c r="K1118" s="24"/>
      <c r="L1118" s="24"/>
      <c r="M1118" s="24"/>
      <c r="N1118" s="24"/>
      <c r="O1118" s="24"/>
    </row>
    <row r="1119" spans="3:15">
      <c r="C1119" s="24"/>
      <c r="G1119" s="24"/>
      <c r="H1119" s="24"/>
      <c r="J1119" s="24"/>
      <c r="K1119" s="24"/>
      <c r="L1119" s="24"/>
      <c r="M1119" s="24"/>
      <c r="N1119" s="24"/>
      <c r="O1119" s="24"/>
    </row>
    <row r="1120" spans="3:15">
      <c r="C1120" s="24"/>
      <c r="G1120" s="24"/>
      <c r="H1120" s="24"/>
      <c r="J1120" s="24"/>
      <c r="K1120" s="24"/>
      <c r="L1120" s="24"/>
      <c r="M1120" s="24"/>
      <c r="N1120" s="24"/>
      <c r="O1120" s="24"/>
    </row>
    <row r="1121" spans="3:15">
      <c r="C1121" s="24"/>
      <c r="G1121" s="24"/>
      <c r="H1121" s="24"/>
      <c r="J1121" s="24"/>
      <c r="K1121" s="24"/>
      <c r="L1121" s="24"/>
      <c r="M1121" s="24"/>
      <c r="N1121" s="24"/>
      <c r="O1121" s="24"/>
    </row>
    <row r="1122" spans="3:15">
      <c r="C1122" s="24"/>
      <c r="G1122" s="24"/>
      <c r="H1122" s="24"/>
      <c r="J1122" s="24"/>
      <c r="K1122" s="24"/>
      <c r="L1122" s="24"/>
      <c r="M1122" s="24"/>
      <c r="N1122" s="24"/>
      <c r="O1122" s="24"/>
    </row>
    <row r="1123" spans="3:15">
      <c r="C1123" s="24"/>
      <c r="G1123" s="24"/>
      <c r="H1123" s="24"/>
      <c r="J1123" s="24"/>
      <c r="K1123" s="24"/>
      <c r="L1123" s="24"/>
      <c r="M1123" s="24"/>
      <c r="N1123" s="24"/>
      <c r="O1123" s="24"/>
    </row>
    <row r="1124" spans="3:15">
      <c r="C1124" s="24"/>
      <c r="G1124" s="24"/>
      <c r="H1124" s="24"/>
      <c r="J1124" s="24"/>
      <c r="K1124" s="24"/>
      <c r="L1124" s="24"/>
      <c r="M1124" s="24"/>
      <c r="N1124" s="24"/>
      <c r="O1124" s="24"/>
    </row>
    <row r="1125" spans="3:15">
      <c r="C1125" s="24"/>
      <c r="G1125" s="24"/>
      <c r="H1125" s="24"/>
      <c r="J1125" s="24"/>
      <c r="K1125" s="24"/>
      <c r="L1125" s="24"/>
      <c r="M1125" s="24"/>
      <c r="N1125" s="24"/>
      <c r="O1125" s="24"/>
    </row>
    <row r="1126" spans="3:15">
      <c r="C1126" s="24"/>
      <c r="G1126" s="24"/>
      <c r="H1126" s="24"/>
      <c r="J1126" s="24"/>
      <c r="K1126" s="24"/>
      <c r="L1126" s="24"/>
      <c r="M1126" s="24"/>
      <c r="N1126" s="24"/>
      <c r="O1126" s="24"/>
    </row>
    <row r="1127" spans="3:15">
      <c r="C1127" s="24"/>
      <c r="G1127" s="24"/>
      <c r="H1127" s="24"/>
      <c r="J1127" s="24"/>
      <c r="K1127" s="24"/>
      <c r="L1127" s="24"/>
      <c r="M1127" s="24"/>
      <c r="N1127" s="24"/>
      <c r="O1127" s="24"/>
    </row>
    <row r="1128" spans="3:15">
      <c r="C1128" s="24"/>
      <c r="G1128" s="24"/>
      <c r="H1128" s="24"/>
      <c r="J1128" s="24"/>
      <c r="K1128" s="24"/>
      <c r="L1128" s="24"/>
      <c r="M1128" s="24"/>
      <c r="N1128" s="24"/>
      <c r="O1128" s="24"/>
    </row>
    <row r="1129" spans="3:15">
      <c r="C1129" s="24"/>
      <c r="G1129" s="24"/>
      <c r="H1129" s="24"/>
      <c r="J1129" s="24"/>
      <c r="K1129" s="24"/>
      <c r="L1129" s="24"/>
      <c r="M1129" s="24"/>
      <c r="N1129" s="24"/>
      <c r="O1129" s="24"/>
    </row>
    <row r="1130" spans="3:15">
      <c r="C1130" s="24"/>
      <c r="G1130" s="24"/>
      <c r="H1130" s="24"/>
      <c r="J1130" s="24"/>
      <c r="K1130" s="24"/>
      <c r="L1130" s="24"/>
      <c r="M1130" s="24"/>
      <c r="N1130" s="24"/>
      <c r="O1130" s="24"/>
    </row>
    <row r="1131" spans="3:15">
      <c r="C1131" s="24"/>
      <c r="G1131" s="24"/>
      <c r="H1131" s="24"/>
      <c r="J1131" s="24"/>
      <c r="K1131" s="24"/>
      <c r="L1131" s="24"/>
      <c r="M1131" s="24"/>
      <c r="N1131" s="24"/>
      <c r="O1131" s="24"/>
    </row>
    <row r="1132" spans="3:15">
      <c r="C1132" s="24"/>
      <c r="G1132" s="24"/>
      <c r="H1132" s="24"/>
      <c r="J1132" s="24"/>
      <c r="K1132" s="24"/>
      <c r="L1132" s="24"/>
      <c r="M1132" s="24"/>
      <c r="N1132" s="24"/>
      <c r="O1132" s="24"/>
    </row>
    <row r="1133" spans="3:15">
      <c r="C1133" s="24"/>
      <c r="G1133" s="24"/>
      <c r="H1133" s="24"/>
      <c r="J1133" s="24"/>
      <c r="K1133" s="24"/>
      <c r="L1133" s="24"/>
      <c r="M1133" s="24"/>
      <c r="N1133" s="24"/>
      <c r="O1133" s="24"/>
    </row>
    <row r="1134" spans="3:15">
      <c r="C1134" s="24"/>
      <c r="G1134" s="24"/>
      <c r="H1134" s="24"/>
      <c r="J1134" s="24"/>
      <c r="K1134" s="24"/>
      <c r="L1134" s="24"/>
      <c r="M1134" s="24"/>
      <c r="N1134" s="24"/>
      <c r="O1134" s="24"/>
    </row>
    <row r="1135" spans="3:15">
      <c r="C1135" s="24"/>
      <c r="G1135" s="24"/>
      <c r="H1135" s="24"/>
      <c r="J1135" s="24"/>
      <c r="K1135" s="24"/>
      <c r="L1135" s="24"/>
      <c r="M1135" s="24"/>
      <c r="N1135" s="24"/>
      <c r="O1135" s="24"/>
    </row>
    <row r="1136" spans="3:15">
      <c r="C1136" s="24"/>
      <c r="G1136" s="24"/>
      <c r="H1136" s="24"/>
      <c r="J1136" s="24"/>
      <c r="K1136" s="24"/>
      <c r="L1136" s="24"/>
      <c r="M1136" s="24"/>
      <c r="N1136" s="24"/>
      <c r="O1136" s="24"/>
    </row>
    <row r="1137" spans="3:15">
      <c r="C1137" s="24"/>
      <c r="G1137" s="24"/>
      <c r="H1137" s="24"/>
      <c r="J1137" s="24"/>
      <c r="K1137" s="24"/>
      <c r="L1137" s="24"/>
      <c r="M1137" s="24"/>
      <c r="N1137" s="24"/>
      <c r="O1137" s="24"/>
    </row>
    <row r="1138" spans="3:15">
      <c r="C1138" s="24"/>
      <c r="G1138" s="24"/>
      <c r="H1138" s="24"/>
      <c r="J1138" s="24"/>
      <c r="K1138" s="24"/>
      <c r="L1138" s="24"/>
      <c r="M1138" s="24"/>
      <c r="N1138" s="24"/>
      <c r="O1138" s="24"/>
    </row>
    <row r="1139" spans="3:15">
      <c r="C1139" s="24"/>
      <c r="G1139" s="24"/>
      <c r="H1139" s="24"/>
      <c r="J1139" s="24"/>
      <c r="K1139" s="24"/>
      <c r="L1139" s="24"/>
      <c r="M1139" s="24"/>
      <c r="N1139" s="24"/>
      <c r="O1139" s="24"/>
    </row>
    <row r="1140" spans="3:15">
      <c r="C1140" s="24"/>
      <c r="G1140" s="24"/>
      <c r="H1140" s="24"/>
      <c r="J1140" s="24"/>
      <c r="K1140" s="24"/>
      <c r="L1140" s="24"/>
      <c r="M1140" s="24"/>
      <c r="N1140" s="24"/>
      <c r="O1140" s="24"/>
    </row>
    <row r="1141" spans="3:15">
      <c r="C1141" s="24"/>
      <c r="G1141" s="24"/>
      <c r="H1141" s="24"/>
      <c r="J1141" s="24"/>
      <c r="K1141" s="24"/>
      <c r="L1141" s="24"/>
      <c r="M1141" s="24"/>
      <c r="N1141" s="24"/>
      <c r="O1141" s="24"/>
    </row>
    <row r="1142" spans="3:15">
      <c r="C1142" s="24"/>
      <c r="G1142" s="24"/>
      <c r="H1142" s="24"/>
      <c r="J1142" s="24"/>
      <c r="K1142" s="24"/>
      <c r="L1142" s="24"/>
      <c r="M1142" s="24"/>
      <c r="N1142" s="24"/>
      <c r="O1142" s="24"/>
    </row>
    <row r="1143" spans="3:15">
      <c r="C1143" s="24"/>
      <c r="G1143" s="24"/>
      <c r="H1143" s="24"/>
      <c r="J1143" s="24"/>
      <c r="K1143" s="24"/>
      <c r="L1143" s="24"/>
      <c r="M1143" s="24"/>
      <c r="N1143" s="24"/>
      <c r="O1143" s="24"/>
    </row>
    <row r="1144" spans="3:15">
      <c r="C1144" s="24"/>
      <c r="G1144" s="24"/>
      <c r="H1144" s="24"/>
      <c r="J1144" s="24"/>
      <c r="K1144" s="24"/>
      <c r="L1144" s="24"/>
      <c r="M1144" s="24"/>
      <c r="N1144" s="24"/>
      <c r="O1144" s="24"/>
    </row>
    <row r="1145" spans="3:15">
      <c r="C1145" s="24"/>
      <c r="G1145" s="24"/>
      <c r="H1145" s="24"/>
      <c r="J1145" s="24"/>
      <c r="K1145" s="24"/>
      <c r="L1145" s="24"/>
      <c r="M1145" s="24"/>
      <c r="N1145" s="24"/>
      <c r="O1145" s="24"/>
    </row>
    <row r="1146" spans="3:15">
      <c r="C1146" s="24"/>
      <c r="G1146" s="24"/>
      <c r="H1146" s="24"/>
      <c r="J1146" s="24"/>
      <c r="K1146" s="24"/>
      <c r="L1146" s="24"/>
      <c r="M1146" s="24"/>
      <c r="N1146" s="24"/>
      <c r="O1146" s="24"/>
    </row>
    <row r="1147" spans="3:15">
      <c r="C1147" s="24"/>
      <c r="G1147" s="24"/>
      <c r="H1147" s="24"/>
      <c r="J1147" s="24"/>
      <c r="K1147" s="24"/>
      <c r="L1147" s="24"/>
      <c r="M1147" s="24"/>
      <c r="N1147" s="24"/>
      <c r="O1147" s="24"/>
    </row>
    <row r="1148" spans="3:15">
      <c r="C1148" s="24"/>
      <c r="G1148" s="24"/>
      <c r="H1148" s="24"/>
      <c r="J1148" s="24"/>
      <c r="K1148" s="24"/>
      <c r="L1148" s="24"/>
      <c r="M1148" s="24"/>
      <c r="N1148" s="24"/>
      <c r="O1148" s="24"/>
    </row>
    <row r="1149" spans="3:15">
      <c r="C1149" s="24"/>
      <c r="G1149" s="24"/>
      <c r="H1149" s="24"/>
      <c r="J1149" s="24"/>
      <c r="K1149" s="24"/>
      <c r="L1149" s="24"/>
      <c r="M1149" s="24"/>
      <c r="N1149" s="24"/>
      <c r="O1149" s="24"/>
    </row>
    <row r="1150" spans="3:15">
      <c r="C1150" s="24"/>
      <c r="G1150" s="24"/>
      <c r="H1150" s="24"/>
      <c r="J1150" s="24"/>
      <c r="K1150" s="24"/>
      <c r="L1150" s="24"/>
      <c r="M1150" s="24"/>
      <c r="N1150" s="24"/>
      <c r="O1150" s="24"/>
    </row>
    <row r="1151" spans="3:15">
      <c r="C1151" s="24"/>
      <c r="G1151" s="24"/>
      <c r="H1151" s="24"/>
      <c r="J1151" s="24"/>
      <c r="K1151" s="24"/>
      <c r="L1151" s="24"/>
      <c r="M1151" s="24"/>
      <c r="N1151" s="24"/>
      <c r="O1151" s="24"/>
    </row>
    <row r="1152" spans="3:15">
      <c r="C1152" s="24"/>
      <c r="G1152" s="24"/>
      <c r="H1152" s="24"/>
      <c r="J1152" s="24"/>
      <c r="K1152" s="24"/>
      <c r="L1152" s="24"/>
      <c r="M1152" s="24"/>
      <c r="N1152" s="24"/>
      <c r="O1152" s="24"/>
    </row>
    <row r="1153" spans="3:15">
      <c r="C1153" s="24"/>
      <c r="G1153" s="24"/>
      <c r="H1153" s="24"/>
      <c r="J1153" s="24"/>
      <c r="K1153" s="24"/>
      <c r="L1153" s="24"/>
      <c r="M1153" s="24"/>
      <c r="N1153" s="24"/>
      <c r="O1153" s="24"/>
    </row>
    <row r="1154" spans="3:15">
      <c r="C1154" s="24"/>
      <c r="G1154" s="24"/>
      <c r="H1154" s="24"/>
      <c r="J1154" s="24"/>
      <c r="K1154" s="24"/>
      <c r="L1154" s="24"/>
      <c r="M1154" s="24"/>
      <c r="N1154" s="24"/>
      <c r="O1154" s="24"/>
    </row>
    <row r="1155" spans="3:15">
      <c r="C1155" s="24"/>
      <c r="G1155" s="24"/>
      <c r="H1155" s="24"/>
      <c r="J1155" s="24"/>
      <c r="K1155" s="24"/>
      <c r="L1155" s="24"/>
      <c r="M1155" s="24"/>
      <c r="N1155" s="24"/>
      <c r="O1155" s="24"/>
    </row>
    <row r="1156" spans="3:15">
      <c r="C1156" s="24"/>
      <c r="G1156" s="24"/>
      <c r="H1156" s="24"/>
      <c r="J1156" s="24"/>
      <c r="K1156" s="24"/>
      <c r="L1156" s="24"/>
      <c r="M1156" s="24"/>
      <c r="N1156" s="24"/>
      <c r="O1156" s="24"/>
    </row>
    <row r="1157" spans="3:15">
      <c r="C1157" s="24"/>
      <c r="G1157" s="24"/>
      <c r="H1157" s="24"/>
      <c r="J1157" s="24"/>
      <c r="K1157" s="24"/>
      <c r="L1157" s="24"/>
      <c r="M1157" s="24"/>
      <c r="N1157" s="24"/>
      <c r="O1157" s="24"/>
    </row>
    <row r="1158" spans="3:15">
      <c r="C1158" s="24"/>
      <c r="G1158" s="24"/>
      <c r="H1158" s="24"/>
      <c r="J1158" s="24"/>
      <c r="K1158" s="24"/>
      <c r="L1158" s="24"/>
      <c r="M1158" s="24"/>
      <c r="N1158" s="24"/>
      <c r="O1158" s="24"/>
    </row>
    <row r="1159" spans="3:15">
      <c r="C1159" s="24"/>
      <c r="G1159" s="24"/>
      <c r="H1159" s="24"/>
      <c r="J1159" s="24"/>
      <c r="K1159" s="24"/>
      <c r="L1159" s="24"/>
      <c r="M1159" s="24"/>
      <c r="N1159" s="24"/>
      <c r="O1159" s="24"/>
    </row>
    <row r="1160" spans="3:15">
      <c r="C1160" s="24"/>
      <c r="G1160" s="24"/>
      <c r="H1160" s="24"/>
      <c r="J1160" s="24"/>
      <c r="K1160" s="24"/>
      <c r="L1160" s="24"/>
      <c r="M1160" s="24"/>
      <c r="N1160" s="24"/>
      <c r="O1160" s="24"/>
    </row>
    <row r="1161" spans="3:15">
      <c r="C1161" s="24"/>
      <c r="G1161" s="24"/>
      <c r="H1161" s="24"/>
      <c r="J1161" s="24"/>
      <c r="K1161" s="24"/>
      <c r="L1161" s="24"/>
      <c r="M1161" s="24"/>
      <c r="N1161" s="24"/>
      <c r="O1161" s="24"/>
    </row>
    <row r="1162" spans="3:15">
      <c r="C1162" s="24"/>
      <c r="G1162" s="24"/>
      <c r="H1162" s="24"/>
      <c r="J1162" s="24"/>
      <c r="K1162" s="24"/>
      <c r="L1162" s="24"/>
      <c r="M1162" s="24"/>
      <c r="N1162" s="24"/>
      <c r="O1162" s="24"/>
    </row>
    <row r="1163" spans="3:15">
      <c r="C1163" s="24"/>
      <c r="G1163" s="24"/>
      <c r="H1163" s="24"/>
      <c r="J1163" s="24"/>
      <c r="K1163" s="24"/>
      <c r="L1163" s="24"/>
      <c r="M1163" s="24"/>
      <c r="N1163" s="24"/>
      <c r="O1163" s="24"/>
    </row>
    <row r="1164" spans="3:15">
      <c r="C1164" s="24"/>
      <c r="G1164" s="24"/>
      <c r="H1164" s="24"/>
      <c r="J1164" s="24"/>
      <c r="K1164" s="24"/>
      <c r="L1164" s="24"/>
      <c r="M1164" s="24"/>
      <c r="N1164" s="24"/>
      <c r="O1164" s="24"/>
    </row>
    <row r="1165" spans="3:15">
      <c r="C1165" s="24"/>
      <c r="G1165" s="24"/>
      <c r="H1165" s="24"/>
      <c r="J1165" s="24"/>
      <c r="K1165" s="24"/>
      <c r="L1165" s="24"/>
      <c r="M1165" s="24"/>
      <c r="N1165" s="24"/>
      <c r="O1165" s="24"/>
    </row>
    <row r="1166" spans="3:15">
      <c r="C1166" s="24"/>
      <c r="G1166" s="24"/>
      <c r="H1166" s="24"/>
      <c r="J1166" s="24"/>
      <c r="K1166" s="24"/>
      <c r="L1166" s="24"/>
      <c r="M1166" s="24"/>
      <c r="N1166" s="24"/>
      <c r="O1166" s="24"/>
    </row>
    <row r="1167" spans="3:15">
      <c r="C1167" s="24"/>
      <c r="G1167" s="24"/>
      <c r="H1167" s="24"/>
      <c r="J1167" s="24"/>
      <c r="K1167" s="24"/>
      <c r="L1167" s="24"/>
      <c r="M1167" s="24"/>
      <c r="N1167" s="24"/>
      <c r="O1167" s="24"/>
    </row>
    <row r="1168" spans="3:15">
      <c r="C1168" s="24"/>
      <c r="G1168" s="24"/>
      <c r="H1168" s="24"/>
      <c r="J1168" s="24"/>
      <c r="K1168" s="24"/>
      <c r="L1168" s="24"/>
      <c r="M1168" s="24"/>
      <c r="N1168" s="24"/>
      <c r="O1168" s="24"/>
    </row>
    <row r="1169" spans="3:15">
      <c r="C1169" s="24"/>
      <c r="G1169" s="24"/>
      <c r="H1169" s="24"/>
      <c r="J1169" s="24"/>
      <c r="K1169" s="24"/>
      <c r="L1169" s="24"/>
      <c r="M1169" s="24"/>
      <c r="N1169" s="24"/>
      <c r="O1169" s="24"/>
    </row>
    <row r="1170" spans="3:15">
      <c r="C1170" s="24"/>
      <c r="G1170" s="24"/>
      <c r="H1170" s="24"/>
      <c r="J1170" s="24"/>
      <c r="K1170" s="24"/>
      <c r="L1170" s="24"/>
      <c r="M1170" s="24"/>
      <c r="N1170" s="24"/>
      <c r="O1170" s="24"/>
    </row>
    <row r="1171" spans="3:15">
      <c r="C1171" s="24"/>
      <c r="G1171" s="24"/>
      <c r="H1171" s="24"/>
      <c r="J1171" s="24"/>
      <c r="K1171" s="24"/>
      <c r="L1171" s="24"/>
      <c r="M1171" s="24"/>
      <c r="N1171" s="24"/>
      <c r="O1171" s="24"/>
    </row>
    <row r="1172" spans="3:15">
      <c r="C1172" s="24"/>
      <c r="G1172" s="24"/>
      <c r="H1172" s="24"/>
      <c r="J1172" s="24"/>
      <c r="K1172" s="24"/>
      <c r="L1172" s="24"/>
      <c r="M1172" s="24"/>
      <c r="N1172" s="24"/>
      <c r="O1172" s="24"/>
    </row>
    <row r="1173" spans="3:15">
      <c r="C1173" s="24"/>
      <c r="G1173" s="24"/>
      <c r="H1173" s="24"/>
      <c r="J1173" s="24"/>
      <c r="K1173" s="24"/>
      <c r="L1173" s="24"/>
      <c r="M1173" s="24"/>
      <c r="N1173" s="24"/>
      <c r="O1173" s="24"/>
    </row>
    <row r="1174" spans="3:15">
      <c r="C1174" s="24"/>
      <c r="G1174" s="24"/>
      <c r="H1174" s="24"/>
      <c r="J1174" s="24"/>
      <c r="K1174" s="24"/>
      <c r="L1174" s="24"/>
      <c r="M1174" s="24"/>
      <c r="N1174" s="24"/>
      <c r="O1174" s="24"/>
    </row>
    <row r="1175" spans="3:15">
      <c r="C1175" s="24"/>
      <c r="G1175" s="24"/>
      <c r="H1175" s="24"/>
      <c r="J1175" s="24"/>
      <c r="K1175" s="24"/>
      <c r="L1175" s="24"/>
      <c r="M1175" s="24"/>
      <c r="N1175" s="24"/>
      <c r="O1175" s="24"/>
    </row>
    <row r="1176" spans="3:15">
      <c r="C1176" s="24"/>
      <c r="G1176" s="24"/>
      <c r="H1176" s="24"/>
      <c r="J1176" s="24"/>
      <c r="K1176" s="24"/>
      <c r="L1176" s="24"/>
      <c r="M1176" s="24"/>
      <c r="N1176" s="24"/>
      <c r="O1176" s="24"/>
    </row>
    <row r="1177" spans="3:15">
      <c r="C1177" s="24"/>
      <c r="G1177" s="24"/>
      <c r="H1177" s="24"/>
      <c r="J1177" s="24"/>
      <c r="K1177" s="24"/>
      <c r="L1177" s="24"/>
      <c r="M1177" s="24"/>
      <c r="N1177" s="24"/>
      <c r="O1177" s="24"/>
    </row>
    <row r="1178" spans="3:15">
      <c r="C1178" s="24"/>
      <c r="G1178" s="24"/>
      <c r="H1178" s="24"/>
      <c r="J1178" s="24"/>
      <c r="K1178" s="24"/>
      <c r="L1178" s="24"/>
      <c r="M1178" s="24"/>
      <c r="N1178" s="24"/>
      <c r="O1178" s="24"/>
    </row>
    <row r="1179" spans="3:15">
      <c r="C1179" s="24"/>
      <c r="G1179" s="24"/>
      <c r="H1179" s="24"/>
      <c r="J1179" s="24"/>
      <c r="K1179" s="24"/>
      <c r="L1179" s="24"/>
      <c r="M1179" s="24"/>
      <c r="N1179" s="24"/>
      <c r="O1179" s="24"/>
    </row>
    <row r="1180" spans="3:15">
      <c r="C1180" s="24"/>
      <c r="G1180" s="24"/>
      <c r="H1180" s="24"/>
      <c r="J1180" s="24"/>
      <c r="K1180" s="24"/>
      <c r="L1180" s="24"/>
      <c r="M1180" s="24"/>
      <c r="N1180" s="24"/>
      <c r="O1180" s="24"/>
    </row>
    <row r="1181" spans="3:15">
      <c r="C1181" s="24"/>
      <c r="G1181" s="24"/>
      <c r="H1181" s="24"/>
      <c r="J1181" s="24"/>
      <c r="K1181" s="24"/>
      <c r="L1181" s="24"/>
      <c r="M1181" s="24"/>
      <c r="N1181" s="24"/>
      <c r="O1181" s="24"/>
    </row>
    <row r="1182" spans="3:15">
      <c r="C1182" s="24"/>
      <c r="G1182" s="24"/>
      <c r="H1182" s="24"/>
      <c r="J1182" s="24"/>
      <c r="K1182" s="24"/>
      <c r="L1182" s="24"/>
      <c r="M1182" s="24"/>
      <c r="N1182" s="24"/>
      <c r="O1182" s="24"/>
    </row>
    <row r="1183" spans="3:15">
      <c r="C1183" s="24"/>
      <c r="G1183" s="24"/>
      <c r="H1183" s="24"/>
      <c r="J1183" s="24"/>
      <c r="K1183" s="24"/>
      <c r="L1183" s="24"/>
      <c r="M1183" s="24"/>
      <c r="N1183" s="24"/>
      <c r="O1183" s="24"/>
    </row>
    <row r="1184" spans="3:15">
      <c r="C1184" s="24"/>
      <c r="G1184" s="24"/>
      <c r="H1184" s="24"/>
      <c r="J1184" s="24"/>
      <c r="K1184" s="24"/>
      <c r="L1184" s="24"/>
      <c r="M1184" s="24"/>
      <c r="N1184" s="24"/>
      <c r="O1184" s="24"/>
    </row>
    <row r="1185" spans="3:15">
      <c r="C1185" s="24"/>
      <c r="G1185" s="24"/>
      <c r="H1185" s="24"/>
      <c r="J1185" s="24"/>
      <c r="K1185" s="24"/>
      <c r="L1185" s="24"/>
      <c r="M1185" s="24"/>
      <c r="N1185" s="24"/>
      <c r="O1185" s="24"/>
    </row>
    <row r="1186" spans="3:15">
      <c r="C1186" s="24"/>
      <c r="G1186" s="24"/>
      <c r="H1186" s="24"/>
      <c r="J1186" s="24"/>
      <c r="K1186" s="24"/>
      <c r="L1186" s="24"/>
      <c r="M1186" s="24"/>
      <c r="N1186" s="24"/>
      <c r="O1186" s="24"/>
    </row>
    <row r="1187" spans="3:15">
      <c r="C1187" s="24"/>
      <c r="G1187" s="24"/>
      <c r="H1187" s="24"/>
      <c r="J1187" s="24"/>
      <c r="K1187" s="24"/>
      <c r="L1187" s="24"/>
      <c r="M1187" s="24"/>
      <c r="N1187" s="24"/>
      <c r="O1187" s="24"/>
    </row>
    <row r="1188" spans="3:15">
      <c r="C1188" s="24"/>
      <c r="G1188" s="24"/>
      <c r="H1188" s="24"/>
      <c r="J1188" s="24"/>
      <c r="K1188" s="24"/>
      <c r="L1188" s="24"/>
      <c r="M1188" s="24"/>
      <c r="N1188" s="24"/>
      <c r="O1188" s="24"/>
    </row>
    <row r="1189" spans="3:15">
      <c r="C1189" s="24"/>
      <c r="G1189" s="24"/>
      <c r="H1189" s="24"/>
      <c r="J1189" s="24"/>
      <c r="K1189" s="24"/>
      <c r="L1189" s="24"/>
      <c r="M1189" s="24"/>
      <c r="N1189" s="24"/>
      <c r="O1189" s="24"/>
    </row>
    <row r="1190" spans="3:15">
      <c r="C1190" s="24"/>
      <c r="G1190" s="24"/>
      <c r="H1190" s="24"/>
      <c r="J1190" s="24"/>
      <c r="K1190" s="24"/>
      <c r="L1190" s="24"/>
      <c r="M1190" s="24"/>
      <c r="N1190" s="24"/>
      <c r="O1190" s="24"/>
    </row>
    <row r="1191" spans="3:15">
      <c r="C1191" s="24"/>
      <c r="G1191" s="24"/>
      <c r="H1191" s="24"/>
      <c r="J1191" s="24"/>
      <c r="K1191" s="24"/>
      <c r="L1191" s="24"/>
      <c r="M1191" s="24"/>
      <c r="N1191" s="24"/>
      <c r="O1191" s="24"/>
    </row>
    <row r="1192" spans="3:15">
      <c r="C1192" s="24"/>
      <c r="G1192" s="24"/>
      <c r="H1192" s="24"/>
      <c r="J1192" s="24"/>
      <c r="K1192" s="24"/>
      <c r="L1192" s="24"/>
      <c r="M1192" s="24"/>
      <c r="N1192" s="24"/>
      <c r="O1192" s="24"/>
    </row>
    <row r="1193" spans="3:15">
      <c r="C1193" s="24"/>
      <c r="G1193" s="24"/>
      <c r="H1193" s="24"/>
      <c r="J1193" s="24"/>
      <c r="K1193" s="24"/>
      <c r="L1193" s="24"/>
      <c r="M1193" s="24"/>
      <c r="N1193" s="24"/>
      <c r="O1193" s="24"/>
    </row>
    <row r="1194" spans="3:15">
      <c r="C1194" s="24"/>
      <c r="G1194" s="24"/>
      <c r="H1194" s="24"/>
      <c r="J1194" s="24"/>
      <c r="K1194" s="24"/>
      <c r="L1194" s="24"/>
      <c r="M1194" s="24"/>
      <c r="N1194" s="24"/>
      <c r="O1194" s="24"/>
    </row>
    <row r="1195" spans="3:15">
      <c r="C1195" s="24"/>
      <c r="G1195" s="24"/>
      <c r="H1195" s="24"/>
      <c r="J1195" s="24"/>
      <c r="K1195" s="24"/>
      <c r="L1195" s="24"/>
      <c r="M1195" s="24"/>
      <c r="N1195" s="24"/>
      <c r="O1195" s="24"/>
    </row>
    <row r="1196" spans="3:15">
      <c r="C1196" s="24"/>
      <c r="G1196" s="24"/>
      <c r="H1196" s="24"/>
      <c r="J1196" s="24"/>
      <c r="K1196" s="24"/>
      <c r="L1196" s="24"/>
      <c r="M1196" s="24"/>
      <c r="N1196" s="24"/>
      <c r="O1196" s="24"/>
    </row>
    <row r="1197" spans="3:15">
      <c r="C1197" s="24"/>
      <c r="G1197" s="24"/>
      <c r="H1197" s="24"/>
      <c r="J1197" s="24"/>
      <c r="K1197" s="24"/>
      <c r="L1197" s="24"/>
      <c r="M1197" s="24"/>
      <c r="N1197" s="24"/>
      <c r="O1197" s="24"/>
    </row>
    <row r="1198" spans="3:15">
      <c r="C1198" s="24"/>
      <c r="G1198" s="24"/>
      <c r="H1198" s="24"/>
      <c r="J1198" s="24"/>
      <c r="K1198" s="24"/>
      <c r="L1198" s="24"/>
      <c r="M1198" s="24"/>
      <c r="N1198" s="24"/>
      <c r="O1198" s="24"/>
    </row>
    <row r="1199" spans="3:15">
      <c r="C1199" s="24"/>
      <c r="G1199" s="24"/>
      <c r="H1199" s="24"/>
      <c r="J1199" s="24"/>
      <c r="K1199" s="24"/>
      <c r="L1199" s="24"/>
      <c r="M1199" s="24"/>
      <c r="N1199" s="24"/>
      <c r="O1199" s="24"/>
    </row>
    <row r="1200" spans="3:15">
      <c r="C1200" s="24"/>
      <c r="G1200" s="24"/>
      <c r="H1200" s="24"/>
      <c r="J1200" s="24"/>
      <c r="K1200" s="24"/>
      <c r="L1200" s="24"/>
      <c r="M1200" s="24"/>
      <c r="N1200" s="24"/>
      <c r="O1200" s="24"/>
    </row>
    <row r="1201" spans="3:15">
      <c r="C1201" s="24"/>
      <c r="G1201" s="24"/>
      <c r="H1201" s="24"/>
      <c r="J1201" s="24"/>
      <c r="K1201" s="24"/>
      <c r="L1201" s="24"/>
      <c r="M1201" s="24"/>
      <c r="N1201" s="24"/>
      <c r="O1201" s="24"/>
    </row>
    <row r="1202" spans="3:15">
      <c r="C1202" s="24"/>
      <c r="G1202" s="24"/>
      <c r="H1202" s="24"/>
      <c r="J1202" s="24"/>
      <c r="K1202" s="24"/>
      <c r="L1202" s="24"/>
      <c r="M1202" s="24"/>
      <c r="N1202" s="24"/>
      <c r="O1202" s="24"/>
    </row>
    <row r="1203" spans="3:15">
      <c r="C1203" s="24"/>
      <c r="G1203" s="24"/>
      <c r="H1203" s="24"/>
      <c r="J1203" s="24"/>
      <c r="K1203" s="24"/>
      <c r="L1203" s="24"/>
      <c r="M1203" s="24"/>
      <c r="N1203" s="24"/>
      <c r="O1203" s="24"/>
    </row>
    <row r="1204" spans="3:15">
      <c r="C1204" s="24"/>
      <c r="G1204" s="24"/>
      <c r="H1204" s="24"/>
      <c r="J1204" s="24"/>
      <c r="K1204" s="24"/>
      <c r="L1204" s="24"/>
      <c r="M1204" s="24"/>
      <c r="N1204" s="24"/>
      <c r="O1204" s="24"/>
    </row>
    <row r="1205" spans="3:15">
      <c r="C1205" s="24"/>
      <c r="G1205" s="24"/>
      <c r="H1205" s="24"/>
      <c r="J1205" s="24"/>
      <c r="K1205" s="24"/>
      <c r="L1205" s="24"/>
      <c r="M1205" s="24"/>
      <c r="N1205" s="24"/>
      <c r="O1205" s="24"/>
    </row>
    <row r="1206" spans="3:15">
      <c r="C1206" s="24"/>
      <c r="G1206" s="24"/>
      <c r="H1206" s="24"/>
      <c r="J1206" s="24"/>
      <c r="K1206" s="24"/>
      <c r="L1206" s="24"/>
      <c r="M1206" s="24"/>
      <c r="N1206" s="24"/>
      <c r="O1206" s="24"/>
    </row>
    <row r="1207" spans="3:15">
      <c r="C1207" s="24"/>
      <c r="G1207" s="24"/>
      <c r="H1207" s="24"/>
      <c r="J1207" s="24"/>
      <c r="K1207" s="24"/>
      <c r="L1207" s="24"/>
      <c r="M1207" s="24"/>
      <c r="N1207" s="24"/>
      <c r="O1207" s="24"/>
    </row>
    <row r="1208" spans="3:15">
      <c r="C1208" s="24"/>
      <c r="G1208" s="24"/>
      <c r="H1208" s="24"/>
      <c r="J1208" s="24"/>
      <c r="K1208" s="24"/>
      <c r="L1208" s="24"/>
      <c r="M1208" s="24"/>
      <c r="N1208" s="24"/>
      <c r="O1208" s="24"/>
    </row>
    <row r="1209" spans="3:15">
      <c r="C1209" s="24"/>
      <c r="G1209" s="24"/>
      <c r="H1209" s="24"/>
      <c r="J1209" s="24"/>
      <c r="K1209" s="24"/>
      <c r="L1209" s="24"/>
      <c r="M1209" s="24"/>
      <c r="N1209" s="24"/>
      <c r="O1209" s="24"/>
    </row>
    <row r="1210" spans="3:15">
      <c r="C1210" s="24"/>
      <c r="G1210" s="24"/>
      <c r="H1210" s="24"/>
      <c r="J1210" s="24"/>
      <c r="K1210" s="24"/>
      <c r="L1210" s="24"/>
      <c r="M1210" s="24"/>
      <c r="N1210" s="24"/>
      <c r="O1210" s="24"/>
    </row>
    <row r="1211" spans="3:15">
      <c r="C1211" s="24"/>
      <c r="G1211" s="24"/>
      <c r="H1211" s="24"/>
      <c r="J1211" s="24"/>
      <c r="K1211" s="24"/>
      <c r="L1211" s="24"/>
      <c r="M1211" s="24"/>
      <c r="N1211" s="24"/>
      <c r="O1211" s="24"/>
    </row>
    <row r="1212" spans="3:15">
      <c r="C1212" s="24"/>
      <c r="G1212" s="24"/>
      <c r="H1212" s="24"/>
      <c r="J1212" s="24"/>
      <c r="K1212" s="24"/>
      <c r="L1212" s="24"/>
      <c r="M1212" s="24"/>
      <c r="N1212" s="24"/>
      <c r="O1212" s="24"/>
    </row>
    <row r="1213" spans="3:15">
      <c r="C1213" s="24"/>
      <c r="G1213" s="24"/>
      <c r="H1213" s="24"/>
      <c r="J1213" s="24"/>
      <c r="K1213" s="24"/>
      <c r="L1213" s="24"/>
      <c r="M1213" s="24"/>
      <c r="N1213" s="24"/>
      <c r="O1213" s="24"/>
    </row>
    <row r="1214" spans="3:15">
      <c r="C1214" s="24"/>
      <c r="G1214" s="24"/>
      <c r="H1214" s="24"/>
      <c r="J1214" s="24"/>
      <c r="K1214" s="24"/>
      <c r="L1214" s="24"/>
      <c r="M1214" s="24"/>
      <c r="N1214" s="24"/>
      <c r="O1214" s="24"/>
    </row>
    <row r="1215" spans="3:15">
      <c r="C1215" s="24"/>
      <c r="G1215" s="24"/>
      <c r="H1215" s="24"/>
      <c r="J1215" s="24"/>
      <c r="K1215" s="24"/>
      <c r="L1215" s="24"/>
      <c r="M1215" s="24"/>
      <c r="N1215" s="24"/>
      <c r="O1215" s="24"/>
    </row>
    <row r="1216" spans="3:15">
      <c r="C1216" s="24"/>
      <c r="G1216" s="24"/>
      <c r="H1216" s="24"/>
      <c r="J1216" s="24"/>
      <c r="K1216" s="24"/>
      <c r="L1216" s="24"/>
      <c r="M1216" s="24"/>
      <c r="N1216" s="24"/>
      <c r="O1216" s="24"/>
    </row>
    <row r="1217" spans="3:15">
      <c r="C1217" s="24"/>
      <c r="G1217" s="24"/>
      <c r="H1217" s="24"/>
      <c r="J1217" s="24"/>
      <c r="K1217" s="24"/>
      <c r="L1217" s="24"/>
      <c r="M1217" s="24"/>
      <c r="N1217" s="24"/>
      <c r="O1217" s="24"/>
    </row>
    <row r="1218" spans="3:15">
      <c r="C1218" s="24"/>
      <c r="G1218" s="24"/>
      <c r="H1218" s="24"/>
      <c r="J1218" s="24"/>
      <c r="K1218" s="24"/>
      <c r="L1218" s="24"/>
      <c r="M1218" s="24"/>
      <c r="N1218" s="24"/>
      <c r="O1218" s="24"/>
    </row>
    <row r="1219" spans="3:15">
      <c r="C1219" s="24"/>
      <c r="G1219" s="24"/>
      <c r="H1219" s="24"/>
      <c r="J1219" s="24"/>
      <c r="K1219" s="24"/>
      <c r="L1219" s="24"/>
      <c r="M1219" s="24"/>
      <c r="N1219" s="24"/>
      <c r="O1219" s="24"/>
    </row>
    <row r="1220" spans="3:15">
      <c r="C1220" s="24"/>
      <c r="G1220" s="24"/>
      <c r="H1220" s="24"/>
      <c r="J1220" s="24"/>
      <c r="K1220" s="24"/>
      <c r="L1220" s="24"/>
      <c r="M1220" s="24"/>
      <c r="N1220" s="24"/>
      <c r="O1220" s="24"/>
    </row>
    <row r="1221" spans="3:15">
      <c r="C1221" s="24"/>
      <c r="G1221" s="24"/>
      <c r="H1221" s="24"/>
      <c r="J1221" s="24"/>
      <c r="K1221" s="24"/>
      <c r="L1221" s="24"/>
      <c r="M1221" s="24"/>
      <c r="N1221" s="24"/>
      <c r="O1221" s="24"/>
    </row>
    <row r="1222" spans="3:15">
      <c r="C1222" s="24"/>
      <c r="G1222" s="24"/>
      <c r="H1222" s="24"/>
      <c r="J1222" s="24"/>
      <c r="K1222" s="24"/>
      <c r="L1222" s="24"/>
      <c r="M1222" s="24"/>
      <c r="N1222" s="24"/>
      <c r="O1222" s="24"/>
    </row>
    <row r="1223" spans="3:15">
      <c r="C1223" s="24"/>
      <c r="G1223" s="24"/>
      <c r="H1223" s="24"/>
      <c r="J1223" s="24"/>
      <c r="K1223" s="24"/>
      <c r="L1223" s="24"/>
      <c r="M1223" s="24"/>
      <c r="N1223" s="24"/>
      <c r="O1223" s="24"/>
    </row>
    <row r="1224" spans="3:15">
      <c r="C1224" s="24"/>
      <c r="G1224" s="24"/>
      <c r="H1224" s="24"/>
      <c r="J1224" s="24"/>
      <c r="K1224" s="24"/>
      <c r="L1224" s="24"/>
      <c r="M1224" s="24"/>
      <c r="N1224" s="24"/>
      <c r="O1224" s="24"/>
    </row>
    <row r="1225" spans="3:15">
      <c r="C1225" s="24"/>
      <c r="G1225" s="24"/>
      <c r="H1225" s="24"/>
      <c r="J1225" s="24"/>
      <c r="K1225" s="24"/>
      <c r="L1225" s="24"/>
      <c r="M1225" s="24"/>
      <c r="N1225" s="24"/>
      <c r="O1225" s="24"/>
    </row>
    <row r="1226" spans="3:15">
      <c r="C1226" s="24"/>
      <c r="G1226" s="24"/>
      <c r="H1226" s="24"/>
      <c r="J1226" s="24"/>
      <c r="K1226" s="24"/>
      <c r="L1226" s="24"/>
      <c r="M1226" s="24"/>
      <c r="N1226" s="24"/>
      <c r="O1226" s="24"/>
    </row>
    <row r="1227" spans="3:15">
      <c r="C1227" s="24"/>
      <c r="G1227" s="24"/>
      <c r="H1227" s="24"/>
      <c r="J1227" s="24"/>
      <c r="K1227" s="24"/>
      <c r="L1227" s="24"/>
      <c r="M1227" s="24"/>
      <c r="N1227" s="24"/>
      <c r="O1227" s="24"/>
    </row>
    <row r="1228" spans="3:15">
      <c r="C1228" s="24"/>
      <c r="G1228" s="24"/>
      <c r="H1228" s="24"/>
      <c r="J1228" s="24"/>
      <c r="K1228" s="24"/>
      <c r="L1228" s="24"/>
      <c r="M1228" s="24"/>
      <c r="N1228" s="24"/>
      <c r="O1228" s="24"/>
    </row>
    <row r="1229" spans="3:15">
      <c r="C1229" s="24"/>
      <c r="G1229" s="24"/>
      <c r="H1229" s="24"/>
      <c r="J1229" s="24"/>
      <c r="K1229" s="24"/>
      <c r="L1229" s="24"/>
      <c r="M1229" s="24"/>
      <c r="N1229" s="24"/>
      <c r="O1229" s="24"/>
    </row>
    <row r="1230" spans="3:15">
      <c r="C1230" s="24"/>
      <c r="G1230" s="24"/>
      <c r="H1230" s="24"/>
      <c r="J1230" s="24"/>
      <c r="K1230" s="24"/>
      <c r="L1230" s="24"/>
      <c r="M1230" s="24"/>
      <c r="N1230" s="24"/>
      <c r="O1230" s="24"/>
    </row>
    <row r="1231" spans="3:15">
      <c r="C1231" s="24"/>
      <c r="G1231" s="24"/>
      <c r="H1231" s="24"/>
      <c r="J1231" s="24"/>
      <c r="K1231" s="24"/>
      <c r="L1231" s="24"/>
      <c r="M1231" s="24"/>
      <c r="N1231" s="24"/>
      <c r="O1231" s="24"/>
    </row>
    <row r="1232" spans="3:15">
      <c r="C1232" s="24"/>
      <c r="G1232" s="24"/>
      <c r="H1232" s="24"/>
      <c r="J1232" s="24"/>
      <c r="K1232" s="24"/>
      <c r="L1232" s="24"/>
      <c r="M1232" s="24"/>
      <c r="N1232" s="24"/>
      <c r="O1232" s="24"/>
    </row>
    <row r="1233" spans="3:15">
      <c r="C1233" s="24"/>
      <c r="G1233" s="24"/>
      <c r="H1233" s="24"/>
      <c r="J1233" s="24"/>
      <c r="K1233" s="24"/>
      <c r="L1233" s="24"/>
      <c r="M1233" s="24"/>
      <c r="N1233" s="24"/>
      <c r="O1233" s="24"/>
    </row>
    <row r="1234" spans="3:15">
      <c r="C1234" s="24"/>
      <c r="G1234" s="24"/>
      <c r="H1234" s="24"/>
      <c r="J1234" s="24"/>
      <c r="K1234" s="24"/>
      <c r="L1234" s="24"/>
      <c r="M1234" s="24"/>
      <c r="N1234" s="24"/>
      <c r="O1234" s="24"/>
    </row>
    <row r="1235" spans="3:15">
      <c r="C1235" s="24"/>
      <c r="G1235" s="24"/>
      <c r="H1235" s="24"/>
      <c r="J1235" s="24"/>
      <c r="K1235" s="24"/>
      <c r="L1235" s="24"/>
      <c r="M1235" s="24"/>
      <c r="N1235" s="24"/>
      <c r="O1235" s="24"/>
    </row>
    <row r="1236" spans="3:15">
      <c r="C1236" s="24"/>
      <c r="G1236" s="24"/>
      <c r="H1236" s="24"/>
      <c r="J1236" s="24"/>
      <c r="K1236" s="24"/>
      <c r="L1236" s="24"/>
      <c r="M1236" s="24"/>
      <c r="N1236" s="24"/>
      <c r="O1236" s="24"/>
    </row>
    <row r="1237" spans="3:15">
      <c r="C1237" s="24"/>
      <c r="G1237" s="24"/>
      <c r="H1237" s="24"/>
      <c r="J1237" s="24"/>
      <c r="K1237" s="24"/>
      <c r="L1237" s="24"/>
      <c r="M1237" s="24"/>
      <c r="N1237" s="24"/>
      <c r="O1237" s="24"/>
    </row>
    <row r="1238" spans="3:15">
      <c r="C1238" s="24"/>
      <c r="G1238" s="24"/>
      <c r="H1238" s="24"/>
      <c r="J1238" s="24"/>
      <c r="K1238" s="24"/>
      <c r="L1238" s="24"/>
      <c r="M1238" s="24"/>
      <c r="N1238" s="24"/>
      <c r="O1238" s="24"/>
    </row>
    <row r="1239" spans="3:15">
      <c r="C1239" s="24"/>
      <c r="G1239" s="24"/>
      <c r="H1239" s="24"/>
      <c r="J1239" s="24"/>
      <c r="K1239" s="24"/>
      <c r="L1239" s="24"/>
      <c r="M1239" s="24"/>
      <c r="N1239" s="24"/>
      <c r="O1239" s="24"/>
    </row>
    <row r="1240" spans="3:15">
      <c r="C1240" s="24"/>
      <c r="G1240" s="24"/>
      <c r="H1240" s="24"/>
      <c r="J1240" s="24"/>
      <c r="K1240" s="24"/>
      <c r="L1240" s="24"/>
      <c r="M1240" s="24"/>
      <c r="N1240" s="24"/>
      <c r="O1240" s="24"/>
    </row>
    <row r="1241" spans="3:15">
      <c r="C1241" s="24"/>
      <c r="G1241" s="24"/>
      <c r="H1241" s="24"/>
      <c r="J1241" s="24"/>
      <c r="K1241" s="24"/>
      <c r="L1241" s="24"/>
      <c r="M1241" s="24"/>
      <c r="N1241" s="24"/>
      <c r="O1241" s="24"/>
    </row>
    <row r="1242" spans="3:15">
      <c r="C1242" s="24"/>
      <c r="G1242" s="24"/>
      <c r="H1242" s="24"/>
      <c r="J1242" s="24"/>
      <c r="K1242" s="24"/>
      <c r="L1242" s="24"/>
      <c r="M1242" s="24"/>
      <c r="N1242" s="24"/>
      <c r="O1242" s="24"/>
    </row>
    <row r="1243" spans="3:15">
      <c r="C1243" s="24"/>
      <c r="G1243" s="24"/>
      <c r="H1243" s="24"/>
      <c r="J1243" s="24"/>
      <c r="K1243" s="24"/>
      <c r="L1243" s="24"/>
      <c r="M1243" s="24"/>
      <c r="N1243" s="24"/>
      <c r="O1243" s="24"/>
    </row>
    <row r="1244" spans="3:15">
      <c r="C1244" s="24"/>
      <c r="G1244" s="24"/>
      <c r="H1244" s="24"/>
      <c r="J1244" s="24"/>
      <c r="K1244" s="24"/>
      <c r="L1244" s="24"/>
      <c r="M1244" s="24"/>
      <c r="N1244" s="24"/>
      <c r="O1244" s="24"/>
    </row>
    <row r="1245" spans="3:15">
      <c r="C1245" s="24"/>
      <c r="G1245" s="24"/>
      <c r="H1245" s="24"/>
      <c r="J1245" s="24"/>
      <c r="K1245" s="24"/>
      <c r="L1245" s="24"/>
      <c r="M1245" s="24"/>
      <c r="N1245" s="24"/>
      <c r="O1245" s="24"/>
    </row>
    <row r="1246" spans="3:15">
      <c r="C1246" s="24"/>
      <c r="G1246" s="24"/>
      <c r="H1246" s="24"/>
      <c r="J1246" s="24"/>
      <c r="K1246" s="24"/>
      <c r="L1246" s="24"/>
      <c r="M1246" s="24"/>
      <c r="N1246" s="24"/>
      <c r="O1246" s="24"/>
    </row>
    <row r="1247" spans="3:15">
      <c r="C1247" s="24"/>
      <c r="G1247" s="24"/>
      <c r="H1247" s="24"/>
      <c r="J1247" s="24"/>
      <c r="K1247" s="24"/>
      <c r="L1247" s="24"/>
      <c r="M1247" s="24"/>
      <c r="N1247" s="24"/>
      <c r="O1247" s="24"/>
    </row>
    <row r="1248" spans="3:15">
      <c r="C1248" s="24"/>
      <c r="G1248" s="24"/>
      <c r="H1248" s="24"/>
      <c r="J1248" s="24"/>
      <c r="K1248" s="24"/>
      <c r="L1248" s="24"/>
      <c r="M1248" s="24"/>
      <c r="N1248" s="24"/>
      <c r="O1248" s="24"/>
    </row>
    <row r="1249" spans="3:15">
      <c r="C1249" s="24"/>
      <c r="G1249" s="24"/>
      <c r="H1249" s="24"/>
      <c r="J1249" s="24"/>
      <c r="K1249" s="24"/>
      <c r="L1249" s="24"/>
      <c r="M1249" s="24"/>
      <c r="N1249" s="24"/>
      <c r="O1249" s="24"/>
    </row>
    <row r="1250" spans="3:15">
      <c r="C1250" s="24"/>
      <c r="G1250" s="24"/>
      <c r="H1250" s="24"/>
      <c r="J1250" s="24"/>
      <c r="K1250" s="24"/>
      <c r="L1250" s="24"/>
      <c r="M1250" s="24"/>
      <c r="N1250" s="24"/>
      <c r="O1250" s="24"/>
    </row>
    <row r="1251" spans="3:15">
      <c r="C1251" s="24"/>
      <c r="G1251" s="24"/>
      <c r="H1251" s="24"/>
      <c r="J1251" s="24"/>
      <c r="K1251" s="24"/>
      <c r="L1251" s="24"/>
      <c r="M1251" s="24"/>
      <c r="N1251" s="24"/>
      <c r="O1251" s="24"/>
    </row>
    <row r="1252" spans="3:15">
      <c r="C1252" s="24"/>
      <c r="G1252" s="24"/>
      <c r="H1252" s="24"/>
      <c r="J1252" s="24"/>
      <c r="K1252" s="24"/>
      <c r="L1252" s="24"/>
      <c r="M1252" s="24"/>
      <c r="N1252" s="24"/>
      <c r="O1252" s="24"/>
    </row>
    <row r="1253" spans="3:15">
      <c r="C1253" s="24"/>
      <c r="G1253" s="24"/>
      <c r="H1253" s="24"/>
      <c r="J1253" s="24"/>
      <c r="K1253" s="24"/>
      <c r="L1253" s="24"/>
      <c r="M1253" s="24"/>
      <c r="N1253" s="24"/>
      <c r="O1253" s="24"/>
    </row>
    <row r="1254" spans="3:15">
      <c r="C1254" s="24"/>
      <c r="G1254" s="24"/>
      <c r="H1254" s="24"/>
      <c r="J1254" s="24"/>
      <c r="K1254" s="24"/>
      <c r="L1254" s="24"/>
      <c r="M1254" s="24"/>
      <c r="N1254" s="24"/>
      <c r="O1254" s="24"/>
    </row>
    <row r="1255" spans="3:15">
      <c r="C1255" s="24"/>
      <c r="G1255" s="24"/>
      <c r="H1255" s="24"/>
      <c r="J1255" s="24"/>
      <c r="K1255" s="24"/>
      <c r="L1255" s="24"/>
      <c r="M1255" s="24"/>
      <c r="N1255" s="24"/>
      <c r="O1255" s="24"/>
    </row>
    <row r="1256" spans="3:15">
      <c r="C1256" s="24"/>
      <c r="G1256" s="24"/>
      <c r="H1256" s="24"/>
      <c r="J1256" s="24"/>
      <c r="K1256" s="24"/>
      <c r="L1256" s="24"/>
      <c r="M1256" s="24"/>
      <c r="N1256" s="24"/>
      <c r="O1256" s="24"/>
    </row>
    <row r="1257" spans="3:15">
      <c r="C1257" s="24"/>
      <c r="G1257" s="24"/>
      <c r="H1257" s="24"/>
      <c r="J1257" s="24"/>
      <c r="K1257" s="24"/>
      <c r="L1257" s="24"/>
      <c r="M1257" s="24"/>
      <c r="N1257" s="24"/>
      <c r="O1257" s="24"/>
    </row>
    <row r="1258" spans="3:15">
      <c r="C1258" s="24"/>
      <c r="G1258" s="24"/>
      <c r="H1258" s="24"/>
      <c r="J1258" s="24"/>
      <c r="K1258" s="24"/>
      <c r="L1258" s="24"/>
      <c r="M1258" s="24"/>
      <c r="N1258" s="24"/>
      <c r="O1258" s="24"/>
    </row>
    <row r="1259" spans="3:15">
      <c r="C1259" s="24"/>
      <c r="G1259" s="24"/>
      <c r="H1259" s="24"/>
      <c r="J1259" s="24"/>
      <c r="K1259" s="24"/>
      <c r="L1259" s="24"/>
      <c r="M1259" s="24"/>
      <c r="N1259" s="24"/>
      <c r="O1259" s="24"/>
    </row>
    <row r="1260" spans="3:15">
      <c r="C1260" s="24"/>
      <c r="G1260" s="24"/>
      <c r="H1260" s="24"/>
      <c r="J1260" s="24"/>
      <c r="K1260" s="24"/>
      <c r="L1260" s="24"/>
      <c r="M1260" s="24"/>
      <c r="N1260" s="24"/>
      <c r="O1260" s="24"/>
    </row>
    <row r="1261" spans="3:15">
      <c r="C1261" s="24"/>
      <c r="G1261" s="24"/>
      <c r="H1261" s="24"/>
      <c r="J1261" s="24"/>
      <c r="K1261" s="24"/>
      <c r="L1261" s="24"/>
      <c r="M1261" s="24"/>
      <c r="N1261" s="24"/>
      <c r="O1261" s="24"/>
    </row>
    <row r="1262" spans="3:15">
      <c r="C1262" s="24"/>
      <c r="G1262" s="24"/>
      <c r="H1262" s="24"/>
      <c r="J1262" s="24"/>
      <c r="K1262" s="24"/>
      <c r="L1262" s="24"/>
      <c r="M1262" s="24"/>
      <c r="N1262" s="24"/>
      <c r="O1262" s="24"/>
    </row>
    <row r="1263" spans="3:15">
      <c r="C1263" s="24"/>
      <c r="G1263" s="24"/>
      <c r="H1263" s="24"/>
      <c r="J1263" s="24"/>
      <c r="K1263" s="24"/>
      <c r="L1263" s="24"/>
      <c r="M1263" s="24"/>
      <c r="N1263" s="24"/>
      <c r="O1263" s="24"/>
    </row>
    <row r="1264" spans="3:15">
      <c r="C1264" s="24"/>
      <c r="G1264" s="24"/>
      <c r="H1264" s="24"/>
      <c r="J1264" s="24"/>
      <c r="K1264" s="24"/>
      <c r="L1264" s="24"/>
      <c r="M1264" s="24"/>
      <c r="N1264" s="24"/>
      <c r="O1264" s="24"/>
    </row>
    <row r="1265" spans="3:15">
      <c r="C1265" s="24"/>
      <c r="G1265" s="24"/>
      <c r="H1265" s="24"/>
      <c r="J1265" s="24"/>
      <c r="K1265" s="24"/>
      <c r="L1265" s="24"/>
      <c r="M1265" s="24"/>
      <c r="N1265" s="24"/>
      <c r="O1265" s="24"/>
    </row>
    <row r="1266" spans="3:15">
      <c r="C1266" s="24"/>
      <c r="G1266" s="24"/>
      <c r="H1266" s="24"/>
      <c r="J1266" s="24"/>
      <c r="K1266" s="24"/>
      <c r="L1266" s="24"/>
      <c r="M1266" s="24"/>
      <c r="N1266" s="24"/>
      <c r="O1266" s="24"/>
    </row>
    <row r="1267" spans="3:15">
      <c r="C1267" s="24"/>
      <c r="G1267" s="24"/>
      <c r="H1267" s="24"/>
      <c r="J1267" s="24"/>
      <c r="K1267" s="24"/>
      <c r="L1267" s="24"/>
      <c r="M1267" s="24"/>
      <c r="N1267" s="24"/>
      <c r="O1267" s="24"/>
    </row>
    <row r="1268" spans="3:15">
      <c r="C1268" s="24"/>
      <c r="G1268" s="24"/>
      <c r="H1268" s="24"/>
      <c r="J1268" s="24"/>
      <c r="K1268" s="24"/>
      <c r="L1268" s="24"/>
      <c r="M1268" s="24"/>
      <c r="N1268" s="24"/>
      <c r="O1268" s="24"/>
    </row>
    <row r="1269" spans="3:15">
      <c r="C1269" s="24"/>
      <c r="G1269" s="24"/>
      <c r="H1269" s="24"/>
      <c r="J1269" s="24"/>
      <c r="K1269" s="24"/>
      <c r="L1269" s="24"/>
      <c r="M1269" s="24"/>
      <c r="N1269" s="24"/>
      <c r="O1269" s="24"/>
    </row>
    <row r="1270" spans="3:15">
      <c r="C1270" s="24"/>
      <c r="G1270" s="24"/>
      <c r="H1270" s="24"/>
      <c r="J1270" s="24"/>
      <c r="K1270" s="24"/>
      <c r="L1270" s="24"/>
      <c r="M1270" s="24"/>
      <c r="N1270" s="24"/>
      <c r="O1270" s="24"/>
    </row>
    <row r="1271" spans="3:15">
      <c r="C1271" s="24"/>
      <c r="G1271" s="24"/>
      <c r="H1271" s="24"/>
      <c r="J1271" s="24"/>
      <c r="K1271" s="24"/>
      <c r="L1271" s="24"/>
      <c r="M1271" s="24"/>
      <c r="N1271" s="24"/>
      <c r="O1271" s="24"/>
    </row>
    <row r="1272" spans="3:15">
      <c r="C1272" s="24"/>
      <c r="G1272" s="24"/>
      <c r="H1272" s="24"/>
      <c r="J1272" s="24"/>
      <c r="K1272" s="24"/>
      <c r="L1272" s="24"/>
      <c r="M1272" s="24"/>
      <c r="N1272" s="24"/>
      <c r="O1272" s="24"/>
    </row>
    <row r="1273" spans="3:15">
      <c r="C1273" s="24"/>
      <c r="G1273" s="24"/>
      <c r="H1273" s="24"/>
      <c r="J1273" s="24"/>
      <c r="K1273" s="24"/>
      <c r="L1273" s="24"/>
      <c r="M1273" s="24"/>
      <c r="N1273" s="24"/>
      <c r="O1273" s="24"/>
    </row>
    <row r="1274" spans="3:15">
      <c r="C1274" s="24"/>
      <c r="G1274" s="24"/>
      <c r="H1274" s="24"/>
      <c r="J1274" s="24"/>
      <c r="K1274" s="24"/>
      <c r="L1274" s="24"/>
      <c r="M1274" s="24"/>
      <c r="N1274" s="24"/>
      <c r="O1274" s="24"/>
    </row>
    <row r="1275" spans="3:15">
      <c r="C1275" s="24"/>
      <c r="G1275" s="24"/>
      <c r="H1275" s="24"/>
      <c r="J1275" s="24"/>
      <c r="K1275" s="24"/>
      <c r="L1275" s="24"/>
      <c r="M1275" s="24"/>
      <c r="N1275" s="24"/>
      <c r="O1275" s="24"/>
    </row>
    <row r="1276" spans="3:15">
      <c r="C1276" s="24"/>
      <c r="G1276" s="24"/>
      <c r="H1276" s="24"/>
      <c r="J1276" s="24"/>
      <c r="K1276" s="24"/>
      <c r="L1276" s="24"/>
      <c r="M1276" s="24"/>
      <c r="N1276" s="24"/>
      <c r="O1276" s="24"/>
    </row>
    <row r="1277" spans="3:15">
      <c r="C1277" s="24"/>
      <c r="G1277" s="24"/>
      <c r="H1277" s="24"/>
      <c r="J1277" s="24"/>
      <c r="K1277" s="24"/>
      <c r="L1277" s="24"/>
      <c r="M1277" s="24"/>
      <c r="N1277" s="24"/>
      <c r="O1277" s="24"/>
    </row>
    <row r="1278" spans="3:15">
      <c r="C1278" s="24"/>
      <c r="G1278" s="24"/>
      <c r="H1278" s="24"/>
      <c r="J1278" s="24"/>
      <c r="K1278" s="24"/>
      <c r="L1278" s="24"/>
      <c r="M1278" s="24"/>
      <c r="N1278" s="24"/>
      <c r="O1278" s="24"/>
    </row>
    <row r="1279" spans="3:15">
      <c r="C1279" s="24"/>
      <c r="G1279" s="24"/>
      <c r="H1279" s="24"/>
      <c r="J1279" s="24"/>
      <c r="K1279" s="24"/>
      <c r="L1279" s="24"/>
      <c r="M1279" s="24"/>
      <c r="N1279" s="24"/>
      <c r="O1279" s="24"/>
    </row>
    <row r="1280" spans="3:15">
      <c r="C1280" s="24"/>
      <c r="G1280" s="24"/>
      <c r="H1280" s="24"/>
      <c r="J1280" s="24"/>
      <c r="K1280" s="24"/>
      <c r="L1280" s="24"/>
      <c r="M1280" s="24"/>
      <c r="N1280" s="24"/>
      <c r="O1280" s="24"/>
    </row>
    <row r="1281" spans="3:15">
      <c r="C1281" s="24"/>
      <c r="G1281" s="24"/>
      <c r="H1281" s="24"/>
      <c r="J1281" s="24"/>
      <c r="K1281" s="24"/>
      <c r="L1281" s="24"/>
      <c r="M1281" s="24"/>
      <c r="N1281" s="24"/>
      <c r="O1281" s="24"/>
    </row>
    <row r="1282" spans="3:15">
      <c r="C1282" s="24"/>
      <c r="G1282" s="24"/>
      <c r="H1282" s="24"/>
      <c r="J1282" s="24"/>
      <c r="K1282" s="24"/>
      <c r="L1282" s="24"/>
      <c r="M1282" s="24"/>
      <c r="N1282" s="24"/>
      <c r="O1282" s="24"/>
    </row>
    <row r="1283" spans="3:15">
      <c r="C1283" s="24"/>
      <c r="G1283" s="24"/>
      <c r="H1283" s="24"/>
      <c r="J1283" s="24"/>
      <c r="K1283" s="24"/>
      <c r="L1283" s="24"/>
      <c r="M1283" s="24"/>
      <c r="N1283" s="24"/>
      <c r="O1283" s="24"/>
    </row>
    <row r="1284" spans="3:15">
      <c r="C1284" s="24"/>
      <c r="G1284" s="24"/>
      <c r="H1284" s="24"/>
      <c r="J1284" s="24"/>
      <c r="K1284" s="24"/>
      <c r="L1284" s="24"/>
      <c r="M1284" s="24"/>
      <c r="N1284" s="24"/>
      <c r="O1284" s="24"/>
    </row>
    <row r="1285" spans="3:15">
      <c r="C1285" s="24"/>
      <c r="G1285" s="24"/>
      <c r="H1285" s="24"/>
      <c r="J1285" s="24"/>
      <c r="K1285" s="24"/>
      <c r="L1285" s="24"/>
      <c r="M1285" s="24"/>
      <c r="N1285" s="24"/>
      <c r="O1285" s="24"/>
    </row>
    <row r="1286" spans="3:15">
      <c r="C1286" s="24"/>
      <c r="G1286" s="24"/>
      <c r="H1286" s="24"/>
      <c r="J1286" s="24"/>
      <c r="K1286" s="24"/>
      <c r="L1286" s="24"/>
      <c r="M1286" s="24"/>
      <c r="N1286" s="24"/>
      <c r="O1286" s="24"/>
    </row>
    <row r="1287" spans="3:15">
      <c r="C1287" s="24"/>
      <c r="G1287" s="24"/>
      <c r="H1287" s="24"/>
      <c r="J1287" s="24"/>
      <c r="K1287" s="24"/>
      <c r="L1287" s="24"/>
      <c r="M1287" s="24"/>
      <c r="N1287" s="24"/>
      <c r="O1287" s="24"/>
    </row>
    <row r="1288" spans="3:15">
      <c r="C1288" s="24"/>
      <c r="G1288" s="24"/>
      <c r="H1288" s="24"/>
      <c r="J1288" s="24"/>
      <c r="K1288" s="24"/>
      <c r="L1288" s="24"/>
      <c r="M1288" s="24"/>
      <c r="N1288" s="24"/>
      <c r="O1288" s="24"/>
    </row>
    <row r="1289" spans="3:15">
      <c r="C1289" s="24"/>
      <c r="G1289" s="24"/>
      <c r="H1289" s="24"/>
      <c r="J1289" s="24"/>
      <c r="K1289" s="24"/>
      <c r="L1289" s="24"/>
      <c r="M1289" s="24"/>
      <c r="N1289" s="24"/>
      <c r="O1289" s="24"/>
    </row>
    <row r="1290" spans="3:15">
      <c r="C1290" s="24"/>
      <c r="G1290" s="24"/>
      <c r="H1290" s="24"/>
      <c r="J1290" s="24"/>
      <c r="K1290" s="24"/>
      <c r="L1290" s="24"/>
      <c r="M1290" s="24"/>
      <c r="N1290" s="24"/>
      <c r="O1290" s="24"/>
    </row>
    <row r="1291" spans="3:15">
      <c r="C1291" s="24"/>
      <c r="G1291" s="24"/>
      <c r="H1291" s="24"/>
      <c r="J1291" s="24"/>
      <c r="K1291" s="24"/>
      <c r="L1291" s="24"/>
      <c r="M1291" s="24"/>
      <c r="N1291" s="24"/>
      <c r="O1291" s="24"/>
    </row>
    <row r="1292" spans="3:15">
      <c r="C1292" s="24"/>
      <c r="G1292" s="24"/>
      <c r="H1292" s="24"/>
      <c r="J1292" s="24"/>
      <c r="K1292" s="24"/>
      <c r="L1292" s="24"/>
      <c r="M1292" s="24"/>
      <c r="N1292" s="24"/>
      <c r="O1292" s="24"/>
    </row>
    <row r="1293" spans="3:15">
      <c r="C1293" s="24"/>
      <c r="G1293" s="24"/>
      <c r="H1293" s="24"/>
      <c r="J1293" s="24"/>
      <c r="K1293" s="24"/>
      <c r="L1293" s="24"/>
      <c r="M1293" s="24"/>
      <c r="N1293" s="24"/>
      <c r="O1293" s="24"/>
    </row>
    <row r="1294" spans="3:15">
      <c r="C1294" s="24"/>
      <c r="G1294" s="24"/>
      <c r="H1294" s="24"/>
      <c r="J1294" s="24"/>
      <c r="K1294" s="24"/>
      <c r="L1294" s="24"/>
      <c r="M1294" s="24"/>
      <c r="N1294" s="24"/>
      <c r="O1294" s="24"/>
    </row>
    <row r="1295" spans="3:15">
      <c r="C1295" s="24"/>
      <c r="G1295" s="24"/>
      <c r="H1295" s="24"/>
      <c r="J1295" s="24"/>
      <c r="K1295" s="24"/>
      <c r="L1295" s="24"/>
      <c r="M1295" s="24"/>
      <c r="N1295" s="24"/>
      <c r="O1295" s="24"/>
    </row>
    <row r="1296" spans="3:15">
      <c r="C1296" s="24"/>
      <c r="G1296" s="24"/>
      <c r="H1296" s="24"/>
      <c r="J1296" s="24"/>
      <c r="K1296" s="24"/>
      <c r="L1296" s="24"/>
      <c r="M1296" s="24"/>
      <c r="N1296" s="24"/>
      <c r="O1296" s="24"/>
    </row>
    <row r="1297" spans="3:15">
      <c r="C1297" s="24"/>
      <c r="G1297" s="24"/>
      <c r="H1297" s="24"/>
      <c r="J1297" s="24"/>
      <c r="K1297" s="24"/>
      <c r="L1297" s="24"/>
      <c r="M1297" s="24"/>
      <c r="N1297" s="24"/>
      <c r="O1297" s="24"/>
    </row>
    <row r="1298" spans="3:15">
      <c r="C1298" s="24"/>
      <c r="G1298" s="24"/>
      <c r="H1298" s="24"/>
      <c r="J1298" s="24"/>
      <c r="K1298" s="24"/>
      <c r="L1298" s="24"/>
      <c r="M1298" s="24"/>
      <c r="N1298" s="24"/>
      <c r="O1298" s="24"/>
    </row>
    <row r="1299" spans="3:15">
      <c r="C1299" s="24"/>
      <c r="G1299" s="24"/>
      <c r="H1299" s="24"/>
      <c r="J1299" s="24"/>
      <c r="K1299" s="24"/>
      <c r="L1299" s="24"/>
      <c r="M1299" s="24"/>
      <c r="N1299" s="24"/>
      <c r="O1299" s="24"/>
    </row>
    <row r="1300" spans="3:15">
      <c r="C1300" s="24"/>
      <c r="G1300" s="24"/>
      <c r="H1300" s="24"/>
      <c r="J1300" s="24"/>
      <c r="K1300" s="24"/>
      <c r="L1300" s="24"/>
      <c r="M1300" s="24"/>
      <c r="N1300" s="24"/>
      <c r="O1300" s="24"/>
    </row>
    <row r="1301" spans="3:15">
      <c r="C1301" s="24"/>
      <c r="G1301" s="24"/>
      <c r="H1301" s="24"/>
      <c r="J1301" s="24"/>
      <c r="K1301" s="24"/>
      <c r="L1301" s="24"/>
      <c r="M1301" s="24"/>
      <c r="N1301" s="24"/>
      <c r="O1301" s="24"/>
    </row>
    <row r="1302" spans="3:15">
      <c r="C1302" s="24"/>
      <c r="G1302" s="24"/>
      <c r="H1302" s="24"/>
      <c r="J1302" s="24"/>
      <c r="K1302" s="24"/>
      <c r="L1302" s="24"/>
      <c r="M1302" s="24"/>
      <c r="N1302" s="24"/>
      <c r="O1302" s="24"/>
    </row>
    <row r="1303" spans="3:15">
      <c r="C1303" s="24"/>
      <c r="G1303" s="24"/>
      <c r="H1303" s="24"/>
      <c r="J1303" s="24"/>
      <c r="K1303" s="24"/>
      <c r="L1303" s="24"/>
      <c r="M1303" s="24"/>
      <c r="N1303" s="24"/>
      <c r="O1303" s="24"/>
    </row>
    <row r="1304" spans="3:15">
      <c r="C1304" s="24"/>
      <c r="G1304" s="24"/>
      <c r="H1304" s="24"/>
      <c r="J1304" s="24"/>
      <c r="K1304" s="24"/>
      <c r="L1304" s="24"/>
      <c r="M1304" s="24"/>
      <c r="N1304" s="24"/>
      <c r="O1304" s="24"/>
    </row>
    <row r="1305" spans="3:15">
      <c r="C1305" s="24"/>
      <c r="G1305" s="24"/>
      <c r="H1305" s="24"/>
      <c r="J1305" s="24"/>
      <c r="K1305" s="24"/>
      <c r="L1305" s="24"/>
      <c r="M1305" s="24"/>
      <c r="N1305" s="24"/>
      <c r="O1305" s="24"/>
    </row>
    <row r="1306" spans="3:15">
      <c r="C1306" s="24"/>
      <c r="G1306" s="24"/>
      <c r="H1306" s="24"/>
      <c r="J1306" s="24"/>
      <c r="K1306" s="24"/>
      <c r="L1306" s="24"/>
      <c r="M1306" s="24"/>
      <c r="N1306" s="24"/>
      <c r="O1306" s="24"/>
    </row>
    <row r="1307" spans="3:15">
      <c r="C1307" s="24"/>
      <c r="G1307" s="24"/>
      <c r="H1307" s="24"/>
      <c r="J1307" s="24"/>
      <c r="K1307" s="24"/>
      <c r="L1307" s="24"/>
      <c r="M1307" s="24"/>
      <c r="N1307" s="24"/>
      <c r="O1307" s="24"/>
    </row>
    <row r="1308" spans="3:15">
      <c r="C1308" s="24"/>
      <c r="G1308" s="24"/>
      <c r="H1308" s="24"/>
      <c r="J1308" s="24"/>
      <c r="K1308" s="24"/>
      <c r="L1308" s="24"/>
      <c r="M1308" s="24"/>
      <c r="N1308" s="24"/>
      <c r="O1308" s="24"/>
    </row>
    <row r="1309" spans="3:15">
      <c r="C1309" s="24"/>
      <c r="G1309" s="24"/>
      <c r="H1309" s="24"/>
      <c r="J1309" s="24"/>
      <c r="K1309" s="24"/>
      <c r="L1309" s="24"/>
      <c r="M1309" s="24"/>
      <c r="N1309" s="24"/>
      <c r="O1309" s="24"/>
    </row>
    <row r="1310" spans="3:15">
      <c r="C1310" s="24"/>
      <c r="G1310" s="24"/>
      <c r="H1310" s="24"/>
      <c r="J1310" s="24"/>
      <c r="K1310" s="24"/>
      <c r="L1310" s="24"/>
      <c r="M1310" s="24"/>
      <c r="N1310" s="24"/>
      <c r="O1310" s="24"/>
    </row>
    <row r="1311" spans="3:15">
      <c r="C1311" s="24"/>
      <c r="G1311" s="24"/>
      <c r="H1311" s="24"/>
      <c r="J1311" s="24"/>
      <c r="K1311" s="24"/>
      <c r="L1311" s="24"/>
      <c r="M1311" s="24"/>
      <c r="N1311" s="24"/>
      <c r="O1311" s="24"/>
    </row>
    <row r="1312" spans="3:15">
      <c r="C1312" s="24"/>
      <c r="G1312" s="24"/>
      <c r="H1312" s="24"/>
      <c r="J1312" s="24"/>
      <c r="K1312" s="24"/>
      <c r="L1312" s="24"/>
      <c r="M1312" s="24"/>
      <c r="N1312" s="24"/>
      <c r="O1312" s="24"/>
    </row>
    <row r="1313" spans="3:15">
      <c r="C1313" s="24"/>
      <c r="G1313" s="24"/>
      <c r="H1313" s="24"/>
      <c r="J1313" s="24"/>
      <c r="K1313" s="24"/>
      <c r="L1313" s="24"/>
      <c r="M1313" s="24"/>
      <c r="N1313" s="24"/>
      <c r="O1313" s="24"/>
    </row>
    <row r="1314" spans="3:15">
      <c r="C1314" s="24"/>
      <c r="G1314" s="24"/>
      <c r="H1314" s="24"/>
      <c r="J1314" s="24"/>
      <c r="K1314" s="24"/>
      <c r="L1314" s="24"/>
      <c r="M1314" s="24"/>
      <c r="N1314" s="24"/>
      <c r="O1314" s="24"/>
    </row>
    <row r="1315" spans="3:15">
      <c r="C1315" s="24"/>
      <c r="G1315" s="24"/>
      <c r="H1315" s="24"/>
      <c r="J1315" s="24"/>
      <c r="K1315" s="24"/>
      <c r="L1315" s="24"/>
      <c r="M1315" s="24"/>
      <c r="N1315" s="24"/>
      <c r="O1315" s="24"/>
    </row>
    <row r="1316" spans="3:15">
      <c r="C1316" s="24"/>
      <c r="G1316" s="24"/>
      <c r="H1316" s="24"/>
      <c r="J1316" s="24"/>
      <c r="K1316" s="24"/>
      <c r="L1316" s="24"/>
      <c r="M1316" s="24"/>
      <c r="N1316" s="24"/>
      <c r="O1316" s="24"/>
    </row>
    <row r="1317" spans="3:15">
      <c r="C1317" s="24"/>
      <c r="G1317" s="24"/>
      <c r="H1317" s="24"/>
      <c r="J1317" s="24"/>
      <c r="K1317" s="24"/>
      <c r="L1317" s="24"/>
      <c r="M1317" s="24"/>
      <c r="N1317" s="24"/>
      <c r="O1317" s="24"/>
    </row>
    <row r="1318" spans="3:15">
      <c r="C1318" s="24"/>
      <c r="G1318" s="24"/>
      <c r="H1318" s="24"/>
      <c r="J1318" s="24"/>
      <c r="K1318" s="24"/>
      <c r="L1318" s="24"/>
      <c r="M1318" s="24"/>
      <c r="N1318" s="24"/>
      <c r="O1318" s="24"/>
    </row>
    <row r="1319" spans="3:15">
      <c r="C1319" s="24"/>
      <c r="G1319" s="24"/>
      <c r="H1319" s="24"/>
      <c r="J1319" s="24"/>
      <c r="K1319" s="24"/>
      <c r="L1319" s="24"/>
      <c r="M1319" s="24"/>
      <c r="N1319" s="24"/>
      <c r="O1319" s="24"/>
    </row>
    <row r="1320" spans="3:15">
      <c r="C1320" s="24"/>
      <c r="G1320" s="24"/>
      <c r="H1320" s="24"/>
      <c r="J1320" s="24"/>
      <c r="K1320" s="24"/>
      <c r="L1320" s="24"/>
      <c r="M1320" s="24"/>
      <c r="N1320" s="24"/>
      <c r="O1320" s="24"/>
    </row>
    <row r="1321" spans="3:15">
      <c r="C1321" s="24"/>
      <c r="G1321" s="24"/>
      <c r="H1321" s="24"/>
      <c r="J1321" s="24"/>
      <c r="K1321" s="24"/>
      <c r="L1321" s="24"/>
      <c r="M1321" s="24"/>
      <c r="N1321" s="24"/>
      <c r="O1321" s="24"/>
    </row>
    <row r="1322" spans="3:15">
      <c r="C1322" s="24"/>
      <c r="G1322" s="24"/>
      <c r="H1322" s="24"/>
      <c r="J1322" s="24"/>
      <c r="K1322" s="24"/>
      <c r="L1322" s="24"/>
      <c r="M1322" s="24"/>
      <c r="N1322" s="24"/>
      <c r="O1322" s="24"/>
    </row>
    <row r="1323" spans="3:15">
      <c r="C1323" s="24"/>
      <c r="G1323" s="24"/>
      <c r="H1323" s="24"/>
      <c r="J1323" s="24"/>
      <c r="K1323" s="24"/>
      <c r="L1323" s="24"/>
      <c r="M1323" s="24"/>
      <c r="N1323" s="24"/>
      <c r="O1323" s="24"/>
    </row>
    <row r="1324" spans="3:15">
      <c r="C1324" s="24"/>
      <c r="G1324" s="24"/>
      <c r="H1324" s="24"/>
      <c r="J1324" s="24"/>
      <c r="K1324" s="24"/>
      <c r="L1324" s="24"/>
      <c r="M1324" s="24"/>
      <c r="N1324" s="24"/>
      <c r="O1324" s="24"/>
    </row>
    <row r="1325" spans="3:15">
      <c r="C1325" s="24"/>
      <c r="G1325" s="24"/>
      <c r="H1325" s="24"/>
      <c r="J1325" s="24"/>
      <c r="K1325" s="24"/>
      <c r="L1325" s="24"/>
      <c r="M1325" s="24"/>
      <c r="N1325" s="24"/>
      <c r="O1325" s="24"/>
    </row>
    <row r="1326" spans="3:15">
      <c r="C1326" s="24"/>
      <c r="G1326" s="24"/>
      <c r="H1326" s="24"/>
      <c r="J1326" s="24"/>
      <c r="K1326" s="24"/>
      <c r="L1326" s="24"/>
      <c r="M1326" s="24"/>
      <c r="N1326" s="24"/>
      <c r="O1326" s="24"/>
    </row>
    <row r="1327" spans="3:15">
      <c r="C1327" s="24"/>
      <c r="G1327" s="24"/>
      <c r="H1327" s="24"/>
      <c r="J1327" s="24"/>
      <c r="K1327" s="24"/>
      <c r="L1327" s="24"/>
      <c r="M1327" s="24"/>
      <c r="N1327" s="24"/>
      <c r="O1327" s="24"/>
    </row>
    <row r="1328" spans="3:15">
      <c r="C1328" s="24"/>
      <c r="G1328" s="24"/>
      <c r="H1328" s="24"/>
      <c r="J1328" s="24"/>
      <c r="K1328" s="24"/>
      <c r="L1328" s="24"/>
      <c r="M1328" s="24"/>
      <c r="N1328" s="24"/>
      <c r="O1328" s="24"/>
    </row>
    <row r="1329" spans="3:15">
      <c r="C1329" s="24"/>
      <c r="G1329" s="24"/>
      <c r="H1329" s="24"/>
      <c r="J1329" s="24"/>
      <c r="K1329" s="24"/>
      <c r="L1329" s="24"/>
      <c r="M1329" s="24"/>
      <c r="N1329" s="24"/>
      <c r="O1329" s="24"/>
    </row>
    <row r="1330" spans="3:15">
      <c r="C1330" s="24"/>
      <c r="G1330" s="24"/>
      <c r="H1330" s="24"/>
      <c r="J1330" s="24"/>
      <c r="K1330" s="24"/>
      <c r="L1330" s="24"/>
      <c r="M1330" s="24"/>
      <c r="N1330" s="24"/>
      <c r="O1330" s="24"/>
    </row>
    <row r="1331" spans="3:15">
      <c r="C1331" s="24"/>
      <c r="G1331" s="24"/>
      <c r="H1331" s="24"/>
      <c r="J1331" s="24"/>
      <c r="K1331" s="24"/>
      <c r="L1331" s="24"/>
      <c r="M1331" s="24"/>
      <c r="N1331" s="24"/>
      <c r="O1331" s="24"/>
    </row>
    <row r="1332" spans="3:15">
      <c r="C1332" s="24"/>
      <c r="G1332" s="24"/>
      <c r="H1332" s="24"/>
      <c r="J1332" s="24"/>
      <c r="K1332" s="24"/>
      <c r="L1332" s="24"/>
      <c r="M1332" s="24"/>
      <c r="N1332" s="24"/>
      <c r="O1332" s="24"/>
    </row>
    <row r="1333" spans="3:15">
      <c r="C1333" s="24"/>
      <c r="G1333" s="24"/>
      <c r="H1333" s="24"/>
      <c r="J1333" s="24"/>
      <c r="K1333" s="24"/>
      <c r="L1333" s="24"/>
      <c r="M1333" s="24"/>
      <c r="N1333" s="24"/>
      <c r="O1333" s="24"/>
    </row>
    <row r="1334" spans="3:15">
      <c r="C1334" s="24"/>
      <c r="G1334" s="24"/>
      <c r="H1334" s="24"/>
      <c r="J1334" s="24"/>
      <c r="K1334" s="24"/>
      <c r="L1334" s="24"/>
      <c r="M1334" s="24"/>
      <c r="N1334" s="24"/>
      <c r="O1334" s="24"/>
    </row>
    <row r="1335" spans="3:15">
      <c r="C1335" s="24"/>
      <c r="G1335" s="24"/>
      <c r="H1335" s="24"/>
      <c r="J1335" s="24"/>
      <c r="K1335" s="24"/>
      <c r="L1335" s="24"/>
      <c r="M1335" s="24"/>
      <c r="N1335" s="24"/>
      <c r="O1335" s="24"/>
    </row>
    <row r="1336" spans="3:15">
      <c r="C1336" s="24"/>
      <c r="G1336" s="24"/>
      <c r="H1336" s="24"/>
      <c r="J1336" s="24"/>
      <c r="K1336" s="24"/>
      <c r="L1336" s="24"/>
      <c r="M1336" s="24"/>
      <c r="N1336" s="24"/>
      <c r="O1336" s="24"/>
    </row>
    <row r="1337" spans="3:15">
      <c r="C1337" s="24"/>
      <c r="G1337" s="24"/>
      <c r="H1337" s="24"/>
      <c r="J1337" s="24"/>
      <c r="K1337" s="24"/>
      <c r="L1337" s="24"/>
      <c r="M1337" s="24"/>
      <c r="N1337" s="24"/>
      <c r="O1337" s="24"/>
    </row>
    <row r="1338" spans="3:15">
      <c r="C1338" s="24"/>
      <c r="G1338" s="24"/>
      <c r="H1338" s="24"/>
      <c r="J1338" s="24"/>
      <c r="K1338" s="24"/>
      <c r="L1338" s="24"/>
      <c r="M1338" s="24"/>
      <c r="N1338" s="24"/>
      <c r="O1338" s="24"/>
    </row>
    <row r="1339" spans="3:15">
      <c r="C1339" s="24"/>
      <c r="G1339" s="24"/>
      <c r="H1339" s="24"/>
      <c r="J1339" s="24"/>
      <c r="K1339" s="24"/>
      <c r="L1339" s="24"/>
      <c r="M1339" s="24"/>
      <c r="N1339" s="24"/>
      <c r="O1339" s="24"/>
    </row>
    <row r="1340" spans="3:15">
      <c r="C1340" s="24"/>
      <c r="G1340" s="24"/>
      <c r="H1340" s="24"/>
      <c r="J1340" s="24"/>
      <c r="K1340" s="24"/>
      <c r="L1340" s="24"/>
      <c r="M1340" s="24"/>
      <c r="N1340" s="24"/>
      <c r="O1340" s="24"/>
    </row>
    <row r="1341" spans="3:15">
      <c r="C1341" s="24"/>
      <c r="G1341" s="24"/>
      <c r="H1341" s="24"/>
      <c r="J1341" s="24"/>
      <c r="K1341" s="24"/>
      <c r="L1341" s="24"/>
      <c r="M1341" s="24"/>
      <c r="N1341" s="24"/>
      <c r="O1341" s="24"/>
    </row>
    <row r="1342" spans="3:15">
      <c r="C1342" s="24"/>
      <c r="G1342" s="24"/>
      <c r="H1342" s="24"/>
      <c r="J1342" s="24"/>
      <c r="K1342" s="24"/>
      <c r="L1342" s="24"/>
      <c r="M1342" s="24"/>
      <c r="N1342" s="24"/>
      <c r="O1342" s="24"/>
    </row>
    <row r="1343" spans="3:15">
      <c r="C1343" s="24"/>
      <c r="G1343" s="24"/>
      <c r="H1343" s="24"/>
      <c r="J1343" s="24"/>
      <c r="K1343" s="24"/>
      <c r="L1343" s="24"/>
      <c r="M1343" s="24"/>
      <c r="N1343" s="24"/>
      <c r="O1343" s="24"/>
    </row>
    <row r="1344" spans="3:15">
      <c r="C1344" s="24"/>
      <c r="G1344" s="24"/>
      <c r="H1344" s="24"/>
      <c r="J1344" s="24"/>
      <c r="K1344" s="24"/>
      <c r="L1344" s="24"/>
      <c r="M1344" s="24"/>
      <c r="N1344" s="24"/>
      <c r="O1344" s="24"/>
    </row>
    <row r="1345" spans="3:15">
      <c r="C1345" s="24"/>
      <c r="G1345" s="24"/>
      <c r="H1345" s="24"/>
      <c r="J1345" s="24"/>
      <c r="K1345" s="24"/>
      <c r="L1345" s="24"/>
      <c r="M1345" s="24"/>
      <c r="N1345" s="24"/>
      <c r="O1345" s="24"/>
    </row>
    <row r="1346" spans="3:15">
      <c r="C1346" s="24"/>
      <c r="G1346" s="24"/>
      <c r="H1346" s="24"/>
      <c r="J1346" s="24"/>
      <c r="K1346" s="24"/>
      <c r="L1346" s="24"/>
      <c r="M1346" s="24"/>
      <c r="N1346" s="24"/>
      <c r="O1346" s="24"/>
    </row>
    <row r="1347" spans="3:15">
      <c r="C1347" s="24"/>
      <c r="G1347" s="24"/>
      <c r="H1347" s="24"/>
      <c r="J1347" s="24"/>
      <c r="K1347" s="24"/>
      <c r="L1347" s="24"/>
      <c r="M1347" s="24"/>
      <c r="N1347" s="24"/>
      <c r="O1347" s="24"/>
    </row>
    <row r="1348" spans="3:15">
      <c r="C1348" s="24"/>
      <c r="G1348" s="24"/>
      <c r="H1348" s="24"/>
      <c r="J1348" s="24"/>
      <c r="K1348" s="24"/>
      <c r="L1348" s="24"/>
      <c r="M1348" s="24"/>
      <c r="N1348" s="24"/>
      <c r="O1348" s="24"/>
    </row>
    <row r="1349" spans="3:15">
      <c r="C1349" s="24"/>
      <c r="G1349" s="24"/>
      <c r="H1349" s="24"/>
      <c r="J1349" s="24"/>
      <c r="K1349" s="24"/>
      <c r="L1349" s="24"/>
      <c r="M1349" s="24"/>
      <c r="N1349" s="24"/>
      <c r="O1349" s="24"/>
    </row>
    <row r="1350" spans="3:15">
      <c r="C1350" s="24"/>
      <c r="G1350" s="24"/>
      <c r="H1350" s="24"/>
      <c r="J1350" s="24"/>
      <c r="K1350" s="24"/>
      <c r="L1350" s="24"/>
      <c r="M1350" s="24"/>
      <c r="N1350" s="24"/>
      <c r="O1350" s="24"/>
    </row>
    <row r="1351" spans="3:15">
      <c r="C1351" s="24"/>
      <c r="G1351" s="24"/>
      <c r="H1351" s="24"/>
      <c r="J1351" s="24"/>
      <c r="K1351" s="24"/>
      <c r="L1351" s="24"/>
      <c r="M1351" s="24"/>
      <c r="N1351" s="24"/>
      <c r="O1351" s="24"/>
    </row>
    <row r="1352" spans="3:15">
      <c r="C1352" s="24"/>
      <c r="G1352" s="24"/>
      <c r="H1352" s="24"/>
      <c r="J1352" s="24"/>
      <c r="K1352" s="24"/>
      <c r="L1352" s="24"/>
      <c r="M1352" s="24"/>
      <c r="N1352" s="24"/>
      <c r="O1352" s="24"/>
    </row>
    <row r="1353" spans="3:15">
      <c r="C1353" s="24"/>
      <c r="G1353" s="24"/>
      <c r="H1353" s="24"/>
      <c r="J1353" s="24"/>
      <c r="K1353" s="24"/>
      <c r="L1353" s="24"/>
      <c r="M1353" s="24"/>
      <c r="N1353" s="24"/>
      <c r="O1353" s="24"/>
    </row>
    <row r="1354" spans="3:15">
      <c r="C1354" s="24"/>
      <c r="G1354" s="24"/>
      <c r="H1354" s="24"/>
      <c r="J1354" s="24"/>
      <c r="K1354" s="24"/>
      <c r="L1354" s="24"/>
      <c r="M1354" s="24"/>
      <c r="N1354" s="24"/>
      <c r="O1354" s="24"/>
    </row>
    <row r="1355" spans="3:15">
      <c r="C1355" s="24"/>
      <c r="G1355" s="24"/>
      <c r="H1355" s="24"/>
      <c r="J1355" s="24"/>
      <c r="K1355" s="24"/>
      <c r="L1355" s="24"/>
      <c r="M1355" s="24"/>
      <c r="N1355" s="24"/>
      <c r="O1355" s="24"/>
    </row>
    <row r="1356" spans="3:15">
      <c r="C1356" s="24"/>
      <c r="G1356" s="24"/>
      <c r="H1356" s="24"/>
      <c r="J1356" s="24"/>
      <c r="K1356" s="24"/>
      <c r="L1356" s="24"/>
      <c r="M1356" s="24"/>
      <c r="N1356" s="24"/>
      <c r="O1356" s="24"/>
    </row>
    <row r="1357" spans="3:15">
      <c r="C1357" s="24"/>
      <c r="G1357" s="24"/>
      <c r="H1357" s="24"/>
      <c r="J1357" s="24"/>
      <c r="K1357" s="24"/>
      <c r="L1357" s="24"/>
      <c r="M1357" s="24"/>
      <c r="N1357" s="24"/>
      <c r="O1357" s="24"/>
    </row>
    <row r="1358" spans="3:15">
      <c r="C1358" s="24"/>
      <c r="G1358" s="24"/>
      <c r="H1358" s="24"/>
      <c r="J1358" s="24"/>
      <c r="K1358" s="24"/>
      <c r="L1358" s="24"/>
      <c r="M1358" s="24"/>
      <c r="N1358" s="24"/>
      <c r="O1358" s="24"/>
    </row>
    <row r="1359" spans="3:15">
      <c r="C1359" s="24"/>
      <c r="G1359" s="24"/>
      <c r="H1359" s="24"/>
      <c r="J1359" s="24"/>
      <c r="K1359" s="24"/>
      <c r="L1359" s="24"/>
      <c r="M1359" s="24"/>
      <c r="N1359" s="24"/>
      <c r="O1359" s="24"/>
    </row>
    <row r="1360" spans="3:15">
      <c r="C1360" s="24"/>
      <c r="G1360" s="24"/>
      <c r="H1360" s="24"/>
      <c r="J1360" s="24"/>
      <c r="K1360" s="24"/>
      <c r="L1360" s="24"/>
      <c r="M1360" s="24"/>
      <c r="N1360" s="24"/>
      <c r="O1360" s="24"/>
    </row>
    <row r="1361" spans="3:15">
      <c r="C1361" s="24"/>
      <c r="G1361" s="24"/>
      <c r="H1361" s="24"/>
      <c r="J1361" s="24"/>
      <c r="K1361" s="24"/>
      <c r="L1361" s="24"/>
      <c r="M1361" s="24"/>
      <c r="N1361" s="24"/>
      <c r="O1361" s="24"/>
    </row>
    <row r="1362" spans="3:15">
      <c r="C1362" s="24"/>
      <c r="G1362" s="24"/>
      <c r="H1362" s="24"/>
      <c r="J1362" s="24"/>
      <c r="K1362" s="24"/>
      <c r="L1362" s="24"/>
      <c r="M1362" s="24"/>
      <c r="N1362" s="24"/>
      <c r="O1362" s="24"/>
    </row>
    <row r="1363" spans="3:15">
      <c r="C1363" s="24"/>
      <c r="G1363" s="24"/>
      <c r="H1363" s="24"/>
      <c r="J1363" s="24"/>
      <c r="K1363" s="24"/>
      <c r="L1363" s="24"/>
      <c r="M1363" s="24"/>
      <c r="N1363" s="24"/>
      <c r="O1363" s="24"/>
    </row>
    <row r="1364" spans="3:15">
      <c r="C1364" s="24"/>
      <c r="G1364" s="24"/>
      <c r="H1364" s="24"/>
      <c r="J1364" s="24"/>
      <c r="K1364" s="24"/>
      <c r="L1364" s="24"/>
      <c r="M1364" s="24"/>
      <c r="N1364" s="24"/>
      <c r="O1364" s="24"/>
    </row>
    <row r="1365" spans="3:15">
      <c r="C1365" s="24"/>
      <c r="G1365" s="24"/>
      <c r="H1365" s="24"/>
      <c r="J1365" s="24"/>
      <c r="K1365" s="24"/>
      <c r="L1365" s="24"/>
      <c r="M1365" s="24"/>
      <c r="N1365" s="24"/>
      <c r="O1365" s="24"/>
    </row>
    <row r="1366" spans="3:15">
      <c r="C1366" s="24"/>
      <c r="G1366" s="24"/>
      <c r="H1366" s="24"/>
      <c r="J1366" s="24"/>
      <c r="K1366" s="24"/>
      <c r="L1366" s="24"/>
      <c r="M1366" s="24"/>
      <c r="N1366" s="24"/>
      <c r="O1366" s="24"/>
    </row>
    <row r="1367" spans="3:15">
      <c r="C1367" s="24"/>
      <c r="G1367" s="24"/>
      <c r="H1367" s="24"/>
      <c r="J1367" s="24"/>
      <c r="K1367" s="24"/>
      <c r="L1367" s="24"/>
      <c r="M1367" s="24"/>
      <c r="N1367" s="24"/>
      <c r="O1367" s="24"/>
    </row>
    <row r="1368" spans="3:15">
      <c r="C1368" s="24"/>
      <c r="G1368" s="24"/>
      <c r="H1368" s="24"/>
      <c r="J1368" s="24"/>
      <c r="K1368" s="24"/>
      <c r="L1368" s="24"/>
      <c r="M1368" s="24"/>
      <c r="N1368" s="24"/>
      <c r="O1368" s="24"/>
    </row>
    <row r="1369" spans="3:15">
      <c r="C1369" s="24"/>
      <c r="G1369" s="24"/>
      <c r="H1369" s="24"/>
      <c r="J1369" s="24"/>
      <c r="K1369" s="24"/>
      <c r="L1369" s="24"/>
      <c r="M1369" s="24"/>
      <c r="N1369" s="24"/>
      <c r="O1369" s="24"/>
    </row>
    <row r="1370" spans="3:15">
      <c r="C1370" s="24"/>
      <c r="G1370" s="24"/>
      <c r="H1370" s="24"/>
      <c r="J1370" s="24"/>
      <c r="K1370" s="24"/>
      <c r="L1370" s="24"/>
      <c r="M1370" s="24"/>
      <c r="N1370" s="24"/>
      <c r="O1370" s="24"/>
    </row>
    <row r="1371" spans="3:15">
      <c r="C1371" s="24"/>
      <c r="G1371" s="24"/>
      <c r="H1371" s="24"/>
      <c r="J1371" s="24"/>
      <c r="K1371" s="24"/>
      <c r="L1371" s="24"/>
      <c r="M1371" s="24"/>
      <c r="N1371" s="24"/>
      <c r="O1371" s="24"/>
    </row>
    <row r="1372" spans="3:15">
      <c r="C1372" s="24"/>
      <c r="G1372" s="24"/>
      <c r="H1372" s="24"/>
      <c r="J1372" s="24"/>
      <c r="K1372" s="24"/>
      <c r="L1372" s="24"/>
      <c r="M1372" s="24"/>
      <c r="N1372" s="24"/>
      <c r="O1372" s="24"/>
    </row>
    <row r="1373" spans="3:15">
      <c r="C1373" s="24"/>
      <c r="G1373" s="24"/>
      <c r="H1373" s="24"/>
      <c r="J1373" s="24"/>
      <c r="K1373" s="24"/>
      <c r="L1373" s="24"/>
      <c r="M1373" s="24"/>
      <c r="N1373" s="24"/>
      <c r="O1373" s="24"/>
    </row>
    <row r="1374" spans="3:15">
      <c r="C1374" s="24"/>
      <c r="G1374" s="24"/>
      <c r="H1374" s="24"/>
      <c r="J1374" s="24"/>
      <c r="K1374" s="24"/>
      <c r="L1374" s="24"/>
      <c r="M1374" s="24"/>
      <c r="N1374" s="24"/>
      <c r="O1374" s="24"/>
    </row>
    <row r="1375" spans="3:15">
      <c r="C1375" s="24"/>
      <c r="G1375" s="24"/>
      <c r="H1375" s="24"/>
      <c r="J1375" s="24"/>
      <c r="K1375" s="24"/>
      <c r="L1375" s="24"/>
      <c r="M1375" s="24"/>
      <c r="N1375" s="24"/>
      <c r="O1375" s="24"/>
    </row>
    <row r="1376" spans="3:15">
      <c r="C1376" s="24"/>
      <c r="G1376" s="24"/>
      <c r="H1376" s="24"/>
      <c r="J1376" s="24"/>
      <c r="K1376" s="24"/>
      <c r="L1376" s="24"/>
      <c r="M1376" s="24"/>
      <c r="N1376" s="24"/>
      <c r="O1376" s="24"/>
    </row>
    <row r="1377" spans="3:15">
      <c r="C1377" s="24"/>
      <c r="G1377" s="24"/>
      <c r="H1377" s="24"/>
      <c r="J1377" s="24"/>
      <c r="K1377" s="24"/>
      <c r="L1377" s="24"/>
      <c r="M1377" s="24"/>
      <c r="N1377" s="24"/>
      <c r="O1377" s="24"/>
    </row>
    <row r="1378" spans="3:15">
      <c r="C1378" s="24"/>
      <c r="G1378" s="24"/>
      <c r="H1378" s="24"/>
      <c r="J1378" s="24"/>
      <c r="K1378" s="24"/>
      <c r="L1378" s="24"/>
      <c r="M1378" s="24"/>
      <c r="N1378" s="24"/>
      <c r="O1378" s="24"/>
    </row>
    <row r="1379" spans="3:15">
      <c r="C1379" s="24"/>
      <c r="G1379" s="24"/>
      <c r="H1379" s="24"/>
      <c r="J1379" s="24"/>
      <c r="K1379" s="24"/>
      <c r="L1379" s="24"/>
      <c r="M1379" s="24"/>
      <c r="N1379" s="24"/>
      <c r="O1379" s="24"/>
    </row>
    <row r="1380" spans="3:15">
      <c r="C1380" s="24"/>
      <c r="G1380" s="24"/>
      <c r="H1380" s="24"/>
      <c r="J1380" s="24"/>
      <c r="K1380" s="24"/>
      <c r="L1380" s="24"/>
      <c r="M1380" s="24"/>
      <c r="N1380" s="24"/>
      <c r="O1380" s="24"/>
    </row>
    <row r="1381" spans="3:15">
      <c r="C1381" s="24"/>
      <c r="G1381" s="24"/>
      <c r="H1381" s="24"/>
      <c r="J1381" s="24"/>
      <c r="K1381" s="24"/>
      <c r="L1381" s="24"/>
      <c r="M1381" s="24"/>
      <c r="N1381" s="24"/>
      <c r="O1381" s="24"/>
    </row>
    <row r="1382" spans="3:15">
      <c r="C1382" s="24"/>
      <c r="G1382" s="24"/>
      <c r="H1382" s="24"/>
      <c r="J1382" s="24"/>
      <c r="K1382" s="24"/>
      <c r="L1382" s="24"/>
      <c r="M1382" s="24"/>
      <c r="N1382" s="24"/>
      <c r="O1382" s="24"/>
    </row>
    <row r="1383" spans="3:15">
      <c r="C1383" s="24"/>
      <c r="G1383" s="24"/>
      <c r="H1383" s="24"/>
      <c r="J1383" s="24"/>
      <c r="K1383" s="24"/>
      <c r="L1383" s="24"/>
      <c r="M1383" s="24"/>
      <c r="N1383" s="24"/>
      <c r="O1383" s="24"/>
    </row>
    <row r="1384" spans="3:15">
      <c r="C1384" s="24"/>
      <c r="G1384" s="24"/>
      <c r="H1384" s="24"/>
      <c r="J1384" s="24"/>
      <c r="K1384" s="24"/>
      <c r="L1384" s="24"/>
      <c r="M1384" s="24"/>
      <c r="N1384" s="24"/>
      <c r="O1384" s="24"/>
    </row>
    <row r="1385" spans="3:15">
      <c r="C1385" s="24"/>
      <c r="G1385" s="24"/>
      <c r="H1385" s="24"/>
      <c r="J1385" s="24"/>
      <c r="K1385" s="24"/>
      <c r="L1385" s="24"/>
      <c r="M1385" s="24"/>
      <c r="N1385" s="24"/>
      <c r="O1385" s="24"/>
    </row>
    <row r="1386" spans="3:15">
      <c r="C1386" s="24"/>
      <c r="G1386" s="24"/>
      <c r="H1386" s="24"/>
      <c r="J1386" s="24"/>
      <c r="K1386" s="24"/>
      <c r="L1386" s="24"/>
      <c r="M1386" s="24"/>
      <c r="N1386" s="24"/>
      <c r="O1386" s="24"/>
    </row>
    <row r="1387" spans="3:15">
      <c r="C1387" s="24"/>
      <c r="G1387" s="24"/>
      <c r="H1387" s="24"/>
      <c r="J1387" s="24"/>
      <c r="K1387" s="24"/>
      <c r="L1387" s="24"/>
      <c r="M1387" s="24"/>
      <c r="N1387" s="24"/>
      <c r="O1387" s="24"/>
    </row>
    <row r="1388" spans="3:15">
      <c r="C1388" s="24"/>
      <c r="G1388" s="24"/>
      <c r="H1388" s="24"/>
      <c r="J1388" s="24"/>
      <c r="K1388" s="24"/>
      <c r="L1388" s="24"/>
      <c r="M1388" s="24"/>
      <c r="N1388" s="24"/>
      <c r="O1388" s="24"/>
    </row>
    <row r="1389" spans="3:15">
      <c r="C1389" s="24"/>
      <c r="G1389" s="24"/>
      <c r="H1389" s="24"/>
      <c r="J1389" s="24"/>
      <c r="K1389" s="24"/>
      <c r="L1389" s="24"/>
      <c r="M1389" s="24"/>
      <c r="N1389" s="24"/>
      <c r="O1389" s="24"/>
    </row>
    <row r="1390" spans="3:15">
      <c r="C1390" s="24"/>
      <c r="G1390" s="24"/>
      <c r="H1390" s="24"/>
      <c r="J1390" s="24"/>
      <c r="K1390" s="24"/>
      <c r="L1390" s="24"/>
      <c r="M1390" s="24"/>
      <c r="N1390" s="24"/>
      <c r="O1390" s="24"/>
    </row>
    <row r="1391" spans="3:15">
      <c r="C1391" s="24"/>
      <c r="G1391" s="24"/>
      <c r="H1391" s="24"/>
      <c r="J1391" s="24"/>
      <c r="K1391" s="24"/>
      <c r="L1391" s="24"/>
      <c r="M1391" s="24"/>
      <c r="N1391" s="24"/>
      <c r="O1391" s="24"/>
    </row>
    <row r="1392" spans="3:15">
      <c r="C1392" s="24"/>
      <c r="G1392" s="24"/>
      <c r="H1392" s="24"/>
      <c r="J1392" s="24"/>
      <c r="K1392" s="24"/>
      <c r="L1392" s="24"/>
      <c r="M1392" s="24"/>
      <c r="N1392" s="24"/>
      <c r="O1392" s="24"/>
    </row>
    <row r="1393" spans="3:15">
      <c r="C1393" s="24"/>
      <c r="G1393" s="24"/>
      <c r="H1393" s="24"/>
      <c r="J1393" s="24"/>
      <c r="K1393" s="24"/>
      <c r="L1393" s="24"/>
      <c r="M1393" s="24"/>
      <c r="N1393" s="24"/>
      <c r="O1393" s="24"/>
    </row>
    <row r="1394" spans="3:15">
      <c r="C1394" s="24"/>
      <c r="G1394" s="24"/>
      <c r="H1394" s="24"/>
      <c r="J1394" s="24"/>
      <c r="K1394" s="24"/>
      <c r="L1394" s="24"/>
      <c r="M1394" s="24"/>
      <c r="N1394" s="24"/>
      <c r="O1394" s="24"/>
    </row>
    <row r="1395" spans="3:15">
      <c r="C1395" s="24"/>
      <c r="G1395" s="24"/>
      <c r="H1395" s="24"/>
      <c r="J1395" s="24"/>
      <c r="K1395" s="24"/>
      <c r="L1395" s="24"/>
      <c r="M1395" s="24"/>
      <c r="N1395" s="24"/>
      <c r="O1395" s="24"/>
    </row>
    <row r="1396" spans="3:15">
      <c r="C1396" s="24"/>
      <c r="G1396" s="24"/>
      <c r="H1396" s="24"/>
      <c r="J1396" s="24"/>
      <c r="K1396" s="24"/>
      <c r="L1396" s="24"/>
      <c r="M1396" s="24"/>
      <c r="N1396" s="24"/>
      <c r="O1396" s="24"/>
    </row>
    <row r="1397" spans="3:15">
      <c r="C1397" s="24"/>
      <c r="G1397" s="24"/>
      <c r="H1397" s="24"/>
      <c r="J1397" s="24"/>
      <c r="K1397" s="24"/>
      <c r="L1397" s="24"/>
      <c r="M1397" s="24"/>
      <c r="N1397" s="24"/>
      <c r="O1397" s="24"/>
    </row>
    <row r="1398" spans="3:15">
      <c r="C1398" s="24"/>
      <c r="G1398" s="24"/>
      <c r="H1398" s="24"/>
      <c r="J1398" s="24"/>
      <c r="K1398" s="24"/>
      <c r="L1398" s="24"/>
      <c r="M1398" s="24"/>
      <c r="N1398" s="24"/>
      <c r="O1398" s="24"/>
    </row>
    <row r="1399" spans="3:15">
      <c r="C1399" s="24"/>
      <c r="G1399" s="24"/>
      <c r="H1399" s="24"/>
      <c r="J1399" s="24"/>
      <c r="K1399" s="24"/>
      <c r="L1399" s="24"/>
      <c r="M1399" s="24"/>
      <c r="N1399" s="24"/>
      <c r="O1399" s="24"/>
    </row>
    <row r="1400" spans="3:15">
      <c r="C1400" s="24"/>
      <c r="G1400" s="24"/>
      <c r="H1400" s="24"/>
      <c r="J1400" s="24"/>
      <c r="K1400" s="24"/>
      <c r="L1400" s="24"/>
      <c r="M1400" s="24"/>
      <c r="N1400" s="24"/>
      <c r="O1400" s="24"/>
    </row>
    <row r="1401" spans="3:15">
      <c r="C1401" s="24"/>
      <c r="G1401" s="24"/>
      <c r="H1401" s="24"/>
      <c r="J1401" s="24"/>
      <c r="K1401" s="24"/>
      <c r="L1401" s="24"/>
      <c r="M1401" s="24"/>
      <c r="N1401" s="24"/>
      <c r="O1401" s="24"/>
    </row>
    <row r="1402" spans="3:15">
      <c r="C1402" s="24"/>
      <c r="G1402" s="24"/>
      <c r="H1402" s="24"/>
      <c r="J1402" s="24"/>
      <c r="K1402" s="24"/>
      <c r="L1402" s="24"/>
      <c r="M1402" s="24"/>
      <c r="N1402" s="24"/>
      <c r="O1402" s="24"/>
    </row>
    <row r="1403" spans="3:15">
      <c r="C1403" s="24"/>
      <c r="G1403" s="24"/>
      <c r="H1403" s="24"/>
      <c r="J1403" s="24"/>
      <c r="K1403" s="24"/>
      <c r="L1403" s="24"/>
      <c r="M1403" s="24"/>
      <c r="N1403" s="24"/>
      <c r="O1403" s="24"/>
    </row>
    <row r="1404" spans="3:15">
      <c r="C1404" s="24"/>
      <c r="G1404" s="24"/>
      <c r="H1404" s="24"/>
      <c r="J1404" s="24"/>
      <c r="K1404" s="24"/>
      <c r="L1404" s="24"/>
      <c r="M1404" s="24"/>
      <c r="N1404" s="24"/>
      <c r="O1404" s="24"/>
    </row>
    <row r="1405" spans="3:15">
      <c r="C1405" s="24"/>
      <c r="G1405" s="24"/>
      <c r="H1405" s="24"/>
      <c r="J1405" s="24"/>
      <c r="K1405" s="24"/>
      <c r="L1405" s="24"/>
      <c r="M1405" s="24"/>
      <c r="N1405" s="24"/>
      <c r="O1405" s="24"/>
    </row>
    <row r="1406" spans="3:15">
      <c r="C1406" s="24"/>
      <c r="G1406" s="24"/>
      <c r="H1406" s="24"/>
      <c r="J1406" s="24"/>
      <c r="K1406" s="24"/>
      <c r="L1406" s="24"/>
      <c r="M1406" s="24"/>
      <c r="N1406" s="24"/>
      <c r="O1406" s="24"/>
    </row>
    <row r="1407" spans="3:15">
      <c r="C1407" s="24"/>
      <c r="G1407" s="24"/>
      <c r="H1407" s="24"/>
      <c r="J1407" s="24"/>
      <c r="K1407" s="24"/>
      <c r="L1407" s="24"/>
      <c r="M1407" s="24"/>
      <c r="N1407" s="24"/>
      <c r="O1407" s="24"/>
    </row>
    <row r="1408" spans="3:15">
      <c r="C1408" s="24"/>
      <c r="G1408" s="24"/>
      <c r="H1408" s="24"/>
      <c r="J1408" s="24"/>
      <c r="K1408" s="24"/>
      <c r="L1408" s="24"/>
      <c r="M1408" s="24"/>
      <c r="N1408" s="24"/>
      <c r="O1408" s="24"/>
    </row>
    <row r="1409" spans="3:15">
      <c r="C1409" s="24"/>
      <c r="G1409" s="24"/>
      <c r="H1409" s="24"/>
      <c r="J1409" s="24"/>
      <c r="K1409" s="24"/>
      <c r="L1409" s="24"/>
      <c r="M1409" s="24"/>
      <c r="N1409" s="24"/>
      <c r="O1409" s="24"/>
    </row>
    <row r="1410" spans="3:15">
      <c r="C1410" s="24"/>
      <c r="G1410" s="24"/>
      <c r="H1410" s="24"/>
      <c r="J1410" s="24"/>
      <c r="K1410" s="24"/>
      <c r="L1410" s="24"/>
      <c r="M1410" s="24"/>
      <c r="N1410" s="24"/>
      <c r="O1410" s="24"/>
    </row>
    <row r="1411" spans="3:15">
      <c r="C1411" s="24"/>
      <c r="G1411" s="24"/>
      <c r="H1411" s="24"/>
      <c r="J1411" s="24"/>
      <c r="K1411" s="24"/>
      <c r="L1411" s="24"/>
      <c r="M1411" s="24"/>
      <c r="N1411" s="24"/>
      <c r="O1411" s="24"/>
    </row>
    <row r="1412" spans="3:15">
      <c r="C1412" s="24"/>
      <c r="G1412" s="24"/>
      <c r="H1412" s="24"/>
      <c r="J1412" s="24"/>
      <c r="K1412" s="24"/>
      <c r="L1412" s="24"/>
      <c r="M1412" s="24"/>
      <c r="N1412" s="24"/>
      <c r="O1412" s="24"/>
    </row>
    <row r="1413" spans="3:15">
      <c r="C1413" s="24"/>
      <c r="G1413" s="24"/>
      <c r="H1413" s="24"/>
      <c r="J1413" s="24"/>
      <c r="K1413" s="24"/>
      <c r="L1413" s="24"/>
      <c r="M1413" s="24"/>
      <c r="N1413" s="24"/>
      <c r="O1413" s="24"/>
    </row>
    <row r="1414" spans="3:15">
      <c r="C1414" s="24"/>
      <c r="G1414" s="24"/>
      <c r="H1414" s="24"/>
      <c r="J1414" s="24"/>
      <c r="K1414" s="24"/>
      <c r="L1414" s="24"/>
      <c r="M1414" s="24"/>
      <c r="N1414" s="24"/>
      <c r="O1414" s="24"/>
    </row>
    <row r="1415" spans="3:15">
      <c r="C1415" s="24"/>
      <c r="G1415" s="24"/>
      <c r="H1415" s="24"/>
      <c r="J1415" s="24"/>
      <c r="K1415" s="24"/>
      <c r="L1415" s="24"/>
      <c r="M1415" s="24"/>
      <c r="N1415" s="24"/>
      <c r="O1415" s="24"/>
    </row>
    <row r="1416" spans="3:15">
      <c r="C1416" s="24"/>
      <c r="G1416" s="24"/>
      <c r="H1416" s="24"/>
      <c r="J1416" s="24"/>
      <c r="K1416" s="24"/>
      <c r="L1416" s="24"/>
      <c r="M1416" s="24"/>
      <c r="N1416" s="24"/>
      <c r="O1416" s="24"/>
    </row>
    <row r="1417" spans="3:15">
      <c r="C1417" s="24"/>
      <c r="G1417" s="24"/>
      <c r="H1417" s="24"/>
      <c r="J1417" s="24"/>
      <c r="K1417" s="24"/>
      <c r="L1417" s="24"/>
      <c r="M1417" s="24"/>
      <c r="N1417" s="24"/>
      <c r="O1417" s="24"/>
    </row>
    <row r="1418" spans="3:15">
      <c r="C1418" s="24"/>
      <c r="G1418" s="24"/>
      <c r="H1418" s="24"/>
      <c r="J1418" s="24"/>
      <c r="K1418" s="24"/>
      <c r="L1418" s="24"/>
      <c r="M1418" s="24"/>
      <c r="N1418" s="24"/>
      <c r="O1418" s="24"/>
    </row>
    <row r="1419" spans="3:15">
      <c r="C1419" s="24"/>
      <c r="G1419" s="24"/>
      <c r="H1419" s="24"/>
      <c r="J1419" s="24"/>
      <c r="K1419" s="24"/>
      <c r="L1419" s="24"/>
      <c r="M1419" s="24"/>
      <c r="N1419" s="24"/>
      <c r="O1419" s="24"/>
    </row>
    <row r="1420" spans="3:15">
      <c r="C1420" s="24"/>
      <c r="G1420" s="24"/>
      <c r="H1420" s="24"/>
      <c r="J1420" s="24"/>
      <c r="K1420" s="24"/>
      <c r="L1420" s="24"/>
      <c r="M1420" s="24"/>
      <c r="N1420" s="24"/>
      <c r="O1420" s="24"/>
    </row>
    <row r="1421" spans="3:15">
      <c r="C1421" s="24"/>
      <c r="G1421" s="24"/>
      <c r="H1421" s="24"/>
      <c r="J1421" s="24"/>
      <c r="K1421" s="24"/>
      <c r="L1421" s="24"/>
      <c r="M1421" s="24"/>
      <c r="N1421" s="24"/>
      <c r="O1421" s="24"/>
    </row>
    <row r="1422" spans="3:15">
      <c r="C1422" s="24"/>
      <c r="G1422" s="24"/>
      <c r="H1422" s="24"/>
      <c r="J1422" s="24"/>
      <c r="K1422" s="24"/>
      <c r="L1422" s="24"/>
      <c r="M1422" s="24"/>
      <c r="N1422" s="24"/>
      <c r="O1422" s="24"/>
    </row>
    <row r="1423" spans="3:15">
      <c r="C1423" s="24"/>
      <c r="G1423" s="24"/>
      <c r="H1423" s="24"/>
      <c r="J1423" s="24"/>
      <c r="K1423" s="24"/>
      <c r="L1423" s="24"/>
      <c r="M1423" s="24"/>
      <c r="N1423" s="24"/>
      <c r="O1423" s="24"/>
    </row>
    <row r="1424" spans="3:15">
      <c r="C1424" s="24"/>
      <c r="G1424" s="24"/>
      <c r="H1424" s="24"/>
      <c r="J1424" s="24"/>
      <c r="K1424" s="24"/>
      <c r="L1424" s="24"/>
      <c r="M1424" s="24"/>
      <c r="N1424" s="24"/>
      <c r="O1424" s="24"/>
    </row>
    <row r="1425" spans="3:15">
      <c r="C1425" s="24"/>
      <c r="G1425" s="24"/>
      <c r="H1425" s="24"/>
      <c r="J1425" s="24"/>
      <c r="K1425" s="24"/>
      <c r="L1425" s="24"/>
      <c r="M1425" s="24"/>
      <c r="N1425" s="24"/>
      <c r="O1425" s="24"/>
    </row>
    <row r="1426" spans="3:15">
      <c r="C1426" s="24"/>
      <c r="G1426" s="24"/>
      <c r="H1426" s="24"/>
      <c r="J1426" s="24"/>
      <c r="K1426" s="24"/>
      <c r="L1426" s="24"/>
      <c r="M1426" s="24"/>
      <c r="N1426" s="24"/>
      <c r="O1426" s="24"/>
    </row>
    <row r="1427" spans="3:15">
      <c r="C1427" s="24"/>
      <c r="G1427" s="24"/>
      <c r="H1427" s="24"/>
      <c r="J1427" s="24"/>
      <c r="K1427" s="24"/>
      <c r="L1427" s="24"/>
      <c r="M1427" s="24"/>
      <c r="N1427" s="24"/>
      <c r="O1427" s="24"/>
    </row>
    <row r="1428" spans="3:15">
      <c r="C1428" s="24"/>
      <c r="G1428" s="24"/>
      <c r="H1428" s="24"/>
      <c r="J1428" s="24"/>
      <c r="K1428" s="24"/>
      <c r="L1428" s="24"/>
      <c r="M1428" s="24"/>
      <c r="N1428" s="24"/>
      <c r="O1428" s="24"/>
    </row>
    <row r="1429" spans="3:15">
      <c r="C1429" s="24"/>
      <c r="G1429" s="24"/>
      <c r="H1429" s="24"/>
      <c r="J1429" s="24"/>
      <c r="K1429" s="24"/>
      <c r="L1429" s="24"/>
      <c r="M1429" s="24"/>
      <c r="N1429" s="24"/>
      <c r="O1429" s="24"/>
    </row>
    <row r="1430" spans="3:15">
      <c r="C1430" s="24"/>
      <c r="G1430" s="24"/>
      <c r="H1430" s="24"/>
      <c r="J1430" s="24"/>
      <c r="K1430" s="24"/>
      <c r="L1430" s="24"/>
      <c r="M1430" s="24"/>
      <c r="N1430" s="24"/>
      <c r="O1430" s="24"/>
    </row>
    <row r="1431" spans="3:15">
      <c r="C1431" s="24"/>
      <c r="G1431" s="24"/>
      <c r="H1431" s="24"/>
      <c r="J1431" s="24"/>
      <c r="K1431" s="24"/>
      <c r="L1431" s="24"/>
      <c r="M1431" s="24"/>
      <c r="N1431" s="24"/>
      <c r="O1431" s="24"/>
    </row>
    <row r="1432" spans="3:15">
      <c r="C1432" s="24"/>
      <c r="G1432" s="24"/>
      <c r="H1432" s="24"/>
      <c r="J1432" s="24"/>
      <c r="K1432" s="24"/>
      <c r="L1432" s="24"/>
      <c r="M1432" s="24"/>
      <c r="N1432" s="24"/>
      <c r="O1432" s="24"/>
    </row>
    <row r="1433" spans="3:15">
      <c r="C1433" s="24"/>
      <c r="G1433" s="24"/>
      <c r="H1433" s="24"/>
      <c r="J1433" s="24"/>
      <c r="K1433" s="24"/>
      <c r="L1433" s="24"/>
      <c r="M1433" s="24"/>
      <c r="N1433" s="24"/>
      <c r="O1433" s="24"/>
    </row>
    <row r="1434" spans="3:15">
      <c r="C1434" s="24"/>
      <c r="G1434" s="24"/>
      <c r="H1434" s="24"/>
      <c r="J1434" s="24"/>
      <c r="K1434" s="24"/>
      <c r="L1434" s="24"/>
      <c r="M1434" s="24"/>
      <c r="N1434" s="24"/>
      <c r="O1434" s="24"/>
    </row>
    <row r="1435" spans="3:15">
      <c r="C1435" s="24"/>
      <c r="G1435" s="24"/>
      <c r="H1435" s="24"/>
      <c r="J1435" s="24"/>
      <c r="K1435" s="24"/>
      <c r="L1435" s="24"/>
      <c r="M1435" s="24"/>
      <c r="N1435" s="24"/>
      <c r="O1435" s="24"/>
    </row>
    <row r="1436" spans="3:15">
      <c r="C1436" s="24"/>
      <c r="G1436" s="24"/>
      <c r="H1436" s="24"/>
      <c r="J1436" s="24"/>
      <c r="K1436" s="24"/>
      <c r="L1436" s="24"/>
      <c r="M1436" s="24"/>
      <c r="N1436" s="24"/>
      <c r="O1436" s="24"/>
    </row>
    <row r="1437" spans="3:15">
      <c r="C1437" s="24"/>
      <c r="G1437" s="24"/>
      <c r="H1437" s="24"/>
      <c r="J1437" s="24"/>
      <c r="K1437" s="24"/>
      <c r="L1437" s="24"/>
      <c r="M1437" s="24"/>
      <c r="N1437" s="24"/>
      <c r="O1437" s="24"/>
    </row>
    <row r="1438" spans="3:15">
      <c r="C1438" s="24"/>
      <c r="G1438" s="24"/>
      <c r="H1438" s="24"/>
      <c r="J1438" s="24"/>
      <c r="K1438" s="24"/>
      <c r="L1438" s="24"/>
      <c r="M1438" s="24"/>
      <c r="N1438" s="24"/>
      <c r="O1438" s="24"/>
    </row>
    <row r="1439" spans="3:15">
      <c r="C1439" s="24"/>
      <c r="G1439" s="24"/>
      <c r="H1439" s="24"/>
      <c r="J1439" s="24"/>
      <c r="K1439" s="24"/>
      <c r="L1439" s="24"/>
      <c r="M1439" s="24"/>
      <c r="N1439" s="24"/>
      <c r="O1439" s="24"/>
    </row>
    <row r="1440" spans="3:15">
      <c r="C1440" s="24"/>
      <c r="G1440" s="24"/>
      <c r="H1440" s="24"/>
      <c r="J1440" s="24"/>
      <c r="K1440" s="24"/>
      <c r="L1440" s="24"/>
      <c r="M1440" s="24"/>
      <c r="N1440" s="24"/>
      <c r="O1440" s="24"/>
    </row>
    <row r="1441" spans="3:15">
      <c r="C1441" s="24"/>
      <c r="G1441" s="24"/>
      <c r="H1441" s="24"/>
      <c r="J1441" s="24"/>
      <c r="K1441" s="24"/>
      <c r="L1441" s="24"/>
      <c r="M1441" s="24"/>
      <c r="N1441" s="24"/>
      <c r="O1441" s="24"/>
    </row>
    <row r="1442" spans="3:15">
      <c r="C1442" s="24"/>
      <c r="G1442" s="24"/>
      <c r="H1442" s="24"/>
      <c r="J1442" s="24"/>
      <c r="K1442" s="24"/>
      <c r="L1442" s="24"/>
      <c r="M1442" s="24"/>
      <c r="N1442" s="24"/>
      <c r="O1442" s="24"/>
    </row>
    <row r="1443" spans="3:15">
      <c r="C1443" s="24"/>
      <c r="G1443" s="24"/>
      <c r="H1443" s="24"/>
      <c r="J1443" s="24"/>
      <c r="K1443" s="24"/>
      <c r="L1443" s="24"/>
      <c r="M1443" s="24"/>
      <c r="N1443" s="24"/>
      <c r="O1443" s="24"/>
    </row>
    <row r="1444" spans="3:15">
      <c r="C1444" s="24"/>
      <c r="G1444" s="24"/>
      <c r="H1444" s="24"/>
      <c r="J1444" s="24"/>
      <c r="K1444" s="24"/>
      <c r="L1444" s="24"/>
      <c r="M1444" s="24"/>
      <c r="N1444" s="24"/>
      <c r="O1444" s="24"/>
    </row>
    <row r="1445" spans="3:15">
      <c r="C1445" s="24"/>
      <c r="G1445" s="24"/>
      <c r="H1445" s="24"/>
      <c r="J1445" s="24"/>
      <c r="K1445" s="24"/>
      <c r="L1445" s="24"/>
      <c r="M1445" s="24"/>
      <c r="N1445" s="24"/>
      <c r="O1445" s="24"/>
    </row>
    <row r="1446" spans="3:15">
      <c r="C1446" s="24"/>
      <c r="G1446" s="24"/>
      <c r="H1446" s="24"/>
      <c r="J1446" s="24"/>
      <c r="K1446" s="24"/>
      <c r="L1446" s="24"/>
      <c r="M1446" s="24"/>
      <c r="N1446" s="24"/>
      <c r="O1446" s="24"/>
    </row>
    <row r="1447" spans="3:15">
      <c r="C1447" s="24"/>
      <c r="G1447" s="24"/>
      <c r="H1447" s="24"/>
      <c r="J1447" s="24"/>
      <c r="K1447" s="24"/>
      <c r="L1447" s="24"/>
      <c r="M1447" s="24"/>
      <c r="N1447" s="24"/>
      <c r="O1447" s="24"/>
    </row>
    <row r="1448" spans="3:15">
      <c r="C1448" s="24"/>
      <c r="G1448" s="24"/>
      <c r="H1448" s="24"/>
      <c r="J1448" s="24"/>
      <c r="K1448" s="24"/>
      <c r="L1448" s="24"/>
      <c r="M1448" s="24"/>
      <c r="N1448" s="24"/>
      <c r="O1448" s="24"/>
    </row>
    <row r="1449" spans="3:15">
      <c r="C1449" s="24"/>
      <c r="G1449" s="24"/>
      <c r="H1449" s="24"/>
      <c r="J1449" s="24"/>
      <c r="K1449" s="24"/>
      <c r="L1449" s="24"/>
      <c r="M1449" s="24"/>
      <c r="N1449" s="24"/>
      <c r="O1449" s="24"/>
    </row>
    <row r="1450" spans="3:15">
      <c r="C1450" s="24"/>
      <c r="G1450" s="24"/>
      <c r="H1450" s="24"/>
      <c r="J1450" s="24"/>
      <c r="K1450" s="24"/>
      <c r="L1450" s="24"/>
      <c r="M1450" s="24"/>
      <c r="N1450" s="24"/>
      <c r="O1450" s="24"/>
    </row>
    <row r="1451" spans="3:15">
      <c r="C1451" s="24"/>
      <c r="G1451" s="24"/>
      <c r="H1451" s="24"/>
      <c r="J1451" s="24"/>
      <c r="K1451" s="24"/>
      <c r="L1451" s="24"/>
      <c r="M1451" s="24"/>
      <c r="N1451" s="24"/>
      <c r="O1451" s="24"/>
    </row>
    <row r="1452" spans="3:15">
      <c r="C1452" s="24"/>
      <c r="G1452" s="24"/>
      <c r="H1452" s="24"/>
      <c r="J1452" s="24"/>
      <c r="K1452" s="24"/>
      <c r="L1452" s="24"/>
      <c r="M1452" s="24"/>
      <c r="N1452" s="24"/>
      <c r="O1452" s="24"/>
    </row>
    <row r="1453" spans="3:15">
      <c r="C1453" s="24"/>
      <c r="G1453" s="24"/>
      <c r="H1453" s="24"/>
      <c r="J1453" s="24"/>
      <c r="K1453" s="24"/>
      <c r="L1453" s="24"/>
      <c r="M1453" s="24"/>
      <c r="N1453" s="24"/>
      <c r="O1453" s="24"/>
    </row>
    <row r="1454" spans="3:15">
      <c r="C1454" s="24"/>
      <c r="G1454" s="24"/>
      <c r="H1454" s="24"/>
      <c r="J1454" s="24"/>
      <c r="K1454" s="24"/>
      <c r="L1454" s="24"/>
      <c r="M1454" s="24"/>
      <c r="N1454" s="24"/>
      <c r="O1454" s="24"/>
    </row>
    <row r="1455" spans="3:15">
      <c r="C1455" s="24"/>
      <c r="G1455" s="24"/>
      <c r="H1455" s="24"/>
      <c r="J1455" s="24"/>
      <c r="K1455" s="24"/>
      <c r="L1455" s="24"/>
      <c r="M1455" s="24"/>
      <c r="N1455" s="24"/>
      <c r="O1455" s="24"/>
    </row>
    <row r="1456" spans="3:15">
      <c r="C1456" s="24"/>
      <c r="G1456" s="24"/>
      <c r="H1456" s="24"/>
      <c r="J1456" s="24"/>
      <c r="K1456" s="24"/>
      <c r="L1456" s="24"/>
      <c r="M1456" s="24"/>
      <c r="N1456" s="24"/>
      <c r="O1456" s="24"/>
    </row>
    <row r="1457" spans="3:15">
      <c r="C1457" s="24"/>
      <c r="G1457" s="24"/>
      <c r="H1457" s="24"/>
      <c r="J1457" s="24"/>
      <c r="K1457" s="24"/>
      <c r="L1457" s="24"/>
      <c r="M1457" s="24"/>
      <c r="N1457" s="24"/>
      <c r="O1457" s="24"/>
    </row>
    <row r="1458" spans="3:15">
      <c r="C1458" s="24"/>
      <c r="G1458" s="24"/>
      <c r="H1458" s="24"/>
      <c r="J1458" s="24"/>
      <c r="K1458" s="24"/>
      <c r="L1458" s="24"/>
      <c r="M1458" s="24"/>
      <c r="N1458" s="24"/>
      <c r="O1458" s="24"/>
    </row>
    <row r="1459" spans="3:15">
      <c r="C1459" s="24"/>
      <c r="G1459" s="24"/>
      <c r="H1459" s="24"/>
      <c r="J1459" s="24"/>
      <c r="K1459" s="24"/>
      <c r="L1459" s="24"/>
      <c r="M1459" s="24"/>
      <c r="N1459" s="24"/>
      <c r="O1459" s="24"/>
    </row>
    <row r="1460" spans="3:15">
      <c r="C1460" s="24"/>
      <c r="G1460" s="24"/>
      <c r="H1460" s="24"/>
      <c r="J1460" s="24"/>
      <c r="K1460" s="24"/>
      <c r="L1460" s="24"/>
      <c r="M1460" s="24"/>
      <c r="N1460" s="24"/>
      <c r="O1460" s="24"/>
    </row>
    <row r="1461" spans="3:15">
      <c r="C1461" s="24"/>
      <c r="G1461" s="24"/>
      <c r="H1461" s="24"/>
      <c r="J1461" s="24"/>
      <c r="K1461" s="24"/>
      <c r="L1461" s="24"/>
      <c r="M1461" s="24"/>
      <c r="N1461" s="24"/>
      <c r="O1461" s="24"/>
    </row>
    <row r="1462" spans="3:15">
      <c r="C1462" s="24"/>
      <c r="G1462" s="24"/>
      <c r="H1462" s="24"/>
      <c r="J1462" s="24"/>
      <c r="K1462" s="24"/>
      <c r="L1462" s="24"/>
      <c r="M1462" s="24"/>
      <c r="N1462" s="24"/>
      <c r="O1462" s="24"/>
    </row>
    <row r="1463" spans="3:15">
      <c r="C1463" s="24"/>
      <c r="G1463" s="24"/>
      <c r="H1463" s="24"/>
      <c r="J1463" s="24"/>
      <c r="K1463" s="24"/>
      <c r="L1463" s="24"/>
      <c r="M1463" s="24"/>
      <c r="N1463" s="24"/>
      <c r="O1463" s="24"/>
    </row>
    <row r="1464" spans="3:15">
      <c r="C1464" s="24"/>
      <c r="G1464" s="24"/>
      <c r="H1464" s="24"/>
      <c r="J1464" s="24"/>
      <c r="K1464" s="24"/>
      <c r="L1464" s="24"/>
      <c r="M1464" s="24"/>
      <c r="N1464" s="24"/>
      <c r="O1464" s="24"/>
    </row>
    <row r="1465" spans="3:15">
      <c r="C1465" s="24"/>
      <c r="G1465" s="24"/>
      <c r="H1465" s="24"/>
      <c r="J1465" s="24"/>
      <c r="K1465" s="24"/>
      <c r="L1465" s="24"/>
      <c r="M1465" s="24"/>
      <c r="N1465" s="24"/>
      <c r="O1465" s="24"/>
    </row>
    <row r="1466" spans="3:15">
      <c r="C1466" s="24"/>
      <c r="G1466" s="24"/>
      <c r="H1466" s="24"/>
      <c r="J1466" s="24"/>
      <c r="K1466" s="24"/>
      <c r="L1466" s="24"/>
      <c r="M1466" s="24"/>
      <c r="N1466" s="24"/>
      <c r="O1466" s="24"/>
    </row>
    <row r="1467" spans="3:15">
      <c r="C1467" s="24"/>
      <c r="G1467" s="24"/>
      <c r="H1467" s="24"/>
      <c r="J1467" s="24"/>
      <c r="K1467" s="24"/>
      <c r="L1467" s="24"/>
      <c r="M1467" s="24"/>
      <c r="N1467" s="24"/>
      <c r="O1467" s="24"/>
    </row>
    <row r="1468" spans="3:15">
      <c r="C1468" s="24"/>
      <c r="G1468" s="24"/>
      <c r="H1468" s="24"/>
      <c r="J1468" s="24"/>
      <c r="K1468" s="24"/>
      <c r="L1468" s="24"/>
      <c r="M1468" s="24"/>
      <c r="N1468" s="24"/>
      <c r="O1468" s="24"/>
    </row>
    <row r="1469" spans="3:15">
      <c r="C1469" s="24"/>
      <c r="G1469" s="24"/>
      <c r="H1469" s="24"/>
      <c r="J1469" s="24"/>
      <c r="K1469" s="24"/>
      <c r="L1469" s="24"/>
      <c r="M1469" s="24"/>
      <c r="N1469" s="24"/>
      <c r="O1469" s="24"/>
    </row>
    <row r="1470" spans="3:15">
      <c r="C1470" s="24"/>
      <c r="G1470" s="24"/>
      <c r="H1470" s="24"/>
      <c r="J1470" s="24"/>
      <c r="K1470" s="24"/>
      <c r="L1470" s="24"/>
      <c r="M1470" s="24"/>
      <c r="N1470" s="24"/>
      <c r="O1470" s="24"/>
    </row>
    <row r="1471" spans="3:15">
      <c r="C1471" s="24"/>
      <c r="G1471" s="24"/>
      <c r="H1471" s="24"/>
      <c r="J1471" s="24"/>
      <c r="K1471" s="24"/>
      <c r="L1471" s="24"/>
      <c r="M1471" s="24"/>
      <c r="N1471" s="24"/>
      <c r="O1471" s="24"/>
    </row>
    <row r="1472" spans="3:15">
      <c r="C1472" s="24"/>
      <c r="G1472" s="24"/>
      <c r="H1472" s="24"/>
      <c r="J1472" s="24"/>
      <c r="K1472" s="24"/>
      <c r="L1472" s="24"/>
      <c r="M1472" s="24"/>
      <c r="N1472" s="24"/>
      <c r="O1472" s="24"/>
    </row>
    <row r="1473" spans="3:15">
      <c r="C1473" s="24"/>
      <c r="G1473" s="24"/>
      <c r="H1473" s="24"/>
      <c r="J1473" s="24"/>
      <c r="K1473" s="24"/>
      <c r="L1473" s="24"/>
      <c r="M1473" s="24"/>
      <c r="N1473" s="24"/>
      <c r="O1473" s="24"/>
    </row>
    <row r="1474" spans="3:15">
      <c r="C1474" s="24"/>
      <c r="G1474" s="24"/>
      <c r="H1474" s="24"/>
      <c r="J1474" s="24"/>
      <c r="K1474" s="24"/>
      <c r="L1474" s="24"/>
      <c r="M1474" s="24"/>
      <c r="N1474" s="24"/>
      <c r="O1474" s="24"/>
    </row>
    <row r="1475" spans="3:15">
      <c r="C1475" s="24"/>
      <c r="G1475" s="24"/>
      <c r="H1475" s="24"/>
      <c r="J1475" s="24"/>
      <c r="K1475" s="24"/>
      <c r="L1475" s="24"/>
      <c r="M1475" s="24"/>
      <c r="N1475" s="24"/>
      <c r="O1475" s="24"/>
    </row>
    <row r="1476" spans="3:15">
      <c r="C1476" s="24"/>
      <c r="G1476" s="24"/>
      <c r="H1476" s="24"/>
      <c r="J1476" s="24"/>
      <c r="K1476" s="24"/>
      <c r="L1476" s="24"/>
      <c r="M1476" s="24"/>
      <c r="N1476" s="24"/>
      <c r="O1476" s="24"/>
    </row>
    <row r="1477" spans="3:15">
      <c r="C1477" s="24"/>
      <c r="G1477" s="24"/>
      <c r="H1477" s="24"/>
      <c r="J1477" s="24"/>
      <c r="K1477" s="24"/>
      <c r="L1477" s="24"/>
      <c r="M1477" s="24"/>
      <c r="N1477" s="24"/>
      <c r="O1477" s="24"/>
    </row>
    <row r="1478" spans="3:15">
      <c r="C1478" s="24"/>
      <c r="G1478" s="24"/>
      <c r="H1478" s="24"/>
      <c r="J1478" s="24"/>
      <c r="K1478" s="24"/>
      <c r="L1478" s="24"/>
      <c r="M1478" s="24"/>
      <c r="N1478" s="24"/>
      <c r="O1478" s="24"/>
    </row>
    <row r="1479" spans="3:15">
      <c r="C1479" s="24"/>
      <c r="G1479" s="24"/>
      <c r="H1479" s="24"/>
      <c r="J1479" s="24"/>
      <c r="K1479" s="24"/>
      <c r="L1479" s="24"/>
      <c r="M1479" s="24"/>
      <c r="N1479" s="24"/>
      <c r="O1479" s="24"/>
    </row>
    <row r="1480" spans="3:15">
      <c r="C1480" s="24"/>
      <c r="G1480" s="24"/>
      <c r="H1480" s="24"/>
      <c r="J1480" s="24"/>
      <c r="K1480" s="24"/>
      <c r="L1480" s="24"/>
      <c r="M1480" s="24"/>
      <c r="N1480" s="24"/>
      <c r="O1480" s="24"/>
    </row>
    <row r="1481" spans="3:15">
      <c r="C1481" s="24"/>
      <c r="G1481" s="24"/>
      <c r="H1481" s="24"/>
      <c r="J1481" s="24"/>
      <c r="K1481" s="24"/>
      <c r="L1481" s="24"/>
      <c r="M1481" s="24"/>
      <c r="N1481" s="24"/>
      <c r="O1481" s="24"/>
    </row>
    <row r="1482" spans="3:15">
      <c r="C1482" s="24"/>
      <c r="G1482" s="24"/>
      <c r="H1482" s="24"/>
      <c r="J1482" s="24"/>
      <c r="K1482" s="24"/>
      <c r="L1482" s="24"/>
      <c r="M1482" s="24"/>
      <c r="N1482" s="24"/>
      <c r="O1482" s="24"/>
    </row>
    <row r="1483" spans="3:15">
      <c r="C1483" s="24"/>
      <c r="G1483" s="24"/>
      <c r="H1483" s="24"/>
      <c r="J1483" s="24"/>
      <c r="K1483" s="24"/>
      <c r="L1483" s="24"/>
      <c r="M1483" s="24"/>
      <c r="N1483" s="24"/>
      <c r="O1483" s="24"/>
    </row>
    <row r="1484" spans="3:15">
      <c r="C1484" s="24"/>
      <c r="G1484" s="24"/>
      <c r="H1484" s="24"/>
      <c r="J1484" s="24"/>
      <c r="K1484" s="24"/>
      <c r="L1484" s="24"/>
      <c r="M1484" s="24"/>
      <c r="N1484" s="24"/>
      <c r="O1484" s="24"/>
    </row>
    <row r="1485" spans="3:15">
      <c r="C1485" s="24"/>
      <c r="G1485" s="24"/>
      <c r="H1485" s="24"/>
      <c r="J1485" s="24"/>
      <c r="K1485" s="24"/>
      <c r="L1485" s="24"/>
      <c r="M1485" s="24"/>
      <c r="N1485" s="24"/>
      <c r="O1485" s="24"/>
    </row>
    <row r="1486" spans="3:15">
      <c r="C1486" s="24"/>
      <c r="G1486" s="24"/>
      <c r="H1486" s="24"/>
      <c r="J1486" s="24"/>
      <c r="K1486" s="24"/>
      <c r="L1486" s="24"/>
      <c r="M1486" s="24"/>
      <c r="N1486" s="24"/>
      <c r="O1486" s="24"/>
    </row>
    <row r="1487" spans="3:15">
      <c r="C1487" s="24"/>
      <c r="G1487" s="24"/>
      <c r="H1487" s="24"/>
      <c r="J1487" s="24"/>
      <c r="K1487" s="24"/>
      <c r="L1487" s="24"/>
      <c r="M1487" s="24"/>
      <c r="N1487" s="24"/>
      <c r="O1487" s="24"/>
    </row>
    <row r="1488" spans="3:15">
      <c r="C1488" s="24"/>
      <c r="G1488" s="24"/>
      <c r="H1488" s="24"/>
      <c r="J1488" s="24"/>
      <c r="K1488" s="24"/>
      <c r="L1488" s="24"/>
      <c r="M1488" s="24"/>
      <c r="N1488" s="24"/>
      <c r="O1488" s="24"/>
    </row>
    <row r="1489" spans="3:15">
      <c r="C1489" s="24"/>
      <c r="G1489" s="24"/>
      <c r="H1489" s="24"/>
      <c r="J1489" s="24"/>
      <c r="K1489" s="24"/>
      <c r="L1489" s="24"/>
      <c r="M1489" s="24"/>
      <c r="N1489" s="24"/>
      <c r="O1489" s="24"/>
    </row>
    <row r="1490" spans="3:15">
      <c r="C1490" s="24"/>
      <c r="G1490" s="24"/>
      <c r="H1490" s="24"/>
      <c r="J1490" s="24"/>
      <c r="K1490" s="24"/>
      <c r="L1490" s="24"/>
      <c r="M1490" s="24"/>
      <c r="N1490" s="24"/>
      <c r="O1490" s="24"/>
    </row>
    <row r="1491" spans="3:15">
      <c r="C1491" s="24"/>
      <c r="G1491" s="24"/>
      <c r="H1491" s="24"/>
      <c r="J1491" s="24"/>
      <c r="K1491" s="24"/>
      <c r="L1491" s="24"/>
      <c r="M1491" s="24"/>
      <c r="N1491" s="24"/>
      <c r="O1491" s="24"/>
    </row>
    <row r="1492" spans="3:15">
      <c r="C1492" s="24"/>
      <c r="G1492" s="24"/>
      <c r="H1492" s="24"/>
      <c r="J1492" s="24"/>
      <c r="K1492" s="24"/>
      <c r="L1492" s="24"/>
      <c r="M1492" s="24"/>
      <c r="N1492" s="24"/>
      <c r="O1492" s="24"/>
    </row>
    <row r="1493" spans="3:15">
      <c r="C1493" s="24"/>
      <c r="G1493" s="24"/>
      <c r="H1493" s="24"/>
      <c r="J1493" s="24"/>
      <c r="K1493" s="24"/>
      <c r="L1493" s="24"/>
      <c r="M1493" s="24"/>
      <c r="N1493" s="24"/>
      <c r="O1493" s="24"/>
    </row>
    <row r="1494" spans="3:15">
      <c r="C1494" s="24"/>
      <c r="G1494" s="24"/>
      <c r="H1494" s="24"/>
      <c r="J1494" s="24"/>
      <c r="K1494" s="24"/>
      <c r="L1494" s="24"/>
      <c r="M1494" s="24"/>
      <c r="N1494" s="24"/>
      <c r="O1494" s="24"/>
    </row>
    <row r="1495" spans="3:15">
      <c r="C1495" s="24"/>
      <c r="G1495" s="24"/>
      <c r="H1495" s="24"/>
      <c r="J1495" s="24"/>
      <c r="K1495" s="24"/>
      <c r="L1495" s="24"/>
      <c r="M1495" s="24"/>
      <c r="N1495" s="24"/>
      <c r="O1495" s="24"/>
    </row>
    <row r="1496" spans="3:15">
      <c r="C1496" s="24"/>
      <c r="G1496" s="24"/>
      <c r="H1496" s="24"/>
      <c r="J1496" s="24"/>
      <c r="K1496" s="24"/>
      <c r="L1496" s="24"/>
      <c r="M1496" s="24"/>
      <c r="N1496" s="24"/>
      <c r="O1496" s="24"/>
    </row>
    <row r="1497" spans="3:15">
      <c r="C1497" s="24"/>
      <c r="G1497" s="24"/>
      <c r="H1497" s="24"/>
      <c r="J1497" s="24"/>
      <c r="K1497" s="24"/>
      <c r="L1497" s="24"/>
      <c r="M1497" s="24"/>
      <c r="N1497" s="24"/>
      <c r="O1497" s="24"/>
    </row>
    <row r="1498" spans="3:15">
      <c r="C1498" s="24"/>
      <c r="G1498" s="24"/>
      <c r="H1498" s="24"/>
      <c r="J1498" s="24"/>
      <c r="K1498" s="24"/>
      <c r="L1498" s="24"/>
      <c r="M1498" s="24"/>
      <c r="N1498" s="24"/>
      <c r="O1498" s="24"/>
    </row>
    <row r="1499" spans="3:15">
      <c r="C1499" s="24"/>
      <c r="G1499" s="24"/>
      <c r="H1499" s="24"/>
      <c r="J1499" s="24"/>
      <c r="K1499" s="24"/>
      <c r="L1499" s="24"/>
      <c r="M1499" s="24"/>
      <c r="N1499" s="24"/>
      <c r="O1499" s="24"/>
    </row>
    <row r="1500" spans="3:15">
      <c r="C1500" s="24"/>
      <c r="G1500" s="24"/>
      <c r="H1500" s="24"/>
      <c r="J1500" s="24"/>
      <c r="K1500" s="24"/>
      <c r="L1500" s="24"/>
      <c r="M1500" s="24"/>
      <c r="N1500" s="24"/>
      <c r="O1500" s="24"/>
    </row>
    <row r="1501" spans="3:15">
      <c r="C1501" s="24"/>
      <c r="G1501" s="24"/>
      <c r="H1501" s="24"/>
      <c r="J1501" s="24"/>
      <c r="K1501" s="24"/>
      <c r="L1501" s="24"/>
      <c r="M1501" s="24"/>
      <c r="N1501" s="24"/>
      <c r="O1501" s="24"/>
    </row>
    <row r="1502" spans="3:15">
      <c r="C1502" s="24"/>
      <c r="G1502" s="24"/>
      <c r="H1502" s="24"/>
      <c r="J1502" s="24"/>
      <c r="K1502" s="24"/>
      <c r="L1502" s="24"/>
      <c r="M1502" s="24"/>
      <c r="N1502" s="24"/>
      <c r="O1502" s="24"/>
    </row>
    <row r="1503" spans="3:15">
      <c r="C1503" s="24"/>
      <c r="G1503" s="24"/>
      <c r="H1503" s="24"/>
      <c r="J1503" s="24"/>
      <c r="K1503" s="24"/>
      <c r="L1503" s="24"/>
      <c r="M1503" s="24"/>
      <c r="N1503" s="24"/>
      <c r="O1503" s="24"/>
    </row>
    <row r="1504" spans="3:15">
      <c r="C1504" s="24"/>
      <c r="G1504" s="24"/>
      <c r="H1504" s="24"/>
      <c r="J1504" s="24"/>
      <c r="K1504" s="24"/>
      <c r="L1504" s="24"/>
      <c r="M1504" s="24"/>
      <c r="N1504" s="24"/>
      <c r="O1504" s="24"/>
    </row>
    <row r="1505" spans="3:15">
      <c r="C1505" s="24"/>
      <c r="G1505" s="24"/>
      <c r="H1505" s="24"/>
      <c r="J1505" s="24"/>
      <c r="K1505" s="24"/>
      <c r="L1505" s="24"/>
      <c r="M1505" s="24"/>
      <c r="N1505" s="24"/>
      <c r="O1505" s="24"/>
    </row>
    <row r="1506" spans="3:15">
      <c r="C1506" s="24"/>
      <c r="G1506" s="24"/>
      <c r="H1506" s="24"/>
      <c r="J1506" s="24"/>
      <c r="K1506" s="24"/>
      <c r="L1506" s="24"/>
      <c r="M1506" s="24"/>
      <c r="N1506" s="24"/>
      <c r="O1506" s="24"/>
    </row>
    <row r="1507" spans="3:15">
      <c r="C1507" s="24"/>
      <c r="G1507" s="24"/>
      <c r="H1507" s="24"/>
      <c r="J1507" s="24"/>
      <c r="K1507" s="24"/>
      <c r="L1507" s="24"/>
      <c r="M1507" s="24"/>
      <c r="N1507" s="24"/>
      <c r="O1507" s="24"/>
    </row>
    <row r="1508" spans="3:15">
      <c r="C1508" s="24"/>
      <c r="G1508" s="24"/>
      <c r="H1508" s="24"/>
      <c r="J1508" s="24"/>
      <c r="K1508" s="24"/>
      <c r="L1508" s="24"/>
      <c r="M1508" s="24"/>
      <c r="N1508" s="24"/>
      <c r="O1508" s="24"/>
    </row>
    <row r="1509" spans="3:15">
      <c r="C1509" s="24"/>
      <c r="G1509" s="24"/>
      <c r="H1509" s="24"/>
      <c r="J1509" s="24"/>
      <c r="K1509" s="24"/>
      <c r="L1509" s="24"/>
      <c r="M1509" s="24"/>
      <c r="N1509" s="24"/>
      <c r="O1509" s="24"/>
    </row>
    <row r="1510" spans="3:15">
      <c r="C1510" s="24"/>
      <c r="G1510" s="24"/>
      <c r="H1510" s="24"/>
      <c r="J1510" s="24"/>
      <c r="K1510" s="24"/>
      <c r="L1510" s="24"/>
      <c r="M1510" s="24"/>
      <c r="N1510" s="24"/>
      <c r="O1510" s="24"/>
    </row>
    <row r="1511" spans="3:15">
      <c r="C1511" s="24"/>
      <c r="G1511" s="24"/>
      <c r="H1511" s="24"/>
      <c r="J1511" s="24"/>
      <c r="K1511" s="24"/>
      <c r="L1511" s="24"/>
      <c r="M1511" s="24"/>
      <c r="N1511" s="24"/>
      <c r="O1511" s="24"/>
    </row>
    <row r="1512" spans="3:15">
      <c r="C1512" s="24"/>
      <c r="G1512" s="24"/>
      <c r="H1512" s="24"/>
      <c r="J1512" s="24"/>
      <c r="K1512" s="24"/>
      <c r="L1512" s="24"/>
      <c r="M1512" s="24"/>
      <c r="N1512" s="24"/>
      <c r="O1512" s="24"/>
    </row>
    <row r="1513" spans="3:15">
      <c r="C1513" s="24"/>
      <c r="G1513" s="24"/>
      <c r="H1513" s="24"/>
      <c r="J1513" s="24"/>
      <c r="K1513" s="24"/>
      <c r="L1513" s="24"/>
      <c r="M1513" s="24"/>
      <c r="N1513" s="24"/>
      <c r="O1513" s="24"/>
    </row>
    <row r="1514" spans="3:15">
      <c r="C1514" s="24"/>
      <c r="G1514" s="24"/>
      <c r="H1514" s="24"/>
      <c r="J1514" s="24"/>
      <c r="K1514" s="24"/>
      <c r="L1514" s="24"/>
      <c r="M1514" s="24"/>
      <c r="N1514" s="24"/>
      <c r="O1514" s="24"/>
    </row>
    <row r="1515" spans="3:15">
      <c r="C1515" s="24"/>
      <c r="G1515" s="24"/>
      <c r="H1515" s="24"/>
      <c r="J1515" s="24"/>
      <c r="K1515" s="24"/>
      <c r="L1515" s="24"/>
      <c r="M1515" s="24"/>
      <c r="N1515" s="24"/>
      <c r="O1515" s="24"/>
    </row>
    <row r="1516" spans="3:15">
      <c r="C1516" s="24"/>
      <c r="G1516" s="24"/>
      <c r="H1516" s="24"/>
      <c r="J1516" s="24"/>
      <c r="K1516" s="24"/>
      <c r="L1516" s="24"/>
      <c r="M1516" s="24"/>
      <c r="N1516" s="24"/>
      <c r="O1516" s="24"/>
    </row>
    <row r="1517" spans="3:15">
      <c r="C1517" s="24"/>
      <c r="G1517" s="24"/>
      <c r="H1517" s="24"/>
      <c r="J1517" s="24"/>
      <c r="K1517" s="24"/>
      <c r="L1517" s="24"/>
      <c r="M1517" s="24"/>
      <c r="N1517" s="24"/>
      <c r="O1517" s="24"/>
    </row>
    <row r="1518" spans="3:15">
      <c r="C1518" s="24"/>
      <c r="G1518" s="24"/>
      <c r="H1518" s="24"/>
      <c r="J1518" s="24"/>
      <c r="K1518" s="24"/>
      <c r="L1518" s="24"/>
      <c r="M1518" s="24"/>
      <c r="N1518" s="24"/>
      <c r="O1518" s="24"/>
    </row>
    <row r="1519" spans="3:15">
      <c r="C1519" s="24"/>
      <c r="G1519" s="24"/>
      <c r="H1519" s="24"/>
      <c r="J1519" s="24"/>
      <c r="K1519" s="24"/>
      <c r="L1519" s="24"/>
      <c r="M1519" s="24"/>
      <c r="N1519" s="24"/>
      <c r="O1519" s="24"/>
    </row>
    <row r="1520" spans="3:15">
      <c r="C1520" s="24"/>
      <c r="G1520" s="24"/>
      <c r="H1520" s="24"/>
      <c r="J1520" s="24"/>
      <c r="K1520" s="24"/>
      <c r="L1520" s="24"/>
      <c r="M1520" s="24"/>
      <c r="N1520" s="24"/>
      <c r="O1520" s="24"/>
    </row>
    <row r="1521" spans="3:15">
      <c r="C1521" s="24"/>
      <c r="G1521" s="24"/>
      <c r="H1521" s="24"/>
      <c r="J1521" s="24"/>
      <c r="K1521" s="24"/>
      <c r="L1521" s="24"/>
      <c r="M1521" s="24"/>
      <c r="N1521" s="24"/>
      <c r="O1521" s="24"/>
    </row>
    <row r="1522" spans="3:15">
      <c r="C1522" s="24"/>
      <c r="G1522" s="24"/>
      <c r="H1522" s="24"/>
      <c r="J1522" s="24"/>
      <c r="K1522" s="24"/>
      <c r="L1522" s="24"/>
      <c r="M1522" s="24"/>
      <c r="N1522" s="24"/>
      <c r="O1522" s="24"/>
    </row>
    <row r="1523" spans="3:15">
      <c r="C1523" s="24"/>
      <c r="G1523" s="24"/>
      <c r="H1523" s="24"/>
      <c r="J1523" s="24"/>
      <c r="K1523" s="24"/>
      <c r="L1523" s="24"/>
      <c r="M1523" s="24"/>
      <c r="N1523" s="24"/>
      <c r="O1523" s="24"/>
    </row>
    <row r="1524" spans="3:15">
      <c r="C1524" s="24"/>
      <c r="G1524" s="24"/>
      <c r="H1524" s="24"/>
      <c r="J1524" s="24"/>
      <c r="K1524" s="24"/>
      <c r="L1524" s="24"/>
      <c r="M1524" s="24"/>
      <c r="N1524" s="24"/>
      <c r="O1524" s="24"/>
    </row>
    <row r="1525" spans="3:15">
      <c r="C1525" s="24"/>
      <c r="G1525" s="24"/>
      <c r="H1525" s="24"/>
      <c r="J1525" s="24"/>
      <c r="K1525" s="24"/>
      <c r="L1525" s="24"/>
      <c r="M1525" s="24"/>
      <c r="N1525" s="24"/>
      <c r="O1525" s="24"/>
    </row>
    <row r="1526" spans="3:15">
      <c r="C1526" s="24"/>
      <c r="G1526" s="24"/>
      <c r="H1526" s="24"/>
      <c r="J1526" s="24"/>
      <c r="K1526" s="24"/>
      <c r="L1526" s="24"/>
      <c r="M1526" s="24"/>
      <c r="N1526" s="24"/>
      <c r="O1526" s="24"/>
    </row>
    <row r="1527" spans="3:15">
      <c r="C1527" s="24"/>
      <c r="G1527" s="24"/>
      <c r="H1527" s="24"/>
      <c r="J1527" s="24"/>
      <c r="K1527" s="24"/>
      <c r="L1527" s="24"/>
      <c r="M1527" s="24"/>
      <c r="N1527" s="24"/>
      <c r="O1527" s="24"/>
    </row>
    <row r="1528" spans="3:15">
      <c r="C1528" s="24"/>
      <c r="G1528" s="24"/>
      <c r="H1528" s="24"/>
      <c r="J1528" s="24"/>
      <c r="K1528" s="24"/>
      <c r="L1528" s="24"/>
      <c r="M1528" s="24"/>
      <c r="N1528" s="24"/>
      <c r="O1528" s="24"/>
    </row>
    <row r="1529" spans="3:15">
      <c r="C1529" s="24"/>
      <c r="G1529" s="24"/>
      <c r="H1529" s="24"/>
      <c r="J1529" s="24"/>
      <c r="K1529" s="24"/>
      <c r="L1529" s="24"/>
      <c r="M1529" s="24"/>
      <c r="N1529" s="24"/>
      <c r="O1529" s="24"/>
    </row>
    <row r="1530" spans="3:15">
      <c r="C1530" s="24"/>
      <c r="G1530" s="24"/>
      <c r="H1530" s="24"/>
      <c r="J1530" s="24"/>
      <c r="K1530" s="24"/>
      <c r="L1530" s="24"/>
      <c r="M1530" s="24"/>
      <c r="N1530" s="24"/>
      <c r="O1530" s="24"/>
    </row>
    <row r="1531" spans="3:15">
      <c r="C1531" s="24"/>
      <c r="G1531" s="24"/>
      <c r="H1531" s="24"/>
      <c r="J1531" s="24"/>
      <c r="K1531" s="24"/>
      <c r="L1531" s="24"/>
      <c r="M1531" s="24"/>
      <c r="N1531" s="24"/>
      <c r="O1531" s="24"/>
    </row>
    <row r="1532" spans="3:15">
      <c r="C1532" s="24"/>
      <c r="G1532" s="24"/>
      <c r="H1532" s="24"/>
      <c r="J1532" s="24"/>
      <c r="K1532" s="24"/>
      <c r="L1532" s="24"/>
      <c r="M1532" s="24"/>
      <c r="N1532" s="24"/>
      <c r="O1532" s="24"/>
    </row>
    <row r="1533" spans="3:15">
      <c r="C1533" s="24"/>
      <c r="G1533" s="24"/>
      <c r="H1533" s="24"/>
      <c r="J1533" s="24"/>
      <c r="K1533" s="24"/>
      <c r="L1533" s="24"/>
      <c r="M1533" s="24"/>
      <c r="N1533" s="24"/>
      <c r="O1533" s="24"/>
    </row>
    <row r="1534" spans="3:15">
      <c r="C1534" s="24"/>
      <c r="G1534" s="24"/>
      <c r="H1534" s="24"/>
      <c r="J1534" s="24"/>
      <c r="K1534" s="24"/>
      <c r="L1534" s="24"/>
      <c r="M1534" s="24"/>
      <c r="N1534" s="24"/>
      <c r="O1534" s="24"/>
    </row>
    <row r="1535" spans="3:15">
      <c r="C1535" s="24"/>
      <c r="G1535" s="24"/>
      <c r="H1535" s="24"/>
      <c r="J1535" s="24"/>
      <c r="K1535" s="24"/>
      <c r="L1535" s="24"/>
      <c r="M1535" s="24"/>
      <c r="N1535" s="24"/>
      <c r="O1535" s="24"/>
    </row>
    <row r="1536" spans="3:15">
      <c r="C1536" s="24"/>
      <c r="G1536" s="24"/>
      <c r="H1536" s="24"/>
      <c r="J1536" s="24"/>
      <c r="K1536" s="24"/>
      <c r="L1536" s="24"/>
      <c r="M1536" s="24"/>
      <c r="N1536" s="24"/>
      <c r="O1536" s="24"/>
    </row>
    <row r="1537" spans="3:15">
      <c r="C1537" s="24"/>
      <c r="G1537" s="24"/>
      <c r="H1537" s="24"/>
      <c r="J1537" s="24"/>
      <c r="K1537" s="24"/>
      <c r="L1537" s="24"/>
      <c r="M1537" s="24"/>
      <c r="N1537" s="24"/>
      <c r="O1537" s="24"/>
    </row>
    <row r="1538" spans="3:15">
      <c r="C1538" s="24"/>
      <c r="G1538" s="24"/>
      <c r="H1538" s="24"/>
      <c r="J1538" s="24"/>
      <c r="K1538" s="24"/>
      <c r="L1538" s="24"/>
      <c r="M1538" s="24"/>
      <c r="N1538" s="24"/>
      <c r="O1538" s="24"/>
    </row>
    <row r="1539" spans="3:15">
      <c r="C1539" s="24"/>
      <c r="G1539" s="24"/>
      <c r="H1539" s="24"/>
      <c r="J1539" s="24"/>
      <c r="K1539" s="24"/>
      <c r="L1539" s="24"/>
      <c r="M1539" s="24"/>
      <c r="N1539" s="24"/>
      <c r="O1539" s="24"/>
    </row>
    <row r="1540" spans="3:15">
      <c r="C1540" s="24"/>
      <c r="G1540" s="24"/>
      <c r="H1540" s="24"/>
      <c r="J1540" s="24"/>
      <c r="K1540" s="24"/>
      <c r="L1540" s="24"/>
      <c r="M1540" s="24"/>
      <c r="N1540" s="24"/>
      <c r="O1540" s="24"/>
    </row>
    <row r="1541" spans="3:15">
      <c r="C1541" s="24"/>
      <c r="G1541" s="24"/>
      <c r="H1541" s="24"/>
      <c r="J1541" s="24"/>
      <c r="K1541" s="24"/>
      <c r="L1541" s="24"/>
      <c r="M1541" s="24"/>
      <c r="N1541" s="24"/>
      <c r="O1541" s="24"/>
    </row>
    <row r="1542" spans="3:15">
      <c r="C1542" s="24"/>
      <c r="G1542" s="24"/>
      <c r="H1542" s="24"/>
      <c r="J1542" s="24"/>
      <c r="K1542" s="24"/>
      <c r="L1542" s="24"/>
      <c r="M1542" s="24"/>
      <c r="N1542" s="24"/>
      <c r="O1542" s="24"/>
    </row>
    <row r="1543" spans="3:15">
      <c r="C1543" s="24"/>
      <c r="G1543" s="24"/>
      <c r="H1543" s="24"/>
      <c r="J1543" s="24"/>
      <c r="K1543" s="24"/>
      <c r="L1543" s="24"/>
      <c r="M1543" s="24"/>
      <c r="N1543" s="24"/>
      <c r="O1543" s="24"/>
    </row>
    <row r="1544" spans="3:15">
      <c r="C1544" s="24"/>
      <c r="G1544" s="24"/>
      <c r="H1544" s="24"/>
      <c r="J1544" s="24"/>
      <c r="K1544" s="24"/>
      <c r="L1544" s="24"/>
      <c r="M1544" s="24"/>
      <c r="N1544" s="24"/>
      <c r="O1544" s="24"/>
    </row>
    <row r="1545" spans="3:15">
      <c r="C1545" s="24"/>
      <c r="G1545" s="24"/>
      <c r="H1545" s="24"/>
      <c r="J1545" s="24"/>
      <c r="K1545" s="24"/>
      <c r="L1545" s="24"/>
      <c r="M1545" s="24"/>
      <c r="N1545" s="24"/>
      <c r="O1545" s="24"/>
    </row>
    <row r="1546" spans="3:15">
      <c r="C1546" s="24"/>
      <c r="G1546" s="24"/>
      <c r="H1546" s="24"/>
      <c r="J1546" s="24"/>
      <c r="K1546" s="24"/>
      <c r="L1546" s="24"/>
      <c r="M1546" s="24"/>
      <c r="N1546" s="24"/>
      <c r="O1546" s="24"/>
    </row>
    <row r="1547" spans="3:15">
      <c r="C1547" s="24"/>
      <c r="G1547" s="24"/>
      <c r="H1547" s="24"/>
      <c r="J1547" s="24"/>
      <c r="K1547" s="24"/>
      <c r="L1547" s="24"/>
      <c r="M1547" s="24"/>
      <c r="N1547" s="24"/>
      <c r="O1547" s="24"/>
    </row>
    <row r="1548" spans="3:15">
      <c r="C1548" s="24"/>
      <c r="G1548" s="24"/>
      <c r="H1548" s="24"/>
      <c r="J1548" s="24"/>
      <c r="K1548" s="24"/>
      <c r="L1548" s="24"/>
      <c r="M1548" s="24"/>
      <c r="N1548" s="24"/>
      <c r="O1548" s="24"/>
    </row>
    <row r="1549" spans="3:15">
      <c r="C1549" s="24"/>
      <c r="G1549" s="24"/>
      <c r="H1549" s="24"/>
      <c r="J1549" s="24"/>
      <c r="K1549" s="24"/>
      <c r="L1549" s="24"/>
      <c r="M1549" s="24"/>
      <c r="N1549" s="24"/>
      <c r="O1549" s="24"/>
    </row>
    <row r="1550" spans="3:15">
      <c r="C1550" s="24"/>
      <c r="G1550" s="24"/>
      <c r="H1550" s="24"/>
      <c r="J1550" s="24"/>
      <c r="K1550" s="24"/>
      <c r="L1550" s="24"/>
      <c r="M1550" s="24"/>
      <c r="N1550" s="24"/>
      <c r="O1550" s="24"/>
    </row>
    <row r="1551" spans="3:15">
      <c r="C1551" s="24"/>
      <c r="G1551" s="24"/>
      <c r="H1551" s="24"/>
      <c r="J1551" s="24"/>
      <c r="K1551" s="24"/>
      <c r="L1551" s="24"/>
      <c r="M1551" s="24"/>
      <c r="N1551" s="24"/>
      <c r="O1551" s="24"/>
    </row>
    <row r="1552" spans="3:15">
      <c r="C1552" s="24"/>
      <c r="G1552" s="24"/>
      <c r="H1552" s="24"/>
      <c r="J1552" s="24"/>
      <c r="K1552" s="24"/>
      <c r="L1552" s="24"/>
      <c r="M1552" s="24"/>
      <c r="N1552" s="24"/>
      <c r="O1552" s="24"/>
    </row>
    <row r="1553" spans="3:15">
      <c r="C1553" s="24"/>
      <c r="G1553" s="24"/>
      <c r="H1553" s="24"/>
      <c r="J1553" s="24"/>
      <c r="K1553" s="24"/>
      <c r="L1553" s="24"/>
      <c r="M1553" s="24"/>
      <c r="N1553" s="24"/>
      <c r="O1553" s="24"/>
    </row>
    <row r="1554" spans="3:15">
      <c r="C1554" s="24"/>
      <c r="G1554" s="24"/>
      <c r="H1554" s="24"/>
      <c r="J1554" s="24"/>
      <c r="K1554" s="24"/>
      <c r="L1554" s="24"/>
      <c r="M1554" s="24"/>
      <c r="N1554" s="24"/>
      <c r="O1554" s="24"/>
    </row>
    <row r="1555" spans="3:15">
      <c r="C1555" s="24"/>
      <c r="G1555" s="24"/>
      <c r="H1555" s="24"/>
      <c r="J1555" s="24"/>
      <c r="K1555" s="24"/>
      <c r="L1555" s="24"/>
      <c r="M1555" s="24"/>
      <c r="N1555" s="24"/>
      <c r="O1555" s="24"/>
    </row>
    <row r="1556" spans="3:15">
      <c r="C1556" s="24"/>
      <c r="G1556" s="24"/>
      <c r="H1556" s="24"/>
      <c r="J1556" s="24"/>
      <c r="K1556" s="24"/>
      <c r="L1556" s="24"/>
      <c r="M1556" s="24"/>
      <c r="N1556" s="24"/>
      <c r="O1556" s="24"/>
    </row>
    <row r="1557" spans="3:15">
      <c r="C1557" s="24"/>
      <c r="G1557" s="24"/>
      <c r="H1557" s="24"/>
      <c r="J1557" s="24"/>
      <c r="K1557" s="24"/>
      <c r="L1557" s="24"/>
      <c r="M1557" s="24"/>
      <c r="N1557" s="24"/>
      <c r="O1557" s="24"/>
    </row>
    <row r="1558" spans="3:15">
      <c r="C1558" s="24"/>
      <c r="G1558" s="24"/>
      <c r="H1558" s="24"/>
      <c r="J1558" s="24"/>
      <c r="K1558" s="24"/>
      <c r="L1558" s="24"/>
      <c r="M1558" s="24"/>
      <c r="N1558" s="24"/>
      <c r="O1558" s="24"/>
    </row>
    <row r="1559" spans="3:15">
      <c r="C1559" s="24"/>
      <c r="G1559" s="24"/>
      <c r="H1559" s="24"/>
      <c r="J1559" s="24"/>
      <c r="K1559" s="24"/>
      <c r="L1559" s="24"/>
      <c r="M1559" s="24"/>
      <c r="N1559" s="24"/>
      <c r="O1559" s="24"/>
    </row>
    <row r="1560" spans="3:15">
      <c r="C1560" s="24"/>
      <c r="G1560" s="24"/>
      <c r="H1560" s="24"/>
      <c r="J1560" s="24"/>
      <c r="K1560" s="24"/>
      <c r="L1560" s="24"/>
      <c r="M1560" s="24"/>
      <c r="N1560" s="24"/>
      <c r="O1560" s="24"/>
    </row>
    <row r="1561" spans="3:15">
      <c r="C1561" s="24"/>
      <c r="G1561" s="24"/>
      <c r="H1561" s="24"/>
      <c r="J1561" s="24"/>
      <c r="K1561" s="24"/>
      <c r="L1561" s="24"/>
      <c r="M1561" s="24"/>
      <c r="N1561" s="24"/>
      <c r="O1561" s="24"/>
    </row>
    <row r="1562" spans="3:15">
      <c r="C1562" s="24"/>
      <c r="G1562" s="24"/>
      <c r="H1562" s="24"/>
      <c r="J1562" s="24"/>
      <c r="K1562" s="24"/>
      <c r="L1562" s="24"/>
      <c r="M1562" s="24"/>
      <c r="N1562" s="24"/>
      <c r="O1562" s="24"/>
    </row>
    <row r="1563" spans="3:15">
      <c r="C1563" s="24"/>
      <c r="G1563" s="24"/>
      <c r="H1563" s="24"/>
      <c r="J1563" s="24"/>
      <c r="K1563" s="24"/>
      <c r="L1563" s="24"/>
      <c r="M1563" s="24"/>
      <c r="N1563" s="24"/>
      <c r="O1563" s="24"/>
    </row>
    <row r="1564" spans="3:15">
      <c r="C1564" s="24"/>
      <c r="G1564" s="24"/>
      <c r="H1564" s="24"/>
      <c r="J1564" s="24"/>
      <c r="K1564" s="24"/>
      <c r="L1564" s="24"/>
      <c r="M1564" s="24"/>
      <c r="N1564" s="24"/>
      <c r="O1564" s="24"/>
    </row>
    <row r="1565" spans="3:15">
      <c r="C1565" s="24"/>
      <c r="G1565" s="24"/>
      <c r="H1565" s="24"/>
      <c r="J1565" s="24"/>
      <c r="K1565" s="24"/>
      <c r="L1565" s="24"/>
      <c r="M1565" s="24"/>
      <c r="N1565" s="24"/>
      <c r="O1565" s="24"/>
    </row>
    <row r="1566" spans="3:15">
      <c r="C1566" s="24"/>
      <c r="G1566" s="24"/>
      <c r="H1566" s="24"/>
      <c r="J1566" s="24"/>
      <c r="K1566" s="24"/>
      <c r="L1566" s="24"/>
      <c r="M1566" s="24"/>
      <c r="N1566" s="24"/>
      <c r="O1566" s="24"/>
    </row>
    <row r="1567" spans="3:15">
      <c r="C1567" s="24"/>
      <c r="G1567" s="24"/>
      <c r="H1567" s="24"/>
      <c r="J1567" s="24"/>
      <c r="K1567" s="24"/>
      <c r="L1567" s="24"/>
      <c r="M1567" s="24"/>
      <c r="N1567" s="24"/>
      <c r="O1567" s="24"/>
    </row>
    <row r="1568" spans="3:15">
      <c r="C1568" s="24"/>
      <c r="G1568" s="24"/>
      <c r="H1568" s="24"/>
      <c r="J1568" s="24"/>
      <c r="K1568" s="24"/>
      <c r="L1568" s="24"/>
      <c r="M1568" s="24"/>
      <c r="N1568" s="24"/>
      <c r="O1568" s="24"/>
    </row>
    <row r="1569" spans="3:15">
      <c r="C1569" s="24"/>
      <c r="G1569" s="24"/>
      <c r="H1569" s="24"/>
      <c r="J1569" s="24"/>
      <c r="K1569" s="24"/>
      <c r="L1569" s="24"/>
      <c r="M1569" s="24"/>
      <c r="N1569" s="24"/>
      <c r="O1569" s="24"/>
    </row>
    <row r="1570" spans="3:15">
      <c r="C1570" s="24"/>
      <c r="G1570" s="24"/>
      <c r="H1570" s="24"/>
      <c r="J1570" s="24"/>
      <c r="K1570" s="24"/>
      <c r="L1570" s="24"/>
      <c r="M1570" s="24"/>
      <c r="N1570" s="24"/>
      <c r="O1570" s="24"/>
    </row>
    <row r="1571" spans="3:15">
      <c r="C1571" s="24"/>
      <c r="G1571" s="24"/>
      <c r="H1571" s="24"/>
      <c r="J1571" s="24"/>
      <c r="K1571" s="24"/>
      <c r="L1571" s="24"/>
      <c r="M1571" s="24"/>
      <c r="N1571" s="24"/>
      <c r="O1571" s="24"/>
    </row>
    <row r="1572" spans="3:15">
      <c r="C1572" s="24"/>
      <c r="G1572" s="24"/>
      <c r="H1572" s="24"/>
      <c r="J1572" s="24"/>
      <c r="K1572" s="24"/>
      <c r="L1572" s="24"/>
      <c r="M1572" s="24"/>
      <c r="N1572" s="24"/>
      <c r="O1572" s="24"/>
    </row>
    <row r="1573" spans="3:15">
      <c r="C1573" s="24"/>
      <c r="G1573" s="24"/>
      <c r="H1573" s="24"/>
      <c r="J1573" s="24"/>
      <c r="K1573" s="24"/>
      <c r="L1573" s="24"/>
      <c r="M1573" s="24"/>
      <c r="N1573" s="24"/>
      <c r="O1573" s="24"/>
    </row>
    <row r="1574" spans="3:15">
      <c r="C1574" s="24"/>
      <c r="G1574" s="24"/>
      <c r="H1574" s="24"/>
      <c r="J1574" s="24"/>
      <c r="K1574" s="24"/>
      <c r="L1574" s="24"/>
      <c r="M1574" s="24"/>
      <c r="N1574" s="24"/>
      <c r="O1574" s="24"/>
    </row>
    <row r="1575" spans="3:15">
      <c r="C1575" s="24"/>
      <c r="G1575" s="24"/>
      <c r="H1575" s="24"/>
      <c r="J1575" s="24"/>
      <c r="K1575" s="24"/>
      <c r="L1575" s="24"/>
      <c r="M1575" s="24"/>
      <c r="N1575" s="24"/>
      <c r="O1575" s="24"/>
    </row>
    <row r="1576" spans="3:15">
      <c r="C1576" s="24"/>
      <c r="G1576" s="24"/>
      <c r="H1576" s="24"/>
      <c r="J1576" s="24"/>
      <c r="K1576" s="24"/>
      <c r="L1576" s="24"/>
      <c r="M1576" s="24"/>
      <c r="N1576" s="24"/>
      <c r="O1576" s="24"/>
    </row>
    <row r="1577" spans="3:15">
      <c r="C1577" s="24"/>
      <c r="G1577" s="24"/>
      <c r="H1577" s="24"/>
      <c r="J1577" s="24"/>
      <c r="K1577" s="24"/>
      <c r="L1577" s="24"/>
      <c r="M1577" s="24"/>
      <c r="N1577" s="24"/>
      <c r="O1577" s="24"/>
    </row>
    <row r="1578" spans="3:15">
      <c r="C1578" s="24"/>
      <c r="G1578" s="24"/>
      <c r="H1578" s="24"/>
      <c r="J1578" s="24"/>
      <c r="K1578" s="24"/>
      <c r="L1578" s="24"/>
      <c r="M1578" s="24"/>
      <c r="N1578" s="24"/>
      <c r="O1578" s="24"/>
    </row>
    <row r="1579" spans="3:15">
      <c r="C1579" s="24"/>
      <c r="G1579" s="24"/>
      <c r="H1579" s="24"/>
      <c r="J1579" s="24"/>
      <c r="K1579" s="24"/>
      <c r="L1579" s="24"/>
      <c r="M1579" s="24"/>
      <c r="N1579" s="24"/>
      <c r="O1579" s="24"/>
    </row>
    <row r="1580" spans="3:15">
      <c r="C1580" s="24"/>
      <c r="G1580" s="24"/>
      <c r="H1580" s="24"/>
      <c r="J1580" s="24"/>
      <c r="K1580" s="24"/>
      <c r="L1580" s="24"/>
      <c r="M1580" s="24"/>
      <c r="N1580" s="24"/>
      <c r="O1580" s="24"/>
    </row>
    <row r="1581" spans="3:15">
      <c r="C1581" s="24"/>
      <c r="G1581" s="24"/>
      <c r="H1581" s="24"/>
      <c r="J1581" s="24"/>
      <c r="K1581" s="24"/>
      <c r="L1581" s="24"/>
      <c r="M1581" s="24"/>
      <c r="N1581" s="24"/>
      <c r="O1581" s="24"/>
    </row>
    <row r="1582" spans="3:15">
      <c r="C1582" s="24"/>
      <c r="G1582" s="24"/>
      <c r="H1582" s="24"/>
      <c r="J1582" s="24"/>
      <c r="K1582" s="24"/>
      <c r="L1582" s="24"/>
      <c r="M1582" s="24"/>
      <c r="N1582" s="24"/>
      <c r="O1582" s="24"/>
    </row>
    <row r="1583" spans="3:15">
      <c r="C1583" s="24"/>
      <c r="G1583" s="24"/>
      <c r="H1583" s="24"/>
      <c r="J1583" s="24"/>
      <c r="K1583" s="24"/>
      <c r="L1583" s="24"/>
      <c r="M1583" s="24"/>
      <c r="N1583" s="24"/>
      <c r="O1583" s="24"/>
    </row>
    <row r="1584" spans="3:15">
      <c r="C1584" s="24"/>
      <c r="G1584" s="24"/>
      <c r="H1584" s="24"/>
      <c r="J1584" s="24"/>
      <c r="K1584" s="24"/>
      <c r="L1584" s="24"/>
      <c r="M1584" s="24"/>
      <c r="N1584" s="24"/>
      <c r="O1584" s="24"/>
    </row>
    <row r="1585" spans="3:15">
      <c r="C1585" s="24"/>
      <c r="G1585" s="24"/>
      <c r="H1585" s="24"/>
      <c r="J1585" s="24"/>
      <c r="K1585" s="24"/>
      <c r="L1585" s="24"/>
      <c r="M1585" s="24"/>
      <c r="N1585" s="24"/>
      <c r="O1585" s="24"/>
    </row>
    <row r="1586" spans="3:15">
      <c r="C1586" s="24"/>
      <c r="G1586" s="24"/>
      <c r="H1586" s="24"/>
      <c r="J1586" s="24"/>
      <c r="K1586" s="24"/>
      <c r="L1586" s="24"/>
      <c r="M1586" s="24"/>
      <c r="N1586" s="24"/>
      <c r="O1586" s="24"/>
    </row>
    <row r="1587" spans="3:15">
      <c r="C1587" s="24"/>
      <c r="G1587" s="24"/>
      <c r="H1587" s="24"/>
      <c r="J1587" s="24"/>
      <c r="K1587" s="24"/>
      <c r="L1587" s="24"/>
      <c r="M1587" s="24"/>
      <c r="N1587" s="24"/>
      <c r="O1587" s="24"/>
    </row>
    <row r="1588" spans="3:15">
      <c r="C1588" s="24"/>
      <c r="G1588" s="24"/>
      <c r="H1588" s="24"/>
      <c r="J1588" s="24"/>
      <c r="K1588" s="24"/>
      <c r="L1588" s="24"/>
      <c r="M1588" s="24"/>
      <c r="N1588" s="24"/>
      <c r="O1588" s="24"/>
    </row>
    <row r="1589" spans="3:15">
      <c r="C1589" s="24"/>
      <c r="G1589" s="24"/>
      <c r="H1589" s="24"/>
      <c r="J1589" s="24"/>
      <c r="K1589" s="24"/>
      <c r="L1589" s="24"/>
      <c r="M1589" s="24"/>
      <c r="N1589" s="24"/>
      <c r="O1589" s="24"/>
    </row>
    <row r="1590" spans="3:15">
      <c r="C1590" s="24"/>
      <c r="G1590" s="24"/>
      <c r="H1590" s="24"/>
      <c r="J1590" s="24"/>
      <c r="K1590" s="24"/>
      <c r="L1590" s="24"/>
      <c r="M1590" s="24"/>
      <c r="N1590" s="24"/>
      <c r="O1590" s="24"/>
    </row>
    <row r="1591" spans="3:15">
      <c r="C1591" s="24"/>
      <c r="G1591" s="24"/>
      <c r="H1591" s="24"/>
      <c r="J1591" s="24"/>
      <c r="K1591" s="24"/>
      <c r="L1591" s="24"/>
      <c r="M1591" s="24"/>
      <c r="N1591" s="24"/>
      <c r="O1591" s="24"/>
    </row>
    <row r="1592" spans="3:15">
      <c r="C1592" s="24"/>
      <c r="G1592" s="24"/>
      <c r="H1592" s="24"/>
      <c r="J1592" s="24"/>
      <c r="K1592" s="24"/>
      <c r="L1592" s="24"/>
      <c r="M1592" s="24"/>
      <c r="N1592" s="24"/>
      <c r="O1592" s="24"/>
    </row>
    <row r="1593" spans="3:15">
      <c r="C1593" s="24"/>
      <c r="G1593" s="24"/>
      <c r="H1593" s="24"/>
      <c r="J1593" s="24"/>
      <c r="K1593" s="24"/>
      <c r="L1593" s="24"/>
      <c r="M1593" s="24"/>
      <c r="N1593" s="24"/>
      <c r="O1593" s="24"/>
    </row>
    <row r="1594" spans="3:15">
      <c r="C1594" s="24"/>
      <c r="G1594" s="24"/>
      <c r="H1594" s="24"/>
      <c r="J1594" s="24"/>
      <c r="K1594" s="24"/>
      <c r="L1594" s="24"/>
      <c r="M1594" s="24"/>
      <c r="N1594" s="24"/>
      <c r="O1594" s="24"/>
    </row>
    <row r="1595" spans="3:15">
      <c r="C1595" s="24"/>
      <c r="G1595" s="24"/>
      <c r="H1595" s="24"/>
      <c r="J1595" s="24"/>
      <c r="K1595" s="24"/>
      <c r="L1595" s="24"/>
      <c r="M1595" s="24"/>
      <c r="N1595" s="24"/>
      <c r="O1595" s="24"/>
    </row>
    <row r="1596" spans="3:15">
      <c r="C1596" s="24"/>
      <c r="G1596" s="24"/>
      <c r="H1596" s="24"/>
      <c r="J1596" s="24"/>
      <c r="K1596" s="24"/>
      <c r="L1596" s="24"/>
      <c r="M1596" s="24"/>
      <c r="N1596" s="24"/>
      <c r="O1596" s="24"/>
    </row>
    <row r="1597" spans="3:15">
      <c r="C1597" s="24"/>
      <c r="G1597" s="24"/>
      <c r="H1597" s="24"/>
      <c r="J1597" s="24"/>
      <c r="K1597" s="24"/>
      <c r="L1597" s="24"/>
      <c r="M1597" s="24"/>
      <c r="N1597" s="24"/>
      <c r="O1597" s="24"/>
    </row>
    <row r="1598" spans="3:15">
      <c r="C1598" s="24"/>
      <c r="G1598" s="24"/>
      <c r="H1598" s="24"/>
      <c r="J1598" s="24"/>
      <c r="K1598" s="24"/>
      <c r="L1598" s="24"/>
      <c r="M1598" s="24"/>
      <c r="N1598" s="24"/>
      <c r="O1598" s="24"/>
    </row>
    <row r="1599" spans="3:15">
      <c r="C1599" s="24"/>
      <c r="G1599" s="24"/>
      <c r="H1599" s="24"/>
      <c r="J1599" s="24"/>
      <c r="K1599" s="24"/>
      <c r="L1599" s="24"/>
      <c r="M1599" s="24"/>
      <c r="N1599" s="24"/>
      <c r="O1599" s="24"/>
    </row>
    <row r="1600" spans="3:15">
      <c r="C1600" s="24"/>
      <c r="G1600" s="24"/>
      <c r="H1600" s="24"/>
      <c r="J1600" s="24"/>
      <c r="K1600" s="24"/>
      <c r="L1600" s="24"/>
      <c r="M1600" s="24"/>
      <c r="N1600" s="24"/>
      <c r="O1600" s="24"/>
    </row>
    <row r="1601" spans="3:15">
      <c r="C1601" s="24"/>
      <c r="G1601" s="24"/>
      <c r="H1601" s="24"/>
      <c r="J1601" s="24"/>
      <c r="K1601" s="24"/>
      <c r="L1601" s="24"/>
      <c r="M1601" s="24"/>
      <c r="N1601" s="24"/>
      <c r="O1601" s="24"/>
    </row>
    <row r="1602" spans="3:15">
      <c r="C1602" s="24"/>
      <c r="G1602" s="24"/>
      <c r="H1602" s="24"/>
      <c r="J1602" s="24"/>
      <c r="K1602" s="24"/>
      <c r="L1602" s="24"/>
      <c r="M1602" s="24"/>
      <c r="N1602" s="24"/>
      <c r="O1602" s="24"/>
    </row>
    <row r="1603" spans="3:15">
      <c r="C1603" s="24"/>
      <c r="G1603" s="24"/>
      <c r="H1603" s="24"/>
      <c r="J1603" s="24"/>
      <c r="K1603" s="24"/>
      <c r="L1603" s="24"/>
      <c r="M1603" s="24"/>
      <c r="N1603" s="24"/>
      <c r="O1603" s="24"/>
    </row>
    <row r="1604" spans="3:15">
      <c r="C1604" s="24"/>
      <c r="G1604" s="24"/>
      <c r="H1604" s="24"/>
      <c r="J1604" s="24"/>
      <c r="K1604" s="24"/>
      <c r="L1604" s="24"/>
      <c r="M1604" s="24"/>
      <c r="N1604" s="24"/>
      <c r="O1604" s="24"/>
    </row>
    <row r="1605" spans="3:15">
      <c r="C1605" s="24"/>
      <c r="G1605" s="24"/>
      <c r="H1605" s="24"/>
      <c r="J1605" s="24"/>
      <c r="K1605" s="24"/>
      <c r="L1605" s="24"/>
      <c r="M1605" s="24"/>
      <c r="N1605" s="24"/>
      <c r="O1605" s="24"/>
    </row>
    <row r="1606" spans="3:15">
      <c r="C1606" s="24"/>
      <c r="G1606" s="24"/>
      <c r="H1606" s="24"/>
      <c r="J1606" s="24"/>
      <c r="K1606" s="24"/>
      <c r="L1606" s="24"/>
      <c r="M1606" s="24"/>
      <c r="N1606" s="24"/>
      <c r="O1606" s="24"/>
    </row>
    <row r="1607" spans="3:15">
      <c r="C1607" s="24"/>
      <c r="G1607" s="24"/>
      <c r="H1607" s="24"/>
      <c r="J1607" s="24"/>
      <c r="K1607" s="24"/>
      <c r="L1607" s="24"/>
      <c r="M1607" s="24"/>
      <c r="N1607" s="24"/>
      <c r="O1607" s="24"/>
    </row>
    <row r="1608" spans="3:15">
      <c r="C1608" s="24"/>
      <c r="G1608" s="24"/>
      <c r="H1608" s="24"/>
      <c r="J1608" s="24"/>
      <c r="K1608" s="24"/>
      <c r="L1608" s="24"/>
      <c r="M1608" s="24"/>
      <c r="N1608" s="24"/>
      <c r="O1608" s="24"/>
    </row>
    <row r="1609" spans="3:15">
      <c r="C1609" s="24"/>
      <c r="G1609" s="24"/>
      <c r="H1609" s="24"/>
      <c r="J1609" s="24"/>
      <c r="K1609" s="24"/>
      <c r="L1609" s="24"/>
      <c r="M1609" s="24"/>
      <c r="N1609" s="24"/>
      <c r="O1609" s="24"/>
    </row>
    <row r="1610" spans="3:15">
      <c r="C1610" s="24"/>
      <c r="G1610" s="24"/>
      <c r="H1610" s="24"/>
      <c r="J1610" s="24"/>
      <c r="K1610" s="24"/>
      <c r="L1610" s="24"/>
      <c r="M1610" s="24"/>
      <c r="N1610" s="24"/>
      <c r="O1610" s="24"/>
    </row>
    <row r="1611" spans="3:15">
      <c r="C1611" s="24"/>
      <c r="G1611" s="24"/>
      <c r="H1611" s="24"/>
      <c r="J1611" s="24"/>
      <c r="K1611" s="24"/>
      <c r="L1611" s="24"/>
      <c r="M1611" s="24"/>
      <c r="N1611" s="24"/>
      <c r="O1611" s="24"/>
    </row>
    <row r="1612" spans="3:15">
      <c r="C1612" s="24"/>
      <c r="G1612" s="24"/>
      <c r="H1612" s="24"/>
      <c r="J1612" s="24"/>
      <c r="K1612" s="24"/>
      <c r="L1612" s="24"/>
      <c r="M1612" s="24"/>
      <c r="N1612" s="24"/>
      <c r="O1612" s="24"/>
    </row>
    <row r="1613" spans="3:15">
      <c r="C1613" s="24"/>
      <c r="G1613" s="24"/>
      <c r="H1613" s="24"/>
      <c r="J1613" s="24"/>
      <c r="K1613" s="24"/>
      <c r="L1613" s="24"/>
      <c r="M1613" s="24"/>
      <c r="N1613" s="24"/>
      <c r="O1613" s="24"/>
    </row>
    <row r="1614" spans="3:15">
      <c r="C1614" s="24"/>
      <c r="G1614" s="24"/>
      <c r="H1614" s="24"/>
      <c r="J1614" s="24"/>
      <c r="K1614" s="24"/>
      <c r="L1614" s="24"/>
      <c r="M1614" s="24"/>
      <c r="N1614" s="24"/>
      <c r="O1614" s="24"/>
    </row>
    <row r="1615" spans="3:15">
      <c r="C1615" s="24"/>
      <c r="G1615" s="24"/>
      <c r="H1615" s="24"/>
      <c r="J1615" s="24"/>
      <c r="K1615" s="24"/>
      <c r="L1615" s="24"/>
      <c r="M1615" s="24"/>
      <c r="N1615" s="24"/>
      <c r="O1615" s="24"/>
    </row>
    <row r="1616" spans="3:15">
      <c r="C1616" s="24"/>
      <c r="G1616" s="24"/>
      <c r="H1616" s="24"/>
      <c r="J1616" s="24"/>
      <c r="K1616" s="24"/>
      <c r="L1616" s="24"/>
      <c r="M1616" s="24"/>
      <c r="N1616" s="24"/>
      <c r="O1616" s="24"/>
    </row>
    <row r="1617" spans="3:15">
      <c r="C1617" s="24"/>
      <c r="G1617" s="24"/>
      <c r="H1617" s="24"/>
      <c r="J1617" s="24"/>
      <c r="K1617" s="24"/>
      <c r="L1617" s="24"/>
      <c r="M1617" s="24"/>
      <c r="N1617" s="24"/>
      <c r="O1617" s="24"/>
    </row>
    <row r="1618" spans="3:15">
      <c r="C1618" s="24"/>
      <c r="G1618" s="24"/>
      <c r="H1618" s="24"/>
      <c r="J1618" s="24"/>
      <c r="K1618" s="24"/>
      <c r="L1618" s="24"/>
      <c r="M1618" s="24"/>
      <c r="N1618" s="24"/>
      <c r="O1618" s="24"/>
    </row>
    <row r="1619" spans="3:15">
      <c r="C1619" s="24"/>
      <c r="G1619" s="24"/>
      <c r="H1619" s="24"/>
      <c r="J1619" s="24"/>
      <c r="K1619" s="24"/>
      <c r="L1619" s="24"/>
      <c r="M1619" s="24"/>
      <c r="N1619" s="24"/>
      <c r="O1619" s="24"/>
    </row>
    <row r="1620" spans="3:15">
      <c r="C1620" s="24"/>
      <c r="G1620" s="24"/>
      <c r="H1620" s="24"/>
      <c r="J1620" s="24"/>
      <c r="K1620" s="24"/>
      <c r="L1620" s="24"/>
      <c r="M1620" s="24"/>
      <c r="N1620" s="24"/>
      <c r="O1620" s="24"/>
    </row>
    <row r="1621" spans="3:15">
      <c r="C1621" s="24"/>
      <c r="G1621" s="24"/>
      <c r="H1621" s="24"/>
      <c r="J1621" s="24"/>
      <c r="K1621" s="24"/>
      <c r="L1621" s="24"/>
      <c r="M1621" s="24"/>
      <c r="N1621" s="24"/>
      <c r="O1621" s="24"/>
    </row>
    <row r="1622" spans="3:15">
      <c r="C1622" s="24"/>
      <c r="G1622" s="24"/>
      <c r="H1622" s="24"/>
      <c r="J1622" s="24"/>
      <c r="K1622" s="24"/>
      <c r="L1622" s="24"/>
      <c r="M1622" s="24"/>
      <c r="N1622" s="24"/>
      <c r="O1622" s="24"/>
    </row>
    <row r="1623" spans="3:15">
      <c r="C1623" s="24"/>
      <c r="G1623" s="24"/>
      <c r="H1623" s="24"/>
      <c r="J1623" s="24"/>
      <c r="K1623" s="24"/>
      <c r="L1623" s="24"/>
      <c r="M1623" s="24"/>
      <c r="N1623" s="24"/>
      <c r="O1623" s="24"/>
    </row>
    <row r="1624" spans="3:15">
      <c r="C1624" s="24"/>
      <c r="G1624" s="24"/>
      <c r="H1624" s="24"/>
      <c r="J1624" s="24"/>
      <c r="K1624" s="24"/>
      <c r="L1624" s="24"/>
      <c r="M1624" s="24"/>
      <c r="N1624" s="24"/>
      <c r="O1624" s="24"/>
    </row>
    <row r="1625" spans="3:15">
      <c r="C1625" s="24"/>
      <c r="G1625" s="24"/>
      <c r="H1625" s="24"/>
      <c r="J1625" s="24"/>
      <c r="K1625" s="24"/>
      <c r="L1625" s="24"/>
      <c r="M1625" s="24"/>
      <c r="N1625" s="24"/>
      <c r="O1625" s="24"/>
    </row>
    <row r="1626" spans="3:15">
      <c r="C1626" s="24"/>
      <c r="G1626" s="24"/>
      <c r="H1626" s="24"/>
      <c r="J1626" s="24"/>
      <c r="K1626" s="24"/>
      <c r="L1626" s="24"/>
      <c r="M1626" s="24"/>
      <c r="N1626" s="24"/>
      <c r="O1626" s="24"/>
    </row>
    <row r="1627" spans="3:15">
      <c r="C1627" s="24"/>
      <c r="G1627" s="24"/>
      <c r="H1627" s="24"/>
      <c r="J1627" s="24"/>
      <c r="K1627" s="24"/>
      <c r="L1627" s="24"/>
      <c r="M1627" s="24"/>
      <c r="N1627" s="24"/>
      <c r="O1627" s="24"/>
    </row>
    <row r="1628" spans="3:15">
      <c r="C1628" s="24"/>
      <c r="G1628" s="24"/>
      <c r="H1628" s="24"/>
      <c r="J1628" s="24"/>
      <c r="K1628" s="24"/>
      <c r="L1628" s="24"/>
      <c r="M1628" s="24"/>
      <c r="N1628" s="24"/>
      <c r="O1628" s="24"/>
    </row>
    <row r="1629" spans="3:15">
      <c r="C1629" s="24"/>
      <c r="G1629" s="24"/>
      <c r="H1629" s="24"/>
      <c r="J1629" s="24"/>
      <c r="K1629" s="24"/>
      <c r="L1629" s="24"/>
      <c r="M1629" s="24"/>
      <c r="N1629" s="24"/>
      <c r="O1629" s="24"/>
    </row>
    <row r="1630" spans="3:15">
      <c r="C1630" s="24"/>
      <c r="G1630" s="24"/>
      <c r="H1630" s="24"/>
      <c r="J1630" s="24"/>
      <c r="K1630" s="24"/>
      <c r="L1630" s="24"/>
      <c r="M1630" s="24"/>
      <c r="N1630" s="24"/>
      <c r="O1630" s="24"/>
    </row>
    <row r="1631" spans="3:15">
      <c r="C1631" s="24"/>
      <c r="G1631" s="24"/>
      <c r="H1631" s="24"/>
      <c r="J1631" s="24"/>
      <c r="K1631" s="24"/>
      <c r="L1631" s="24"/>
      <c r="M1631" s="24"/>
      <c r="N1631" s="24"/>
      <c r="O1631" s="24"/>
    </row>
    <row r="1632" spans="3:15">
      <c r="C1632" s="24"/>
      <c r="G1632" s="24"/>
      <c r="H1632" s="24"/>
      <c r="J1632" s="24"/>
      <c r="K1632" s="24"/>
      <c r="L1632" s="24"/>
      <c r="M1632" s="24"/>
      <c r="N1632" s="24"/>
      <c r="O1632" s="24"/>
    </row>
    <row r="1633" spans="3:15">
      <c r="C1633" s="24"/>
      <c r="G1633" s="24"/>
      <c r="H1633" s="24"/>
      <c r="J1633" s="24"/>
      <c r="K1633" s="24"/>
      <c r="L1633" s="24"/>
      <c r="M1633" s="24"/>
      <c r="N1633" s="24"/>
      <c r="O1633" s="24"/>
    </row>
    <row r="1634" spans="3:15">
      <c r="C1634" s="24"/>
      <c r="G1634" s="24"/>
      <c r="H1634" s="24"/>
      <c r="J1634" s="24"/>
      <c r="K1634" s="24"/>
      <c r="L1634" s="24"/>
      <c r="M1634" s="24"/>
      <c r="N1634" s="24"/>
      <c r="O1634" s="24"/>
    </row>
    <row r="1635" spans="3:15">
      <c r="C1635" s="24"/>
      <c r="G1635" s="24"/>
      <c r="H1635" s="24"/>
      <c r="J1635" s="24"/>
      <c r="K1635" s="24"/>
      <c r="L1635" s="24"/>
      <c r="M1635" s="24"/>
      <c r="N1635" s="24"/>
      <c r="O1635" s="24"/>
    </row>
    <row r="1636" spans="3:15">
      <c r="C1636" s="24"/>
      <c r="G1636" s="24"/>
      <c r="H1636" s="24"/>
      <c r="J1636" s="24"/>
      <c r="K1636" s="24"/>
      <c r="L1636" s="24"/>
      <c r="M1636" s="24"/>
      <c r="N1636" s="24"/>
      <c r="O1636" s="24"/>
    </row>
    <row r="1637" spans="3:15">
      <c r="C1637" s="24"/>
      <c r="G1637" s="24"/>
      <c r="H1637" s="24"/>
      <c r="J1637" s="24"/>
      <c r="K1637" s="24"/>
      <c r="L1637" s="24"/>
      <c r="M1637" s="24"/>
      <c r="N1637" s="24"/>
      <c r="O1637" s="24"/>
    </row>
    <row r="1638" spans="3:15">
      <c r="C1638" s="24"/>
      <c r="G1638" s="24"/>
      <c r="H1638" s="24"/>
      <c r="J1638" s="24"/>
      <c r="K1638" s="24"/>
      <c r="L1638" s="24"/>
      <c r="M1638" s="24"/>
      <c r="N1638" s="24"/>
      <c r="O1638" s="24"/>
    </row>
    <row r="1639" spans="3:15">
      <c r="C1639" s="24"/>
      <c r="G1639" s="24"/>
      <c r="H1639" s="24"/>
      <c r="J1639" s="24"/>
      <c r="K1639" s="24"/>
      <c r="L1639" s="24"/>
      <c r="M1639" s="24"/>
      <c r="N1639" s="24"/>
      <c r="O1639" s="24"/>
    </row>
    <row r="1640" spans="3:15">
      <c r="C1640" s="24"/>
      <c r="G1640" s="24"/>
      <c r="H1640" s="24"/>
      <c r="J1640" s="24"/>
      <c r="K1640" s="24"/>
      <c r="L1640" s="24"/>
      <c r="M1640" s="24"/>
      <c r="N1640" s="24"/>
      <c r="O1640" s="24"/>
    </row>
    <row r="1641" spans="3:15">
      <c r="C1641" s="24"/>
      <c r="G1641" s="24"/>
      <c r="H1641" s="24"/>
      <c r="J1641" s="24"/>
      <c r="K1641" s="24"/>
      <c r="L1641" s="24"/>
      <c r="M1641" s="24"/>
      <c r="N1641" s="24"/>
      <c r="O1641" s="24"/>
    </row>
    <row r="1642" spans="3:15">
      <c r="C1642" s="24"/>
      <c r="G1642" s="24"/>
      <c r="H1642" s="24"/>
      <c r="J1642" s="24"/>
      <c r="K1642" s="24"/>
      <c r="L1642" s="24"/>
      <c r="M1642" s="24"/>
      <c r="N1642" s="24"/>
      <c r="O1642" s="24"/>
    </row>
    <row r="1643" spans="3:15">
      <c r="C1643" s="24"/>
      <c r="G1643" s="24"/>
      <c r="H1643" s="24"/>
      <c r="J1643" s="24"/>
      <c r="K1643" s="24"/>
      <c r="L1643" s="24"/>
      <c r="M1643" s="24"/>
      <c r="N1643" s="24"/>
      <c r="O1643" s="24"/>
    </row>
    <row r="1644" spans="3:15">
      <c r="C1644" s="24"/>
      <c r="G1644" s="24"/>
      <c r="H1644" s="24"/>
      <c r="J1644" s="24"/>
      <c r="K1644" s="24"/>
      <c r="L1644" s="24"/>
      <c r="M1644" s="24"/>
      <c r="N1644" s="24"/>
      <c r="O1644" s="24"/>
    </row>
    <row r="1645" spans="3:15">
      <c r="C1645" s="24"/>
      <c r="G1645" s="24"/>
      <c r="H1645" s="24"/>
      <c r="J1645" s="24"/>
      <c r="K1645" s="24"/>
      <c r="L1645" s="24"/>
      <c r="M1645" s="24"/>
      <c r="N1645" s="24"/>
      <c r="O1645" s="24"/>
    </row>
    <row r="1646" spans="3:15">
      <c r="C1646" s="24"/>
      <c r="G1646" s="24"/>
      <c r="H1646" s="24"/>
      <c r="J1646" s="24"/>
      <c r="K1646" s="24"/>
      <c r="L1646" s="24"/>
      <c r="M1646" s="24"/>
      <c r="N1646" s="24"/>
      <c r="O1646" s="24"/>
    </row>
    <row r="1647" spans="3:15">
      <c r="C1647" s="24"/>
      <c r="G1647" s="24"/>
      <c r="H1647" s="24"/>
      <c r="J1647" s="24"/>
      <c r="K1647" s="24"/>
      <c r="L1647" s="24"/>
      <c r="M1647" s="24"/>
      <c r="N1647" s="24"/>
      <c r="O1647" s="24"/>
    </row>
    <row r="1648" spans="3:15">
      <c r="C1648" s="24"/>
      <c r="G1648" s="24"/>
      <c r="H1648" s="24"/>
      <c r="J1648" s="24"/>
      <c r="K1648" s="24"/>
      <c r="L1648" s="24"/>
      <c r="M1648" s="24"/>
      <c r="N1648" s="24"/>
      <c r="O1648" s="24"/>
    </row>
    <row r="1649" spans="3:15">
      <c r="C1649" s="24"/>
      <c r="G1649" s="24"/>
      <c r="H1649" s="24"/>
      <c r="J1649" s="24"/>
      <c r="K1649" s="24"/>
      <c r="L1649" s="24"/>
      <c r="M1649" s="24"/>
      <c r="N1649" s="24"/>
      <c r="O1649" s="24"/>
    </row>
    <row r="1650" spans="3:15">
      <c r="C1650" s="24"/>
      <c r="G1650" s="24"/>
      <c r="H1650" s="24"/>
      <c r="J1650" s="24"/>
      <c r="K1650" s="24"/>
      <c r="L1650" s="24"/>
      <c r="M1650" s="24"/>
      <c r="N1650" s="24"/>
      <c r="O1650" s="24"/>
    </row>
    <row r="1651" spans="3:15">
      <c r="C1651" s="24"/>
      <c r="G1651" s="24"/>
      <c r="H1651" s="24"/>
      <c r="J1651" s="24"/>
      <c r="K1651" s="24"/>
      <c r="L1651" s="24"/>
      <c r="M1651" s="24"/>
      <c r="N1651" s="24"/>
      <c r="O1651" s="24"/>
    </row>
    <row r="1652" spans="3:15">
      <c r="C1652" s="24"/>
      <c r="G1652" s="24"/>
      <c r="H1652" s="24"/>
      <c r="J1652" s="24"/>
      <c r="K1652" s="24"/>
      <c r="L1652" s="24"/>
      <c r="M1652" s="24"/>
      <c r="N1652" s="24"/>
      <c r="O1652" s="24"/>
    </row>
    <row r="1653" spans="3:15">
      <c r="C1653" s="24"/>
      <c r="G1653" s="24"/>
      <c r="H1653" s="24"/>
      <c r="J1653" s="24"/>
      <c r="K1653" s="24"/>
      <c r="L1653" s="24"/>
      <c r="M1653" s="24"/>
      <c r="N1653" s="24"/>
      <c r="O1653" s="24"/>
    </row>
    <row r="1654" spans="3:15">
      <c r="C1654" s="24"/>
      <c r="G1654" s="24"/>
      <c r="H1654" s="24"/>
      <c r="J1654" s="24"/>
      <c r="K1654" s="24"/>
      <c r="L1654" s="24"/>
      <c r="M1654" s="24"/>
      <c r="N1654" s="24"/>
      <c r="O1654" s="24"/>
    </row>
    <row r="1655" spans="3:15">
      <c r="C1655" s="24"/>
      <c r="G1655" s="24"/>
      <c r="H1655" s="24"/>
      <c r="J1655" s="24"/>
      <c r="K1655" s="24"/>
      <c r="L1655" s="24"/>
      <c r="M1655" s="24"/>
      <c r="N1655" s="24"/>
      <c r="O1655" s="24"/>
    </row>
    <row r="1656" spans="3:15">
      <c r="C1656" s="24"/>
      <c r="G1656" s="24"/>
      <c r="H1656" s="24"/>
      <c r="J1656" s="24"/>
      <c r="K1656" s="24"/>
      <c r="L1656" s="24"/>
      <c r="M1656" s="24"/>
      <c r="N1656" s="24"/>
      <c r="O1656" s="24"/>
    </row>
    <row r="1657" spans="3:15">
      <c r="C1657" s="24"/>
      <c r="G1657" s="24"/>
      <c r="H1657" s="24"/>
      <c r="J1657" s="24"/>
      <c r="K1657" s="24"/>
      <c r="L1657" s="24"/>
      <c r="M1657" s="24"/>
      <c r="N1657" s="24"/>
      <c r="O1657" s="24"/>
    </row>
    <row r="1658" spans="3:15">
      <c r="C1658" s="24"/>
      <c r="G1658" s="24"/>
      <c r="H1658" s="24"/>
      <c r="J1658" s="24"/>
      <c r="K1658" s="24"/>
      <c r="L1658" s="24"/>
      <c r="M1658" s="24"/>
      <c r="N1658" s="24"/>
      <c r="O1658" s="24"/>
    </row>
    <row r="1659" spans="3:15">
      <c r="C1659" s="24"/>
      <c r="G1659" s="24"/>
      <c r="H1659" s="24"/>
      <c r="J1659" s="24"/>
      <c r="K1659" s="24"/>
      <c r="L1659" s="24"/>
      <c r="M1659" s="24"/>
      <c r="N1659" s="24"/>
      <c r="O1659" s="24"/>
    </row>
    <row r="1660" spans="3:15">
      <c r="C1660" s="24"/>
      <c r="G1660" s="24"/>
      <c r="H1660" s="24"/>
      <c r="J1660" s="24"/>
      <c r="K1660" s="24"/>
      <c r="L1660" s="24"/>
      <c r="M1660" s="24"/>
      <c r="N1660" s="24"/>
      <c r="O1660" s="24"/>
    </row>
    <row r="1661" spans="3:15">
      <c r="C1661" s="24"/>
      <c r="G1661" s="24"/>
      <c r="H1661" s="24"/>
      <c r="J1661" s="24"/>
      <c r="K1661" s="24"/>
      <c r="L1661" s="24"/>
      <c r="M1661" s="24"/>
      <c r="N1661" s="24"/>
      <c r="O1661" s="24"/>
    </row>
    <row r="1662" spans="3:15">
      <c r="C1662" s="24"/>
      <c r="G1662" s="24"/>
      <c r="H1662" s="24"/>
      <c r="J1662" s="24"/>
      <c r="K1662" s="24"/>
      <c r="L1662" s="24"/>
      <c r="M1662" s="24"/>
      <c r="N1662" s="24"/>
      <c r="O1662" s="24"/>
    </row>
    <row r="1663" spans="3:15">
      <c r="C1663" s="24"/>
      <c r="G1663" s="24"/>
      <c r="H1663" s="24"/>
      <c r="J1663" s="24"/>
      <c r="K1663" s="24"/>
      <c r="L1663" s="24"/>
      <c r="M1663" s="24"/>
      <c r="N1663" s="24"/>
      <c r="O1663" s="24"/>
    </row>
    <row r="1664" spans="3:15">
      <c r="C1664" s="24"/>
      <c r="G1664" s="24"/>
      <c r="H1664" s="24"/>
      <c r="J1664" s="24"/>
      <c r="K1664" s="24"/>
      <c r="L1664" s="24"/>
      <c r="M1664" s="24"/>
      <c r="N1664" s="24"/>
      <c r="O1664" s="24"/>
    </row>
    <row r="1665" spans="3:15">
      <c r="C1665" s="24"/>
      <c r="G1665" s="24"/>
      <c r="H1665" s="24"/>
      <c r="J1665" s="24"/>
      <c r="K1665" s="24"/>
      <c r="L1665" s="24"/>
      <c r="M1665" s="24"/>
      <c r="N1665" s="24"/>
      <c r="O1665" s="24"/>
    </row>
    <row r="1666" spans="3:15">
      <c r="C1666" s="24"/>
      <c r="G1666" s="24"/>
      <c r="H1666" s="24"/>
      <c r="J1666" s="24"/>
      <c r="K1666" s="24"/>
      <c r="L1666" s="24"/>
      <c r="M1666" s="24"/>
      <c r="N1666" s="24"/>
      <c r="O1666" s="24"/>
    </row>
    <row r="1667" spans="3:15">
      <c r="C1667" s="24"/>
      <c r="G1667" s="24"/>
      <c r="H1667" s="24"/>
      <c r="J1667" s="24"/>
      <c r="K1667" s="24"/>
      <c r="L1667" s="24"/>
      <c r="M1667" s="24"/>
      <c r="N1667" s="24"/>
      <c r="O1667" s="24"/>
    </row>
    <row r="1668" spans="3:15">
      <c r="C1668" s="24"/>
      <c r="G1668" s="24"/>
      <c r="H1668" s="24"/>
      <c r="J1668" s="24"/>
      <c r="K1668" s="24"/>
      <c r="L1668" s="24"/>
      <c r="M1668" s="24"/>
      <c r="N1668" s="24"/>
      <c r="O1668" s="24"/>
    </row>
    <row r="1669" spans="3:15">
      <c r="C1669" s="24"/>
      <c r="G1669" s="24"/>
      <c r="H1669" s="24"/>
      <c r="J1669" s="24"/>
      <c r="K1669" s="24"/>
      <c r="L1669" s="24"/>
      <c r="M1669" s="24"/>
      <c r="N1669" s="24"/>
      <c r="O1669" s="24"/>
    </row>
    <row r="1670" spans="3:15">
      <c r="C1670" s="24"/>
      <c r="G1670" s="24"/>
      <c r="H1670" s="24"/>
      <c r="J1670" s="24"/>
      <c r="K1670" s="24"/>
      <c r="L1670" s="24"/>
      <c r="M1670" s="24"/>
      <c r="N1670" s="24"/>
      <c r="O1670" s="24"/>
    </row>
    <row r="1671" spans="3:15">
      <c r="C1671" s="24"/>
      <c r="G1671" s="24"/>
      <c r="H1671" s="24"/>
      <c r="J1671" s="24"/>
      <c r="K1671" s="24"/>
      <c r="L1671" s="24"/>
      <c r="M1671" s="24"/>
      <c r="N1671" s="24"/>
      <c r="O1671" s="24"/>
    </row>
    <row r="1672" spans="3:15">
      <c r="C1672" s="24"/>
      <c r="G1672" s="24"/>
      <c r="H1672" s="24"/>
      <c r="J1672" s="24"/>
      <c r="K1672" s="24"/>
      <c r="L1672" s="24"/>
      <c r="M1672" s="24"/>
      <c r="N1672" s="24"/>
      <c r="O1672" s="24"/>
    </row>
    <row r="1673" spans="3:15">
      <c r="C1673" s="24"/>
      <c r="G1673" s="24"/>
      <c r="H1673" s="24"/>
      <c r="J1673" s="24"/>
      <c r="K1673" s="24"/>
      <c r="L1673" s="24"/>
      <c r="M1673" s="24"/>
      <c r="N1673" s="24"/>
      <c r="O1673" s="24"/>
    </row>
    <row r="1674" spans="3:15">
      <c r="C1674" s="24"/>
      <c r="G1674" s="24"/>
      <c r="H1674" s="24"/>
      <c r="J1674" s="24"/>
      <c r="K1674" s="24"/>
      <c r="L1674" s="24"/>
      <c r="M1674" s="24"/>
      <c r="N1674" s="24"/>
      <c r="O1674" s="24"/>
    </row>
    <row r="1675" spans="3:15">
      <c r="C1675" s="24"/>
      <c r="G1675" s="24"/>
      <c r="H1675" s="24"/>
      <c r="J1675" s="24"/>
      <c r="K1675" s="24"/>
      <c r="L1675" s="24"/>
      <c r="M1675" s="24"/>
      <c r="N1675" s="24"/>
      <c r="O1675" s="24"/>
    </row>
    <row r="1676" spans="3:15">
      <c r="C1676" s="24"/>
      <c r="G1676" s="24"/>
      <c r="H1676" s="24"/>
      <c r="J1676" s="24"/>
      <c r="K1676" s="24"/>
      <c r="L1676" s="24"/>
      <c r="M1676" s="24"/>
      <c r="N1676" s="24"/>
      <c r="O1676" s="24"/>
    </row>
    <row r="1677" spans="3:15">
      <c r="C1677" s="24"/>
      <c r="G1677" s="24"/>
      <c r="H1677" s="24"/>
      <c r="J1677" s="24"/>
      <c r="K1677" s="24"/>
      <c r="L1677" s="24"/>
      <c r="M1677" s="24"/>
      <c r="N1677" s="24"/>
      <c r="O1677" s="24"/>
    </row>
    <row r="1678" spans="3:15">
      <c r="C1678" s="24"/>
      <c r="G1678" s="24"/>
      <c r="H1678" s="24"/>
      <c r="J1678" s="24"/>
      <c r="K1678" s="24"/>
      <c r="L1678" s="24"/>
      <c r="M1678" s="24"/>
      <c r="N1678" s="24"/>
      <c r="O1678" s="24"/>
    </row>
    <row r="1679" spans="3:15">
      <c r="C1679" s="24"/>
      <c r="G1679" s="24"/>
      <c r="H1679" s="24"/>
      <c r="J1679" s="24"/>
      <c r="K1679" s="24"/>
      <c r="L1679" s="24"/>
      <c r="M1679" s="24"/>
      <c r="N1679" s="24"/>
      <c r="O1679" s="24"/>
    </row>
    <row r="1680" spans="3:15">
      <c r="C1680" s="24"/>
      <c r="G1680" s="24"/>
      <c r="H1680" s="24"/>
      <c r="J1680" s="24"/>
      <c r="K1680" s="24"/>
      <c r="L1680" s="24"/>
      <c r="M1680" s="24"/>
      <c r="N1680" s="24"/>
      <c r="O1680" s="24"/>
    </row>
    <row r="1681" spans="3:15">
      <c r="C1681" s="24"/>
      <c r="G1681" s="24"/>
      <c r="H1681" s="24"/>
      <c r="J1681" s="24"/>
      <c r="K1681" s="24"/>
      <c r="L1681" s="24"/>
      <c r="M1681" s="24"/>
      <c r="N1681" s="24"/>
      <c r="O1681" s="24"/>
    </row>
    <row r="1682" spans="3:15">
      <c r="C1682" s="24"/>
      <c r="G1682" s="24"/>
      <c r="H1682" s="24"/>
      <c r="J1682" s="24"/>
      <c r="K1682" s="24"/>
      <c r="L1682" s="24"/>
      <c r="M1682" s="24"/>
      <c r="N1682" s="24"/>
      <c r="O1682" s="24"/>
    </row>
    <row r="1683" spans="3:15">
      <c r="C1683" s="24"/>
      <c r="G1683" s="24"/>
      <c r="H1683" s="24"/>
      <c r="J1683" s="24"/>
      <c r="K1683" s="24"/>
      <c r="L1683" s="24"/>
      <c r="M1683" s="24"/>
      <c r="N1683" s="24"/>
      <c r="O1683" s="24"/>
    </row>
    <row r="1684" spans="3:15">
      <c r="C1684" s="24"/>
      <c r="G1684" s="24"/>
      <c r="H1684" s="24"/>
      <c r="J1684" s="24"/>
      <c r="K1684" s="24"/>
      <c r="L1684" s="24"/>
      <c r="M1684" s="24"/>
      <c r="N1684" s="24"/>
      <c r="O1684" s="24"/>
    </row>
    <row r="1685" spans="3:15">
      <c r="C1685" s="24"/>
      <c r="G1685" s="24"/>
      <c r="H1685" s="24"/>
      <c r="J1685" s="24"/>
      <c r="K1685" s="24"/>
      <c r="L1685" s="24"/>
      <c r="M1685" s="24"/>
      <c r="N1685" s="24"/>
      <c r="O1685" s="24"/>
    </row>
    <row r="1686" spans="3:15">
      <c r="C1686" s="24"/>
      <c r="G1686" s="24"/>
      <c r="H1686" s="24"/>
      <c r="J1686" s="24"/>
      <c r="K1686" s="24"/>
      <c r="L1686" s="24"/>
      <c r="M1686" s="24"/>
      <c r="N1686" s="24"/>
      <c r="O1686" s="24"/>
    </row>
    <row r="1687" spans="3:15">
      <c r="C1687" s="24"/>
      <c r="G1687" s="24"/>
      <c r="H1687" s="24"/>
      <c r="J1687" s="24"/>
      <c r="K1687" s="24"/>
      <c r="L1687" s="24"/>
      <c r="M1687" s="24"/>
      <c r="N1687" s="24"/>
      <c r="O1687" s="24"/>
    </row>
    <row r="1688" spans="3:15">
      <c r="C1688" s="24"/>
      <c r="G1688" s="24"/>
      <c r="H1688" s="24"/>
      <c r="J1688" s="24"/>
      <c r="K1688" s="24"/>
      <c r="L1688" s="24"/>
      <c r="M1688" s="24"/>
      <c r="N1688" s="24"/>
      <c r="O1688" s="24"/>
    </row>
    <row r="1689" spans="3:15">
      <c r="C1689" s="24"/>
      <c r="G1689" s="24"/>
      <c r="H1689" s="24"/>
      <c r="J1689" s="24"/>
      <c r="K1689" s="24"/>
      <c r="L1689" s="24"/>
      <c r="M1689" s="24"/>
      <c r="N1689" s="24"/>
      <c r="O1689" s="24"/>
    </row>
    <row r="1690" spans="3:15">
      <c r="C1690" s="24"/>
      <c r="G1690" s="24"/>
      <c r="H1690" s="24"/>
      <c r="J1690" s="24"/>
      <c r="K1690" s="24"/>
      <c r="L1690" s="24"/>
      <c r="M1690" s="24"/>
      <c r="N1690" s="24"/>
      <c r="O1690" s="24"/>
    </row>
    <row r="1691" spans="3:15">
      <c r="C1691" s="24"/>
      <c r="G1691" s="24"/>
      <c r="H1691" s="24"/>
      <c r="J1691" s="24"/>
      <c r="K1691" s="24"/>
      <c r="L1691" s="24"/>
      <c r="M1691" s="24"/>
      <c r="N1691" s="24"/>
      <c r="O1691" s="24"/>
    </row>
    <row r="1692" spans="3:15">
      <c r="C1692" s="24"/>
      <c r="G1692" s="24"/>
      <c r="H1692" s="24"/>
      <c r="J1692" s="24"/>
      <c r="K1692" s="24"/>
      <c r="L1692" s="24"/>
      <c r="M1692" s="24"/>
      <c r="N1692" s="24"/>
      <c r="O1692" s="24"/>
    </row>
    <row r="1693" spans="3:15">
      <c r="C1693" s="24"/>
      <c r="G1693" s="24"/>
      <c r="H1693" s="24"/>
      <c r="J1693" s="24"/>
      <c r="K1693" s="24"/>
      <c r="L1693" s="24"/>
      <c r="M1693" s="24"/>
      <c r="N1693" s="24"/>
      <c r="O1693" s="24"/>
    </row>
    <row r="1694" spans="3:15">
      <c r="C1694" s="24"/>
      <c r="G1694" s="24"/>
      <c r="H1694" s="24"/>
      <c r="J1694" s="24"/>
      <c r="K1694" s="24"/>
      <c r="L1694" s="24"/>
      <c r="M1694" s="24"/>
      <c r="N1694" s="24"/>
      <c r="O1694" s="24"/>
    </row>
    <row r="1695" spans="3:15">
      <c r="C1695" s="24"/>
      <c r="G1695" s="24"/>
      <c r="H1695" s="24"/>
      <c r="J1695" s="24"/>
      <c r="K1695" s="24"/>
      <c r="L1695" s="24"/>
      <c r="M1695" s="24"/>
      <c r="N1695" s="24"/>
      <c r="O1695" s="24"/>
    </row>
    <row r="1696" spans="3:15">
      <c r="C1696" s="24"/>
      <c r="G1696" s="24"/>
      <c r="H1696" s="24"/>
      <c r="J1696" s="24"/>
      <c r="K1696" s="24"/>
      <c r="L1696" s="24"/>
      <c r="M1696" s="24"/>
      <c r="N1696" s="24"/>
      <c r="O1696" s="24"/>
    </row>
    <row r="1697" spans="3:15">
      <c r="C1697" s="24"/>
      <c r="G1697" s="24"/>
      <c r="H1697" s="24"/>
      <c r="J1697" s="24"/>
      <c r="K1697" s="24"/>
      <c r="L1697" s="24"/>
      <c r="M1697" s="24"/>
      <c r="N1697" s="24"/>
      <c r="O1697" s="24"/>
    </row>
    <row r="1698" spans="3:15">
      <c r="C1698" s="24"/>
      <c r="G1698" s="24"/>
      <c r="H1698" s="24"/>
      <c r="J1698" s="24"/>
      <c r="K1698" s="24"/>
      <c r="L1698" s="24"/>
      <c r="M1698" s="24"/>
      <c r="N1698" s="24"/>
      <c r="O1698" s="24"/>
    </row>
    <row r="1699" spans="3:15">
      <c r="C1699" s="24"/>
      <c r="G1699" s="24"/>
      <c r="H1699" s="24"/>
      <c r="J1699" s="24"/>
      <c r="K1699" s="24"/>
      <c r="L1699" s="24"/>
      <c r="M1699" s="24"/>
      <c r="N1699" s="24"/>
      <c r="O1699" s="24"/>
    </row>
    <row r="1700" spans="3:15">
      <c r="C1700" s="24"/>
      <c r="G1700" s="24"/>
      <c r="H1700" s="24"/>
      <c r="J1700" s="24"/>
      <c r="K1700" s="24"/>
      <c r="L1700" s="24"/>
      <c r="M1700" s="24"/>
      <c r="N1700" s="24"/>
      <c r="O1700" s="24"/>
    </row>
    <row r="1701" spans="3:15">
      <c r="C1701" s="24"/>
      <c r="G1701" s="24"/>
      <c r="H1701" s="24"/>
      <c r="J1701" s="24"/>
      <c r="K1701" s="24"/>
      <c r="L1701" s="24"/>
      <c r="M1701" s="24"/>
      <c r="N1701" s="24"/>
      <c r="O1701" s="24"/>
    </row>
    <row r="1702" spans="3:15">
      <c r="C1702" s="24"/>
      <c r="G1702" s="24"/>
      <c r="H1702" s="24"/>
      <c r="J1702" s="24"/>
      <c r="K1702" s="24"/>
      <c r="L1702" s="24"/>
      <c r="M1702" s="24"/>
      <c r="N1702" s="24"/>
      <c r="O1702" s="24"/>
    </row>
    <row r="1703" spans="3:15">
      <c r="C1703" s="24"/>
      <c r="G1703" s="24"/>
      <c r="H1703" s="24"/>
      <c r="J1703" s="24"/>
      <c r="K1703" s="24"/>
      <c r="L1703" s="24"/>
      <c r="M1703" s="24"/>
      <c r="N1703" s="24"/>
      <c r="O1703" s="24"/>
    </row>
    <row r="1704" spans="3:15">
      <c r="C1704" s="24"/>
      <c r="G1704" s="24"/>
      <c r="H1704" s="24"/>
      <c r="J1704" s="24"/>
      <c r="K1704" s="24"/>
      <c r="L1704" s="24"/>
      <c r="M1704" s="24"/>
      <c r="N1704" s="24"/>
      <c r="O1704" s="24"/>
    </row>
    <row r="1705" spans="3:15">
      <c r="C1705" s="24"/>
      <c r="G1705" s="24"/>
      <c r="H1705" s="24"/>
      <c r="J1705" s="24"/>
      <c r="K1705" s="24"/>
      <c r="L1705" s="24"/>
      <c r="M1705" s="24"/>
      <c r="N1705" s="24"/>
      <c r="O1705" s="24"/>
    </row>
    <row r="1706" spans="3:15">
      <c r="C1706" s="24"/>
      <c r="G1706" s="24"/>
      <c r="H1706" s="24"/>
      <c r="J1706" s="24"/>
      <c r="K1706" s="24"/>
      <c r="L1706" s="24"/>
      <c r="M1706" s="24"/>
      <c r="N1706" s="24"/>
      <c r="O1706" s="24"/>
    </row>
    <row r="1707" spans="3:15">
      <c r="C1707" s="24"/>
      <c r="G1707" s="24"/>
      <c r="H1707" s="24"/>
      <c r="J1707" s="24"/>
      <c r="K1707" s="24"/>
      <c r="L1707" s="24"/>
      <c r="M1707" s="24"/>
      <c r="N1707" s="24"/>
      <c r="O1707" s="24"/>
    </row>
    <row r="1708" spans="3:15">
      <c r="C1708" s="24"/>
      <c r="G1708" s="24"/>
      <c r="H1708" s="24"/>
      <c r="J1708" s="24"/>
      <c r="K1708" s="24"/>
      <c r="L1708" s="24"/>
      <c r="M1708" s="24"/>
      <c r="N1708" s="24"/>
      <c r="O1708" s="24"/>
    </row>
    <row r="1709" spans="3:15">
      <c r="C1709" s="24"/>
      <c r="G1709" s="24"/>
      <c r="H1709" s="24"/>
      <c r="J1709" s="24"/>
      <c r="K1709" s="24"/>
      <c r="L1709" s="24"/>
      <c r="M1709" s="24"/>
      <c r="N1709" s="24"/>
      <c r="O1709" s="24"/>
    </row>
    <row r="1710" spans="3:15">
      <c r="C1710" s="24"/>
      <c r="G1710" s="24"/>
      <c r="H1710" s="24"/>
      <c r="J1710" s="24"/>
      <c r="K1710" s="24"/>
      <c r="L1710" s="24"/>
      <c r="M1710" s="24"/>
      <c r="N1710" s="24"/>
      <c r="O1710" s="24"/>
    </row>
    <row r="1711" spans="3:15">
      <c r="C1711" s="24"/>
      <c r="G1711" s="24"/>
      <c r="H1711" s="24"/>
      <c r="J1711" s="24"/>
      <c r="K1711" s="24"/>
      <c r="L1711" s="24"/>
      <c r="M1711" s="24"/>
      <c r="N1711" s="24"/>
      <c r="O1711" s="24"/>
    </row>
    <row r="1712" spans="3:15">
      <c r="C1712" s="24"/>
      <c r="G1712" s="24"/>
      <c r="H1712" s="24"/>
      <c r="J1712" s="24"/>
      <c r="K1712" s="24"/>
      <c r="L1712" s="24"/>
      <c r="M1712" s="24"/>
      <c r="N1712" s="24"/>
      <c r="O1712" s="24"/>
    </row>
    <row r="1713" spans="3:15">
      <c r="C1713" s="24"/>
      <c r="G1713" s="24"/>
      <c r="H1713" s="24"/>
      <c r="J1713" s="24"/>
      <c r="K1713" s="24"/>
      <c r="L1713" s="24"/>
      <c r="M1713" s="24"/>
      <c r="N1713" s="24"/>
      <c r="O1713" s="24"/>
    </row>
    <row r="1714" spans="3:15">
      <c r="C1714" s="24"/>
      <c r="G1714" s="24"/>
      <c r="H1714" s="24"/>
      <c r="J1714" s="24"/>
      <c r="K1714" s="24"/>
      <c r="L1714" s="24"/>
      <c r="M1714" s="24"/>
      <c r="N1714" s="24"/>
      <c r="O1714" s="24"/>
    </row>
    <row r="1715" spans="3:15">
      <c r="C1715" s="24"/>
      <c r="G1715" s="24"/>
      <c r="H1715" s="24"/>
      <c r="J1715" s="24"/>
      <c r="K1715" s="24"/>
      <c r="L1715" s="24"/>
      <c r="M1715" s="24"/>
      <c r="N1715" s="24"/>
      <c r="O1715" s="24"/>
    </row>
    <row r="1716" spans="3:15">
      <c r="C1716" s="24"/>
      <c r="G1716" s="24"/>
      <c r="H1716" s="24"/>
      <c r="J1716" s="24"/>
      <c r="K1716" s="24"/>
      <c r="L1716" s="24"/>
      <c r="M1716" s="24"/>
      <c r="N1716" s="24"/>
      <c r="O1716" s="24"/>
    </row>
    <row r="1717" spans="3:15">
      <c r="C1717" s="24"/>
      <c r="G1717" s="24"/>
      <c r="H1717" s="24"/>
      <c r="J1717" s="24"/>
      <c r="K1717" s="24"/>
      <c r="L1717" s="24"/>
      <c r="M1717" s="24"/>
      <c r="N1717" s="24"/>
      <c r="O1717" s="24"/>
    </row>
    <row r="1718" spans="3:15">
      <c r="C1718" s="24"/>
      <c r="G1718" s="24"/>
      <c r="H1718" s="24"/>
      <c r="J1718" s="24"/>
      <c r="K1718" s="24"/>
      <c r="L1718" s="24"/>
      <c r="M1718" s="24"/>
      <c r="N1718" s="24"/>
      <c r="O1718" s="24"/>
    </row>
    <row r="1719" spans="3:15">
      <c r="C1719" s="24"/>
      <c r="G1719" s="24"/>
      <c r="H1719" s="24"/>
      <c r="J1719" s="24"/>
      <c r="K1719" s="24"/>
      <c r="L1719" s="24"/>
      <c r="M1719" s="24"/>
      <c r="N1719" s="24"/>
      <c r="O1719" s="24"/>
    </row>
    <row r="1720" spans="3:15">
      <c r="C1720" s="24"/>
      <c r="G1720" s="24"/>
      <c r="H1720" s="24"/>
      <c r="J1720" s="24"/>
      <c r="K1720" s="24"/>
      <c r="L1720" s="24"/>
      <c r="M1720" s="24"/>
      <c r="N1720" s="24"/>
      <c r="O1720" s="24"/>
    </row>
    <row r="1721" spans="3:15">
      <c r="C1721" s="24"/>
      <c r="G1721" s="24"/>
      <c r="H1721" s="24"/>
      <c r="J1721" s="24"/>
      <c r="K1721" s="24"/>
      <c r="L1721" s="24"/>
      <c r="M1721" s="24"/>
      <c r="N1721" s="24"/>
      <c r="O1721" s="24"/>
    </row>
    <row r="1722" spans="3:15">
      <c r="C1722" s="24"/>
      <c r="G1722" s="24"/>
      <c r="H1722" s="24"/>
      <c r="J1722" s="24"/>
      <c r="K1722" s="24"/>
      <c r="L1722" s="24"/>
      <c r="M1722" s="24"/>
      <c r="N1722" s="24"/>
      <c r="O1722" s="24"/>
    </row>
    <row r="1723" spans="3:15">
      <c r="C1723" s="24"/>
      <c r="G1723" s="24"/>
      <c r="H1723" s="24"/>
      <c r="J1723" s="24"/>
      <c r="K1723" s="24"/>
      <c r="L1723" s="24"/>
      <c r="M1723" s="24"/>
      <c r="N1723" s="24"/>
      <c r="O1723" s="24"/>
    </row>
    <row r="1724" spans="3:15">
      <c r="C1724" s="24"/>
      <c r="G1724" s="24"/>
      <c r="H1724" s="24"/>
      <c r="J1724" s="24"/>
      <c r="K1724" s="24"/>
      <c r="L1724" s="24"/>
      <c r="M1724" s="24"/>
      <c r="N1724" s="24"/>
      <c r="O1724" s="24"/>
    </row>
    <row r="1725" spans="3:15">
      <c r="C1725" s="24"/>
      <c r="G1725" s="24"/>
      <c r="H1725" s="24"/>
      <c r="J1725" s="24"/>
      <c r="K1725" s="24"/>
      <c r="L1725" s="24"/>
      <c r="M1725" s="24"/>
      <c r="N1725" s="24"/>
      <c r="O1725" s="24"/>
    </row>
    <row r="1726" spans="3:15">
      <c r="C1726" s="24"/>
      <c r="G1726" s="24"/>
      <c r="H1726" s="24"/>
      <c r="J1726" s="24"/>
      <c r="K1726" s="24"/>
      <c r="L1726" s="24"/>
      <c r="M1726" s="24"/>
      <c r="N1726" s="24"/>
      <c r="O1726" s="24"/>
    </row>
    <row r="1727" spans="3:15">
      <c r="C1727" s="24"/>
      <c r="G1727" s="24"/>
      <c r="H1727" s="24"/>
      <c r="J1727" s="24"/>
      <c r="K1727" s="24"/>
      <c r="L1727" s="24"/>
      <c r="M1727" s="24"/>
      <c r="N1727" s="24"/>
      <c r="O1727" s="24"/>
    </row>
    <row r="1728" spans="3:15">
      <c r="C1728" s="24"/>
      <c r="G1728" s="24"/>
      <c r="H1728" s="24"/>
      <c r="J1728" s="24"/>
      <c r="K1728" s="24"/>
      <c r="L1728" s="24"/>
      <c r="M1728" s="24"/>
      <c r="N1728" s="24"/>
      <c r="O1728" s="24"/>
    </row>
    <row r="1729" spans="3:15">
      <c r="C1729" s="24"/>
      <c r="G1729" s="24"/>
      <c r="H1729" s="24"/>
      <c r="J1729" s="24"/>
      <c r="K1729" s="24"/>
      <c r="L1729" s="24"/>
      <c r="M1729" s="24"/>
      <c r="N1729" s="24"/>
      <c r="O1729" s="24"/>
    </row>
    <row r="1730" spans="3:15">
      <c r="C1730" s="24"/>
      <c r="G1730" s="24"/>
      <c r="H1730" s="24"/>
      <c r="J1730" s="24"/>
      <c r="K1730" s="24"/>
      <c r="L1730" s="24"/>
      <c r="M1730" s="24"/>
      <c r="N1730" s="24"/>
      <c r="O1730" s="24"/>
    </row>
    <row r="1731" spans="3:15">
      <c r="C1731" s="24"/>
      <c r="G1731" s="24"/>
      <c r="H1731" s="24"/>
      <c r="J1731" s="24"/>
      <c r="K1731" s="24"/>
      <c r="L1731" s="24"/>
      <c r="M1731" s="24"/>
      <c r="N1731" s="24"/>
      <c r="O1731" s="24"/>
    </row>
    <row r="1732" spans="3:15">
      <c r="C1732" s="24"/>
      <c r="G1732" s="24"/>
      <c r="H1732" s="24"/>
      <c r="J1732" s="24"/>
      <c r="K1732" s="24"/>
      <c r="L1732" s="24"/>
      <c r="M1732" s="24"/>
      <c r="N1732" s="24"/>
      <c r="O1732" s="24"/>
    </row>
    <row r="1733" spans="3:15">
      <c r="C1733" s="24"/>
      <c r="G1733" s="24"/>
      <c r="H1733" s="24"/>
      <c r="J1733" s="24"/>
      <c r="K1733" s="24"/>
      <c r="L1733" s="24"/>
      <c r="M1733" s="24"/>
      <c r="N1733" s="24"/>
      <c r="O1733" s="24"/>
    </row>
    <row r="1734" spans="3:15">
      <c r="C1734" s="24"/>
      <c r="G1734" s="24"/>
      <c r="H1734" s="24"/>
      <c r="J1734" s="24"/>
      <c r="K1734" s="24"/>
      <c r="L1734" s="24"/>
      <c r="M1734" s="24"/>
      <c r="N1734" s="24"/>
      <c r="O1734" s="24"/>
    </row>
    <row r="1735" spans="3:15">
      <c r="C1735" s="24"/>
      <c r="G1735" s="24"/>
      <c r="H1735" s="24"/>
      <c r="J1735" s="24"/>
      <c r="K1735" s="24"/>
      <c r="L1735" s="24"/>
      <c r="M1735" s="24"/>
      <c r="N1735" s="24"/>
      <c r="O1735" s="24"/>
    </row>
    <row r="1736" spans="3:15">
      <c r="C1736" s="24"/>
      <c r="G1736" s="24"/>
      <c r="H1736" s="24"/>
      <c r="J1736" s="24"/>
      <c r="K1736" s="24"/>
      <c r="L1736" s="24"/>
      <c r="M1736" s="24"/>
      <c r="N1736" s="24"/>
      <c r="O1736" s="24"/>
    </row>
    <row r="1737" spans="3:15">
      <c r="C1737" s="24"/>
      <c r="G1737" s="24"/>
      <c r="H1737" s="24"/>
      <c r="J1737" s="24"/>
      <c r="K1737" s="24"/>
      <c r="L1737" s="24"/>
      <c r="M1737" s="24"/>
      <c r="N1737" s="24"/>
      <c r="O1737" s="24"/>
    </row>
    <row r="1738" spans="3:15">
      <c r="C1738" s="24"/>
      <c r="G1738" s="24"/>
      <c r="H1738" s="24"/>
      <c r="J1738" s="24"/>
      <c r="K1738" s="24"/>
      <c r="L1738" s="24"/>
      <c r="M1738" s="24"/>
      <c r="N1738" s="24"/>
      <c r="O1738" s="24"/>
    </row>
    <row r="1739" spans="3:15">
      <c r="C1739" s="24"/>
      <c r="G1739" s="24"/>
      <c r="H1739" s="24"/>
      <c r="J1739" s="24"/>
      <c r="K1739" s="24"/>
      <c r="L1739" s="24"/>
      <c r="M1739" s="24"/>
      <c r="N1739" s="24"/>
      <c r="O1739" s="24"/>
    </row>
    <row r="1740" spans="3:15">
      <c r="C1740" s="24"/>
      <c r="G1740" s="24"/>
      <c r="H1740" s="24"/>
      <c r="J1740" s="24"/>
      <c r="K1740" s="24"/>
      <c r="L1740" s="24"/>
      <c r="M1740" s="24"/>
      <c r="N1740" s="24"/>
      <c r="O1740" s="24"/>
    </row>
    <row r="1741" spans="3:15">
      <c r="C1741" s="24"/>
      <c r="G1741" s="24"/>
      <c r="H1741" s="24"/>
      <c r="J1741" s="24"/>
      <c r="K1741" s="24"/>
      <c r="L1741" s="24"/>
      <c r="M1741" s="24"/>
      <c r="N1741" s="24"/>
      <c r="O1741" s="24"/>
    </row>
    <row r="1742" spans="3:15">
      <c r="C1742" s="24"/>
      <c r="G1742" s="24"/>
      <c r="H1742" s="24"/>
      <c r="J1742" s="24"/>
      <c r="K1742" s="24"/>
      <c r="L1742" s="24"/>
      <c r="M1742" s="24"/>
      <c r="N1742" s="24"/>
      <c r="O1742" s="24"/>
    </row>
    <row r="1743" spans="3:15">
      <c r="C1743" s="24"/>
      <c r="G1743" s="24"/>
      <c r="H1743" s="24"/>
      <c r="J1743" s="24"/>
      <c r="K1743" s="24"/>
      <c r="L1743" s="24"/>
      <c r="M1743" s="24"/>
      <c r="N1743" s="24"/>
      <c r="O1743" s="24"/>
    </row>
    <row r="1744" spans="3:15">
      <c r="C1744" s="24"/>
      <c r="G1744" s="24"/>
      <c r="H1744" s="24"/>
      <c r="J1744" s="24"/>
      <c r="K1744" s="24"/>
      <c r="L1744" s="24"/>
      <c r="M1744" s="24"/>
      <c r="N1744" s="24"/>
      <c r="O1744" s="24"/>
    </row>
    <row r="1745" spans="3:15">
      <c r="C1745" s="24"/>
      <c r="G1745" s="24"/>
      <c r="H1745" s="24"/>
      <c r="J1745" s="24"/>
      <c r="K1745" s="24"/>
      <c r="L1745" s="24"/>
      <c r="M1745" s="24"/>
      <c r="N1745" s="24"/>
      <c r="O1745" s="24"/>
    </row>
    <row r="1746" spans="3:15">
      <c r="C1746" s="24"/>
      <c r="G1746" s="24"/>
      <c r="H1746" s="24"/>
      <c r="J1746" s="24"/>
      <c r="K1746" s="24"/>
      <c r="L1746" s="24"/>
      <c r="M1746" s="24"/>
      <c r="N1746" s="24"/>
      <c r="O1746" s="24"/>
    </row>
    <row r="1747" spans="3:15">
      <c r="C1747" s="24"/>
      <c r="G1747" s="24"/>
      <c r="H1747" s="24"/>
      <c r="J1747" s="24"/>
      <c r="K1747" s="24"/>
      <c r="L1747" s="24"/>
      <c r="M1747" s="24"/>
      <c r="N1747" s="24"/>
      <c r="O1747" s="24"/>
    </row>
    <row r="1748" spans="3:15">
      <c r="C1748" s="24"/>
      <c r="G1748" s="24"/>
      <c r="H1748" s="24"/>
      <c r="J1748" s="24"/>
      <c r="K1748" s="24"/>
      <c r="L1748" s="24"/>
      <c r="M1748" s="24"/>
      <c r="N1748" s="24"/>
      <c r="O1748" s="24"/>
    </row>
    <row r="1749" spans="3:15">
      <c r="C1749" s="24"/>
      <c r="G1749" s="24"/>
      <c r="H1749" s="24"/>
      <c r="J1749" s="24"/>
      <c r="K1749" s="24"/>
      <c r="L1749" s="24"/>
      <c r="M1749" s="24"/>
      <c r="N1749" s="24"/>
      <c r="O1749" s="24"/>
    </row>
    <row r="1750" spans="3:15">
      <c r="C1750" s="24"/>
      <c r="G1750" s="24"/>
      <c r="H1750" s="24"/>
      <c r="J1750" s="24"/>
      <c r="K1750" s="24"/>
      <c r="L1750" s="24"/>
      <c r="M1750" s="24"/>
      <c r="N1750" s="24"/>
      <c r="O1750" s="24"/>
    </row>
    <row r="1751" spans="3:15">
      <c r="C1751" s="24"/>
      <c r="G1751" s="24"/>
      <c r="H1751" s="24"/>
      <c r="J1751" s="24"/>
      <c r="K1751" s="24"/>
      <c r="L1751" s="24"/>
      <c r="M1751" s="24"/>
      <c r="N1751" s="24"/>
      <c r="O1751" s="24"/>
    </row>
    <row r="1752" spans="3:15">
      <c r="C1752" s="24"/>
      <c r="G1752" s="24"/>
      <c r="H1752" s="24"/>
      <c r="J1752" s="24"/>
      <c r="K1752" s="24"/>
      <c r="L1752" s="24"/>
      <c r="M1752" s="24"/>
      <c r="N1752" s="24"/>
      <c r="O1752" s="24"/>
    </row>
    <row r="1753" spans="3:15">
      <c r="C1753" s="24"/>
      <c r="G1753" s="24"/>
      <c r="H1753" s="24"/>
      <c r="J1753" s="24"/>
      <c r="K1753" s="24"/>
      <c r="L1753" s="24"/>
      <c r="M1753" s="24"/>
      <c r="N1753" s="24"/>
      <c r="O1753" s="24"/>
    </row>
    <row r="1754" spans="3:15">
      <c r="C1754" s="24"/>
      <c r="G1754" s="24"/>
      <c r="H1754" s="24"/>
      <c r="J1754" s="24"/>
      <c r="K1754" s="24"/>
      <c r="L1754" s="24"/>
      <c r="M1754" s="24"/>
      <c r="N1754" s="24"/>
      <c r="O1754" s="24"/>
    </row>
    <row r="1755" spans="3:15">
      <c r="C1755" s="24"/>
      <c r="G1755" s="24"/>
      <c r="H1755" s="24"/>
      <c r="J1755" s="24"/>
      <c r="K1755" s="24"/>
      <c r="L1755" s="24"/>
      <c r="M1755" s="24"/>
      <c r="N1755" s="24"/>
      <c r="O1755" s="24"/>
    </row>
    <row r="1756" spans="3:15">
      <c r="C1756" s="24"/>
      <c r="G1756" s="24"/>
      <c r="H1756" s="24"/>
      <c r="J1756" s="24"/>
      <c r="K1756" s="24"/>
      <c r="L1756" s="24"/>
      <c r="M1756" s="24"/>
      <c r="N1756" s="24"/>
      <c r="O1756" s="24"/>
    </row>
    <row r="1757" spans="3:15">
      <c r="C1757" s="24"/>
      <c r="G1757" s="24"/>
      <c r="H1757" s="24"/>
      <c r="J1757" s="24"/>
      <c r="K1757" s="24"/>
      <c r="L1757" s="24"/>
      <c r="M1757" s="24"/>
      <c r="N1757" s="24"/>
      <c r="O1757" s="24"/>
    </row>
    <row r="1758" spans="3:15">
      <c r="C1758" s="24"/>
      <c r="G1758" s="24"/>
      <c r="H1758" s="24"/>
      <c r="J1758" s="24"/>
      <c r="K1758" s="24"/>
      <c r="L1758" s="24"/>
      <c r="M1758" s="24"/>
      <c r="N1758" s="24"/>
      <c r="O1758" s="24"/>
    </row>
    <row r="1759" spans="3:15">
      <c r="C1759" s="24"/>
      <c r="G1759" s="24"/>
      <c r="H1759" s="24"/>
      <c r="J1759" s="24"/>
      <c r="K1759" s="24"/>
      <c r="L1759" s="24"/>
      <c r="M1759" s="24"/>
      <c r="N1759" s="24"/>
      <c r="O1759" s="24"/>
    </row>
    <row r="1760" spans="3:15">
      <c r="C1760" s="24"/>
      <c r="G1760" s="24"/>
      <c r="H1760" s="24"/>
      <c r="J1760" s="24"/>
      <c r="K1760" s="24"/>
      <c r="L1760" s="24"/>
      <c r="M1760" s="24"/>
      <c r="N1760" s="24"/>
      <c r="O1760" s="24"/>
    </row>
    <row r="1761" spans="3:15">
      <c r="C1761" s="24"/>
      <c r="G1761" s="24"/>
      <c r="H1761" s="24"/>
      <c r="J1761" s="24"/>
      <c r="K1761" s="24"/>
      <c r="L1761" s="24"/>
      <c r="M1761" s="24"/>
      <c r="N1761" s="24"/>
      <c r="O1761" s="24"/>
    </row>
    <row r="1762" spans="3:15">
      <c r="C1762" s="24"/>
      <c r="G1762" s="24"/>
      <c r="H1762" s="24"/>
      <c r="J1762" s="24"/>
      <c r="K1762" s="24"/>
      <c r="L1762" s="24"/>
      <c r="M1762" s="24"/>
      <c r="N1762" s="24"/>
      <c r="O1762" s="24"/>
    </row>
    <row r="1763" spans="3:15">
      <c r="C1763" s="24"/>
      <c r="G1763" s="24"/>
      <c r="H1763" s="24"/>
      <c r="J1763" s="24"/>
      <c r="K1763" s="24"/>
      <c r="L1763" s="24"/>
      <c r="M1763" s="24"/>
      <c r="N1763" s="24"/>
      <c r="O1763" s="24"/>
    </row>
    <row r="1764" spans="3:15">
      <c r="C1764" s="24"/>
      <c r="G1764" s="24"/>
      <c r="H1764" s="24"/>
      <c r="J1764" s="24"/>
      <c r="K1764" s="24"/>
      <c r="L1764" s="24"/>
      <c r="M1764" s="24"/>
      <c r="N1764" s="24"/>
      <c r="O1764" s="24"/>
    </row>
    <row r="1765" spans="3:15">
      <c r="C1765" s="24"/>
      <c r="G1765" s="24"/>
      <c r="H1765" s="24"/>
      <c r="J1765" s="24"/>
      <c r="K1765" s="24"/>
      <c r="L1765" s="24"/>
      <c r="M1765" s="24"/>
      <c r="N1765" s="24"/>
      <c r="O1765" s="24"/>
    </row>
    <row r="1766" spans="3:15">
      <c r="C1766" s="24"/>
      <c r="G1766" s="24"/>
      <c r="H1766" s="24"/>
      <c r="J1766" s="24"/>
      <c r="K1766" s="24"/>
      <c r="L1766" s="24"/>
      <c r="M1766" s="24"/>
      <c r="N1766" s="24"/>
      <c r="O1766" s="24"/>
    </row>
    <row r="1767" spans="3:15">
      <c r="C1767" s="24"/>
      <c r="G1767" s="24"/>
      <c r="H1767" s="24"/>
      <c r="J1767" s="24"/>
      <c r="K1767" s="24"/>
      <c r="L1767" s="24"/>
      <c r="M1767" s="24"/>
      <c r="N1767" s="24"/>
      <c r="O1767" s="24"/>
    </row>
    <row r="1768" spans="3:15">
      <c r="C1768" s="24"/>
      <c r="G1768" s="24"/>
      <c r="H1768" s="24"/>
      <c r="J1768" s="24"/>
      <c r="K1768" s="24"/>
      <c r="L1768" s="24"/>
      <c r="M1768" s="24"/>
      <c r="N1768" s="24"/>
      <c r="O1768" s="24"/>
    </row>
    <row r="1769" spans="3:15">
      <c r="C1769" s="24"/>
      <c r="G1769" s="24"/>
      <c r="H1769" s="24"/>
      <c r="J1769" s="24"/>
      <c r="K1769" s="24"/>
      <c r="L1769" s="24"/>
      <c r="M1769" s="24"/>
      <c r="N1769" s="24"/>
      <c r="O1769" s="24"/>
    </row>
    <row r="1770" spans="3:15">
      <c r="C1770" s="24"/>
      <c r="G1770" s="24"/>
      <c r="H1770" s="24"/>
      <c r="J1770" s="24"/>
      <c r="K1770" s="24"/>
      <c r="L1770" s="24"/>
      <c r="M1770" s="24"/>
      <c r="N1770" s="24"/>
      <c r="O1770" s="24"/>
    </row>
    <row r="1771" spans="3:15">
      <c r="C1771" s="24"/>
      <c r="G1771" s="24"/>
      <c r="H1771" s="24"/>
      <c r="J1771" s="24"/>
      <c r="K1771" s="24"/>
      <c r="L1771" s="24"/>
      <c r="M1771" s="24"/>
      <c r="N1771" s="24"/>
      <c r="O1771" s="24"/>
    </row>
    <row r="1772" spans="3:15">
      <c r="C1772" s="24"/>
      <c r="G1772" s="24"/>
      <c r="H1772" s="24"/>
      <c r="J1772" s="24"/>
      <c r="K1772" s="24"/>
      <c r="L1772" s="24"/>
      <c r="M1772" s="24"/>
      <c r="N1772" s="24"/>
      <c r="O1772" s="24"/>
    </row>
    <row r="1773" spans="3:15">
      <c r="C1773" s="24"/>
      <c r="G1773" s="24"/>
      <c r="H1773" s="24"/>
      <c r="J1773" s="24"/>
      <c r="K1773" s="24"/>
      <c r="L1773" s="24"/>
      <c r="M1773" s="24"/>
      <c r="N1773" s="24"/>
      <c r="O1773" s="24"/>
    </row>
    <row r="1774" spans="3:15">
      <c r="C1774" s="24"/>
      <c r="G1774" s="24"/>
      <c r="H1774" s="24"/>
      <c r="J1774" s="24"/>
      <c r="K1774" s="24"/>
      <c r="L1774" s="24"/>
      <c r="M1774" s="24"/>
      <c r="N1774" s="24"/>
      <c r="O1774" s="24"/>
    </row>
    <row r="1775" spans="3:15">
      <c r="C1775" s="24"/>
      <c r="G1775" s="24"/>
      <c r="H1775" s="24"/>
      <c r="J1775" s="24"/>
      <c r="K1775" s="24"/>
      <c r="L1775" s="24"/>
      <c r="M1775" s="24"/>
      <c r="N1775" s="24"/>
      <c r="O1775" s="24"/>
    </row>
    <row r="1776" spans="3:15">
      <c r="C1776" s="24"/>
      <c r="G1776" s="24"/>
      <c r="H1776" s="24"/>
      <c r="J1776" s="24"/>
      <c r="K1776" s="24"/>
      <c r="L1776" s="24"/>
      <c r="M1776" s="24"/>
      <c r="N1776" s="24"/>
      <c r="O1776" s="24"/>
    </row>
    <row r="1777" spans="3:15">
      <c r="C1777" s="24"/>
      <c r="G1777" s="24"/>
      <c r="H1777" s="24"/>
      <c r="J1777" s="24"/>
      <c r="K1777" s="24"/>
      <c r="L1777" s="24"/>
      <c r="M1777" s="24"/>
      <c r="N1777" s="24"/>
      <c r="O1777" s="24"/>
    </row>
    <row r="1778" spans="3:15">
      <c r="C1778" s="24"/>
      <c r="G1778" s="24"/>
      <c r="H1778" s="24"/>
      <c r="J1778" s="24"/>
      <c r="K1778" s="24"/>
      <c r="L1778" s="24"/>
      <c r="M1778" s="24"/>
      <c r="N1778" s="24"/>
      <c r="O1778" s="24"/>
    </row>
    <row r="1779" spans="3:15">
      <c r="C1779" s="24"/>
      <c r="G1779" s="24"/>
      <c r="H1779" s="24"/>
      <c r="J1779" s="24"/>
      <c r="K1779" s="24"/>
      <c r="L1779" s="24"/>
      <c r="M1779" s="24"/>
      <c r="N1779" s="24"/>
      <c r="O1779" s="24"/>
    </row>
    <row r="1780" spans="3:15">
      <c r="C1780" s="24"/>
      <c r="G1780" s="24"/>
      <c r="H1780" s="24"/>
      <c r="J1780" s="24"/>
      <c r="K1780" s="24"/>
      <c r="L1780" s="24"/>
      <c r="M1780" s="24"/>
      <c r="N1780" s="24"/>
      <c r="O1780" s="24"/>
    </row>
    <row r="1781" spans="3:15">
      <c r="C1781" s="24"/>
      <c r="G1781" s="24"/>
      <c r="H1781" s="24"/>
      <c r="J1781" s="24"/>
      <c r="K1781" s="24"/>
      <c r="L1781" s="24"/>
      <c r="M1781" s="24"/>
      <c r="N1781" s="24"/>
      <c r="O1781" s="24"/>
    </row>
    <row r="1782" spans="3:15">
      <c r="C1782" s="24"/>
      <c r="G1782" s="24"/>
      <c r="H1782" s="24"/>
      <c r="J1782" s="24"/>
      <c r="K1782" s="24"/>
      <c r="L1782" s="24"/>
      <c r="M1782" s="24"/>
      <c r="N1782" s="24"/>
      <c r="O1782" s="24"/>
    </row>
    <row r="1783" spans="3:15">
      <c r="C1783" s="24"/>
      <c r="G1783" s="24"/>
      <c r="H1783" s="24"/>
      <c r="J1783" s="24"/>
      <c r="K1783" s="24"/>
      <c r="L1783" s="24"/>
      <c r="M1783" s="24"/>
      <c r="N1783" s="24"/>
      <c r="O1783" s="24"/>
    </row>
    <row r="1784" spans="3:15">
      <c r="C1784" s="24"/>
      <c r="G1784" s="24"/>
      <c r="H1784" s="24"/>
      <c r="J1784" s="24"/>
      <c r="K1784" s="24"/>
      <c r="L1784" s="24"/>
      <c r="M1784" s="24"/>
      <c r="N1784" s="24"/>
      <c r="O1784" s="24"/>
    </row>
    <row r="1785" spans="3:15">
      <c r="C1785" s="24"/>
      <c r="G1785" s="24"/>
      <c r="H1785" s="24"/>
      <c r="J1785" s="24"/>
      <c r="K1785" s="24"/>
      <c r="L1785" s="24"/>
      <c r="M1785" s="24"/>
      <c r="N1785" s="24"/>
      <c r="O1785" s="24"/>
    </row>
    <row r="1786" spans="3:15">
      <c r="C1786" s="24"/>
      <c r="G1786" s="24"/>
      <c r="H1786" s="24"/>
      <c r="J1786" s="24"/>
      <c r="K1786" s="24"/>
      <c r="L1786" s="24"/>
      <c r="M1786" s="24"/>
      <c r="N1786" s="24"/>
      <c r="O1786" s="24"/>
    </row>
    <row r="1787" spans="3:15">
      <c r="C1787" s="24"/>
      <c r="G1787" s="24"/>
      <c r="H1787" s="24"/>
      <c r="J1787" s="24"/>
      <c r="K1787" s="24"/>
      <c r="L1787" s="24"/>
      <c r="M1787" s="24"/>
      <c r="N1787" s="24"/>
      <c r="O1787" s="24"/>
    </row>
    <row r="1788" spans="3:15">
      <c r="C1788" s="24"/>
      <c r="G1788" s="24"/>
      <c r="H1788" s="24"/>
      <c r="J1788" s="24"/>
      <c r="K1788" s="24"/>
      <c r="L1788" s="24"/>
      <c r="M1788" s="24"/>
      <c r="N1788" s="24"/>
      <c r="O1788" s="24"/>
    </row>
    <row r="1789" spans="3:15">
      <c r="C1789" s="24"/>
      <c r="G1789" s="24"/>
      <c r="H1789" s="24"/>
      <c r="J1789" s="24"/>
      <c r="K1789" s="24"/>
      <c r="L1789" s="24"/>
      <c r="M1789" s="24"/>
      <c r="N1789" s="24"/>
      <c r="O1789" s="24"/>
    </row>
    <row r="1790" spans="3:15">
      <c r="C1790" s="24"/>
      <c r="G1790" s="24"/>
      <c r="H1790" s="24"/>
      <c r="J1790" s="24"/>
      <c r="K1790" s="24"/>
      <c r="L1790" s="24"/>
      <c r="M1790" s="24"/>
      <c r="N1790" s="24"/>
      <c r="O1790" s="24"/>
    </row>
    <row r="1791" spans="3:15">
      <c r="C1791" s="24"/>
      <c r="G1791" s="24"/>
      <c r="H1791" s="24"/>
      <c r="J1791" s="24"/>
      <c r="K1791" s="24"/>
      <c r="L1791" s="24"/>
      <c r="M1791" s="24"/>
      <c r="N1791" s="24"/>
      <c r="O1791" s="24"/>
    </row>
    <row r="1792" spans="3:15">
      <c r="C1792" s="24"/>
      <c r="G1792" s="24"/>
      <c r="H1792" s="24"/>
      <c r="J1792" s="24"/>
      <c r="K1792" s="24"/>
      <c r="L1792" s="24"/>
      <c r="M1792" s="24"/>
      <c r="N1792" s="24"/>
      <c r="O1792" s="24"/>
    </row>
    <row r="1793" spans="3:15">
      <c r="C1793" s="24"/>
      <c r="G1793" s="24"/>
      <c r="H1793" s="24"/>
      <c r="J1793" s="24"/>
      <c r="K1793" s="24"/>
      <c r="L1793" s="24"/>
      <c r="M1793" s="24"/>
      <c r="N1793" s="24"/>
      <c r="O1793" s="24"/>
    </row>
    <row r="1794" spans="3:15">
      <c r="C1794" s="24"/>
      <c r="G1794" s="24"/>
      <c r="H1794" s="24"/>
      <c r="J1794" s="24"/>
      <c r="K1794" s="24"/>
      <c r="L1794" s="24"/>
      <c r="M1794" s="24"/>
      <c r="N1794" s="24"/>
      <c r="O1794" s="24"/>
    </row>
    <row r="1795" spans="3:15">
      <c r="C1795" s="24"/>
      <c r="G1795" s="24"/>
      <c r="H1795" s="24"/>
      <c r="J1795" s="24"/>
      <c r="K1795" s="24"/>
      <c r="L1795" s="24"/>
      <c r="M1795" s="24"/>
      <c r="N1795" s="24"/>
      <c r="O1795" s="24"/>
    </row>
    <row r="1796" spans="3:15">
      <c r="C1796" s="24"/>
      <c r="G1796" s="24"/>
      <c r="H1796" s="24"/>
      <c r="J1796" s="24"/>
      <c r="K1796" s="24"/>
      <c r="L1796" s="24"/>
      <c r="M1796" s="24"/>
      <c r="N1796" s="24"/>
      <c r="O1796" s="24"/>
    </row>
    <row r="1797" spans="3:15">
      <c r="C1797" s="24"/>
      <c r="G1797" s="24"/>
      <c r="H1797" s="24"/>
      <c r="J1797" s="24"/>
      <c r="K1797" s="24"/>
      <c r="L1797" s="24"/>
      <c r="M1797" s="24"/>
      <c r="N1797" s="24"/>
      <c r="O1797" s="24"/>
    </row>
    <row r="1798" spans="3:15">
      <c r="C1798" s="24"/>
      <c r="G1798" s="24"/>
      <c r="H1798" s="24"/>
      <c r="J1798" s="24"/>
      <c r="K1798" s="24"/>
      <c r="L1798" s="24"/>
      <c r="M1798" s="24"/>
      <c r="N1798" s="24"/>
      <c r="O1798" s="24"/>
    </row>
    <row r="1799" spans="3:15">
      <c r="C1799" s="24"/>
      <c r="G1799" s="24"/>
      <c r="H1799" s="24"/>
      <c r="J1799" s="24"/>
      <c r="K1799" s="24"/>
      <c r="L1799" s="24"/>
      <c r="M1799" s="24"/>
      <c r="N1799" s="24"/>
      <c r="O1799" s="24"/>
    </row>
    <row r="1800" spans="3:15">
      <c r="C1800" s="24"/>
      <c r="G1800" s="24"/>
      <c r="H1800" s="24"/>
      <c r="J1800" s="24"/>
      <c r="K1800" s="24"/>
      <c r="L1800" s="24"/>
      <c r="M1800" s="24"/>
      <c r="N1800" s="24"/>
      <c r="O1800" s="24"/>
    </row>
    <row r="1801" spans="3:15">
      <c r="C1801" s="24"/>
      <c r="G1801" s="24"/>
      <c r="H1801" s="24"/>
      <c r="J1801" s="24"/>
      <c r="K1801" s="24"/>
      <c r="L1801" s="24"/>
      <c r="M1801" s="24"/>
      <c r="N1801" s="24"/>
      <c r="O1801" s="24"/>
    </row>
    <row r="1802" spans="3:15">
      <c r="C1802" s="24"/>
      <c r="G1802" s="24"/>
      <c r="H1802" s="24"/>
      <c r="J1802" s="24"/>
      <c r="K1802" s="24"/>
      <c r="L1802" s="24"/>
      <c r="M1802" s="24"/>
      <c r="N1802" s="24"/>
      <c r="O1802" s="24"/>
    </row>
    <row r="1803" spans="3:15">
      <c r="C1803" s="24"/>
      <c r="G1803" s="24"/>
      <c r="H1803" s="24"/>
      <c r="J1803" s="24"/>
      <c r="K1803" s="24"/>
      <c r="L1803" s="24"/>
      <c r="M1803" s="24"/>
      <c r="N1803" s="24"/>
      <c r="O1803" s="24"/>
    </row>
    <row r="1804" spans="3:15">
      <c r="C1804" s="24"/>
      <c r="G1804" s="24"/>
      <c r="H1804" s="24"/>
      <c r="J1804" s="24"/>
      <c r="K1804" s="24"/>
      <c r="L1804" s="24"/>
      <c r="M1804" s="24"/>
      <c r="N1804" s="24"/>
      <c r="O1804" s="24"/>
    </row>
    <row r="1805" spans="3:15">
      <c r="C1805" s="24"/>
      <c r="G1805" s="24"/>
      <c r="H1805" s="24"/>
      <c r="J1805" s="24"/>
      <c r="K1805" s="24"/>
      <c r="L1805" s="24"/>
      <c r="M1805" s="24"/>
      <c r="N1805" s="24"/>
      <c r="O1805" s="24"/>
    </row>
    <row r="1806" spans="3:15">
      <c r="C1806" s="24"/>
      <c r="G1806" s="24"/>
      <c r="H1806" s="24"/>
      <c r="J1806" s="24"/>
      <c r="K1806" s="24"/>
      <c r="L1806" s="24"/>
      <c r="M1806" s="24"/>
      <c r="N1806" s="24"/>
      <c r="O1806" s="24"/>
    </row>
    <row r="1807" spans="3:15">
      <c r="C1807" s="24"/>
      <c r="G1807" s="24"/>
      <c r="H1807" s="24"/>
      <c r="J1807" s="24"/>
      <c r="K1807" s="24"/>
      <c r="L1807" s="24"/>
      <c r="M1807" s="24"/>
      <c r="N1807" s="24"/>
      <c r="O1807" s="24"/>
    </row>
    <row r="1808" spans="3:15">
      <c r="C1808" s="24"/>
      <c r="G1808" s="24"/>
      <c r="H1808" s="24"/>
      <c r="J1808" s="24"/>
      <c r="K1808" s="24"/>
      <c r="L1808" s="24"/>
      <c r="M1808" s="24"/>
      <c r="N1808" s="24"/>
      <c r="O1808" s="24"/>
    </row>
    <row r="1809" spans="3:15">
      <c r="C1809" s="24"/>
      <c r="G1809" s="24"/>
      <c r="H1809" s="24"/>
      <c r="J1809" s="24"/>
      <c r="K1809" s="24"/>
      <c r="L1809" s="24"/>
      <c r="M1809" s="24"/>
      <c r="N1809" s="24"/>
      <c r="O1809" s="24"/>
    </row>
    <row r="1810" spans="3:15">
      <c r="C1810" s="24"/>
      <c r="G1810" s="24"/>
      <c r="H1810" s="24"/>
      <c r="J1810" s="24"/>
      <c r="K1810" s="24"/>
      <c r="L1810" s="24"/>
      <c r="M1810" s="24"/>
      <c r="N1810" s="24"/>
      <c r="O1810" s="24"/>
    </row>
    <row r="1811" spans="3:15">
      <c r="C1811" s="24"/>
      <c r="G1811" s="24"/>
      <c r="H1811" s="24"/>
      <c r="J1811" s="24"/>
      <c r="K1811" s="24"/>
      <c r="L1811" s="24"/>
      <c r="M1811" s="24"/>
      <c r="N1811" s="24"/>
      <c r="O1811" s="24"/>
    </row>
    <row r="1812" spans="3:15">
      <c r="C1812" s="24"/>
      <c r="G1812" s="24"/>
      <c r="H1812" s="24"/>
      <c r="J1812" s="24"/>
      <c r="K1812" s="24"/>
      <c r="L1812" s="24"/>
      <c r="M1812" s="24"/>
      <c r="N1812" s="24"/>
      <c r="O1812" s="24"/>
    </row>
    <row r="1813" spans="3:15">
      <c r="C1813" s="24"/>
      <c r="G1813" s="24"/>
      <c r="H1813" s="24"/>
      <c r="J1813" s="24"/>
      <c r="K1813" s="24"/>
      <c r="L1813" s="24"/>
      <c r="M1813" s="24"/>
      <c r="N1813" s="24"/>
      <c r="O1813" s="24"/>
    </row>
    <row r="1814" spans="3:15">
      <c r="C1814" s="24"/>
      <c r="G1814" s="24"/>
      <c r="H1814" s="24"/>
      <c r="J1814" s="24"/>
      <c r="K1814" s="24"/>
      <c r="L1814" s="24"/>
      <c r="M1814" s="24"/>
      <c r="N1814" s="24"/>
      <c r="O1814" s="24"/>
    </row>
    <row r="1815" spans="3:15">
      <c r="C1815" s="24"/>
      <c r="G1815" s="24"/>
      <c r="H1815" s="24"/>
      <c r="J1815" s="24"/>
      <c r="K1815" s="24"/>
      <c r="L1815" s="24"/>
      <c r="M1815" s="24"/>
      <c r="N1815" s="24"/>
      <c r="O1815" s="24"/>
    </row>
    <row r="1816" spans="3:15">
      <c r="C1816" s="24"/>
      <c r="G1816" s="24"/>
      <c r="H1816" s="24"/>
      <c r="J1816" s="24"/>
      <c r="K1816" s="24"/>
      <c r="L1816" s="24"/>
      <c r="M1816" s="24"/>
      <c r="N1816" s="24"/>
      <c r="O1816" s="24"/>
    </row>
    <row r="1817" spans="3:15">
      <c r="C1817" s="24"/>
      <c r="G1817" s="24"/>
      <c r="H1817" s="24"/>
      <c r="J1817" s="24"/>
      <c r="K1817" s="24"/>
      <c r="L1817" s="24"/>
      <c r="M1817" s="24"/>
      <c r="N1817" s="24"/>
      <c r="O1817" s="24"/>
    </row>
    <row r="1818" spans="3:15">
      <c r="C1818" s="24"/>
      <c r="G1818" s="24"/>
      <c r="H1818" s="24"/>
      <c r="J1818" s="24"/>
      <c r="K1818" s="24"/>
      <c r="L1818" s="24"/>
      <c r="M1818" s="24"/>
      <c r="N1818" s="24"/>
      <c r="O1818" s="24"/>
    </row>
    <row r="1819" spans="3:15">
      <c r="C1819" s="24"/>
      <c r="G1819" s="24"/>
      <c r="H1819" s="24"/>
      <c r="J1819" s="24"/>
      <c r="K1819" s="24"/>
      <c r="L1819" s="24"/>
      <c r="M1819" s="24"/>
      <c r="N1819" s="24"/>
      <c r="O1819" s="24"/>
    </row>
    <row r="1820" spans="3:15">
      <c r="C1820" s="24"/>
      <c r="G1820" s="24"/>
      <c r="H1820" s="24"/>
      <c r="J1820" s="24"/>
      <c r="K1820" s="24"/>
      <c r="L1820" s="24"/>
      <c r="M1820" s="24"/>
      <c r="N1820" s="24"/>
      <c r="O1820" s="24"/>
    </row>
    <row r="1821" spans="3:15">
      <c r="C1821" s="24"/>
      <c r="G1821" s="24"/>
      <c r="H1821" s="24"/>
      <c r="J1821" s="24"/>
      <c r="K1821" s="24"/>
      <c r="L1821" s="24"/>
      <c r="M1821" s="24"/>
      <c r="N1821" s="24"/>
      <c r="O1821" s="24"/>
    </row>
    <row r="1822" spans="3:15">
      <c r="C1822" s="24"/>
      <c r="G1822" s="24"/>
      <c r="H1822" s="24"/>
      <c r="J1822" s="24"/>
      <c r="K1822" s="24"/>
      <c r="L1822" s="24"/>
      <c r="M1822" s="24"/>
      <c r="N1822" s="24"/>
      <c r="O1822" s="24"/>
    </row>
    <row r="1823" spans="3:15">
      <c r="C1823" s="24"/>
      <c r="G1823" s="24"/>
      <c r="H1823" s="24"/>
      <c r="J1823" s="24"/>
      <c r="K1823" s="24"/>
      <c r="L1823" s="24"/>
      <c r="M1823" s="24"/>
      <c r="N1823" s="24"/>
      <c r="O1823" s="24"/>
    </row>
    <row r="1824" spans="3:15">
      <c r="C1824" s="24"/>
      <c r="G1824" s="24"/>
      <c r="H1824" s="24"/>
      <c r="J1824" s="24"/>
      <c r="K1824" s="24"/>
      <c r="L1824" s="24"/>
      <c r="M1824" s="24"/>
      <c r="N1824" s="24"/>
      <c r="O1824" s="24"/>
    </row>
    <row r="1825" spans="3:15">
      <c r="C1825" s="24"/>
      <c r="G1825" s="24"/>
      <c r="H1825" s="24"/>
      <c r="J1825" s="24"/>
      <c r="K1825" s="24"/>
      <c r="L1825" s="24"/>
      <c r="M1825" s="24"/>
      <c r="N1825" s="24"/>
      <c r="O1825" s="24"/>
    </row>
    <row r="1826" spans="3:15">
      <c r="C1826" s="24"/>
      <c r="G1826" s="24"/>
      <c r="H1826" s="24"/>
      <c r="J1826" s="24"/>
      <c r="K1826" s="24"/>
      <c r="L1826" s="24"/>
      <c r="M1826" s="24"/>
      <c r="N1826" s="24"/>
      <c r="O1826" s="24"/>
    </row>
    <row r="1827" spans="3:15">
      <c r="C1827" s="24"/>
      <c r="G1827" s="24"/>
      <c r="H1827" s="24"/>
      <c r="J1827" s="24"/>
      <c r="K1827" s="24"/>
      <c r="L1827" s="24"/>
      <c r="M1827" s="24"/>
      <c r="N1827" s="24"/>
      <c r="O1827" s="24"/>
    </row>
    <row r="1828" spans="3:15">
      <c r="C1828" s="24"/>
      <c r="G1828" s="24"/>
      <c r="H1828" s="24"/>
      <c r="J1828" s="24"/>
      <c r="K1828" s="24"/>
      <c r="L1828" s="24"/>
      <c r="M1828" s="24"/>
      <c r="N1828" s="24"/>
      <c r="O1828" s="24"/>
    </row>
    <row r="1829" spans="3:15">
      <c r="C1829" s="24"/>
      <c r="G1829" s="24"/>
      <c r="H1829" s="24"/>
      <c r="J1829" s="24"/>
      <c r="K1829" s="24"/>
      <c r="L1829" s="24"/>
      <c r="M1829" s="24"/>
      <c r="N1829" s="24"/>
      <c r="O1829" s="24"/>
    </row>
    <row r="1830" spans="3:15">
      <c r="C1830" s="24"/>
      <c r="G1830" s="24"/>
      <c r="H1830" s="24"/>
      <c r="J1830" s="24"/>
      <c r="K1830" s="24"/>
      <c r="L1830" s="24"/>
      <c r="M1830" s="24"/>
      <c r="N1830" s="24"/>
      <c r="O1830" s="24"/>
    </row>
    <row r="1831" spans="3:15">
      <c r="C1831" s="24"/>
      <c r="G1831" s="24"/>
      <c r="H1831" s="24"/>
      <c r="J1831" s="24"/>
      <c r="K1831" s="24"/>
      <c r="L1831" s="24"/>
      <c r="M1831" s="24"/>
      <c r="N1831" s="24"/>
      <c r="O1831" s="24"/>
    </row>
    <row r="1832" spans="3:15">
      <c r="C1832" s="24"/>
      <c r="G1832" s="24"/>
      <c r="H1832" s="24"/>
      <c r="J1832" s="24"/>
      <c r="K1832" s="24"/>
      <c r="L1832" s="24"/>
      <c r="M1832" s="24"/>
      <c r="N1832" s="24"/>
      <c r="O1832" s="24"/>
    </row>
    <row r="1833" spans="3:15">
      <c r="C1833" s="24"/>
      <c r="G1833" s="24"/>
      <c r="H1833" s="24"/>
      <c r="J1833" s="24"/>
      <c r="K1833" s="24"/>
      <c r="L1833" s="24"/>
      <c r="M1833" s="24"/>
      <c r="N1833" s="24"/>
      <c r="O1833" s="24"/>
    </row>
    <row r="1834" spans="3:15">
      <c r="C1834" s="24"/>
      <c r="G1834" s="24"/>
      <c r="H1834" s="24"/>
      <c r="J1834" s="24"/>
      <c r="K1834" s="24"/>
      <c r="L1834" s="24"/>
      <c r="M1834" s="24"/>
      <c r="N1834" s="24"/>
      <c r="O1834" s="24"/>
    </row>
    <row r="1835" spans="3:15">
      <c r="C1835" s="24"/>
      <c r="G1835" s="24"/>
      <c r="H1835" s="24"/>
      <c r="J1835" s="24"/>
      <c r="K1835" s="24"/>
      <c r="L1835" s="24"/>
      <c r="M1835" s="24"/>
      <c r="N1835" s="24"/>
      <c r="O1835" s="24"/>
    </row>
    <row r="1836" spans="3:15">
      <c r="C1836" s="24"/>
      <c r="G1836" s="24"/>
      <c r="H1836" s="24"/>
      <c r="J1836" s="24"/>
      <c r="K1836" s="24"/>
      <c r="L1836" s="24"/>
      <c r="M1836" s="24"/>
      <c r="N1836" s="24"/>
      <c r="O1836" s="24"/>
    </row>
    <row r="1837" spans="3:15">
      <c r="C1837" s="24"/>
      <c r="G1837" s="24"/>
      <c r="H1837" s="24"/>
      <c r="J1837" s="24"/>
      <c r="K1837" s="24"/>
      <c r="L1837" s="24"/>
      <c r="M1837" s="24"/>
      <c r="N1837" s="24"/>
      <c r="O1837" s="24"/>
    </row>
    <row r="1838" spans="3:15">
      <c r="C1838" s="24"/>
      <c r="G1838" s="24"/>
      <c r="H1838" s="24"/>
      <c r="J1838" s="24"/>
      <c r="K1838" s="24"/>
      <c r="L1838" s="24"/>
      <c r="M1838" s="24"/>
      <c r="N1838" s="24"/>
      <c r="O1838" s="24"/>
    </row>
    <row r="1839" spans="3:15">
      <c r="C1839" s="24"/>
      <c r="G1839" s="24"/>
      <c r="H1839" s="24"/>
      <c r="J1839" s="24"/>
      <c r="K1839" s="24"/>
      <c r="L1839" s="24"/>
      <c r="M1839" s="24"/>
      <c r="N1839" s="24"/>
      <c r="O1839" s="24"/>
    </row>
    <row r="1840" spans="3:15">
      <c r="C1840" s="24"/>
      <c r="G1840" s="24"/>
      <c r="H1840" s="24"/>
      <c r="J1840" s="24"/>
      <c r="K1840" s="24"/>
      <c r="L1840" s="24"/>
      <c r="M1840" s="24"/>
      <c r="N1840" s="24"/>
      <c r="O1840" s="24"/>
    </row>
    <row r="1841" spans="3:15">
      <c r="C1841" s="24"/>
      <c r="G1841" s="24"/>
      <c r="H1841" s="24"/>
      <c r="J1841" s="24"/>
      <c r="K1841" s="24"/>
      <c r="L1841" s="24"/>
      <c r="M1841" s="24"/>
      <c r="N1841" s="24"/>
      <c r="O1841" s="24"/>
    </row>
    <row r="1842" spans="3:15">
      <c r="C1842" s="24"/>
      <c r="G1842" s="24"/>
      <c r="H1842" s="24"/>
      <c r="J1842" s="24"/>
      <c r="K1842" s="24"/>
      <c r="L1842" s="24"/>
      <c r="M1842" s="24"/>
      <c r="N1842" s="24"/>
      <c r="O1842" s="24"/>
    </row>
    <row r="1843" spans="3:15">
      <c r="C1843" s="24"/>
      <c r="G1843" s="24"/>
      <c r="H1843" s="24"/>
      <c r="J1843" s="24"/>
      <c r="K1843" s="24"/>
      <c r="L1843" s="24"/>
      <c r="M1843" s="24"/>
      <c r="N1843" s="24"/>
      <c r="O1843" s="24"/>
    </row>
    <row r="1844" spans="3:15">
      <c r="C1844" s="24"/>
      <c r="G1844" s="24"/>
      <c r="H1844" s="24"/>
      <c r="J1844" s="24"/>
      <c r="K1844" s="24"/>
      <c r="L1844" s="24"/>
      <c r="M1844" s="24"/>
      <c r="N1844" s="24"/>
      <c r="O1844" s="24"/>
    </row>
    <row r="1845" spans="3:15">
      <c r="C1845" s="24"/>
      <c r="G1845" s="24"/>
      <c r="H1845" s="24"/>
      <c r="J1845" s="24"/>
      <c r="K1845" s="24"/>
      <c r="L1845" s="24"/>
      <c r="M1845" s="24"/>
      <c r="N1845" s="24"/>
      <c r="O1845" s="24"/>
    </row>
    <row r="1846" spans="3:15">
      <c r="C1846" s="24"/>
      <c r="G1846" s="24"/>
      <c r="H1846" s="24"/>
      <c r="J1846" s="24"/>
      <c r="K1846" s="24"/>
      <c r="L1846" s="24"/>
      <c r="M1846" s="24"/>
      <c r="N1846" s="24"/>
      <c r="O1846" s="24"/>
    </row>
    <row r="1847" spans="3:15">
      <c r="C1847" s="24"/>
      <c r="G1847" s="24"/>
      <c r="H1847" s="24"/>
      <c r="J1847" s="24"/>
      <c r="K1847" s="24"/>
      <c r="L1847" s="24"/>
      <c r="M1847" s="24"/>
      <c r="N1847" s="24"/>
      <c r="O1847" s="24"/>
    </row>
    <row r="1848" spans="3:15">
      <c r="C1848" s="24"/>
      <c r="G1848" s="24"/>
      <c r="H1848" s="24"/>
      <c r="J1848" s="24"/>
      <c r="K1848" s="24"/>
      <c r="L1848" s="24"/>
      <c r="M1848" s="24"/>
      <c r="N1848" s="24"/>
      <c r="O1848" s="24"/>
    </row>
    <row r="1849" spans="3:15">
      <c r="C1849" s="24"/>
      <c r="G1849" s="24"/>
      <c r="H1849" s="24"/>
      <c r="J1849" s="24"/>
      <c r="K1849" s="24"/>
      <c r="L1849" s="24"/>
      <c r="M1849" s="24"/>
      <c r="N1849" s="24"/>
      <c r="O1849" s="24"/>
    </row>
    <row r="1850" spans="3:15">
      <c r="C1850" s="24"/>
      <c r="G1850" s="24"/>
      <c r="H1850" s="24"/>
      <c r="J1850" s="24"/>
      <c r="K1850" s="24"/>
      <c r="L1850" s="24"/>
      <c r="M1850" s="24"/>
      <c r="N1850" s="24"/>
      <c r="O1850" s="24"/>
    </row>
    <row r="1851" spans="3:15">
      <c r="C1851" s="24"/>
      <c r="G1851" s="24"/>
      <c r="H1851" s="24"/>
      <c r="J1851" s="24"/>
      <c r="K1851" s="24"/>
      <c r="L1851" s="24"/>
      <c r="M1851" s="24"/>
      <c r="N1851" s="24"/>
      <c r="O1851" s="24"/>
    </row>
    <row r="1852" spans="3:15">
      <c r="C1852" s="24"/>
      <c r="G1852" s="24"/>
      <c r="H1852" s="24"/>
      <c r="J1852" s="24"/>
      <c r="K1852" s="24"/>
      <c r="L1852" s="24"/>
      <c r="M1852" s="24"/>
      <c r="N1852" s="24"/>
      <c r="O1852" s="24"/>
    </row>
    <row r="1853" spans="3:15">
      <c r="C1853" s="24"/>
      <c r="G1853" s="24"/>
      <c r="H1853" s="24"/>
      <c r="J1853" s="24"/>
      <c r="K1853" s="24"/>
      <c r="L1853" s="24"/>
      <c r="M1853" s="24"/>
      <c r="N1853" s="24"/>
      <c r="O1853" s="24"/>
    </row>
    <row r="1854" spans="3:15">
      <c r="C1854" s="24"/>
      <c r="G1854" s="24"/>
      <c r="H1854" s="24"/>
      <c r="J1854" s="24"/>
      <c r="K1854" s="24"/>
      <c r="L1854" s="24"/>
      <c r="M1854" s="24"/>
      <c r="N1854" s="24"/>
      <c r="O1854" s="24"/>
    </row>
    <row r="1855" spans="3:15">
      <c r="C1855" s="24"/>
      <c r="G1855" s="24"/>
      <c r="H1855" s="24"/>
      <c r="J1855" s="24"/>
      <c r="K1855" s="24"/>
      <c r="L1855" s="24"/>
      <c r="M1855" s="24"/>
      <c r="N1855" s="24"/>
      <c r="O1855" s="24"/>
    </row>
    <row r="1856" spans="3:15">
      <c r="C1856" s="24"/>
      <c r="G1856" s="24"/>
      <c r="H1856" s="24"/>
      <c r="J1856" s="24"/>
      <c r="K1856" s="24"/>
      <c r="L1856" s="24"/>
      <c r="M1856" s="24"/>
      <c r="N1856" s="24"/>
      <c r="O1856" s="24"/>
    </row>
    <row r="1857" spans="3:15">
      <c r="C1857" s="24"/>
      <c r="G1857" s="24"/>
      <c r="H1857" s="24"/>
      <c r="J1857" s="24"/>
      <c r="K1857" s="24"/>
      <c r="L1857" s="24"/>
      <c r="M1857" s="24"/>
      <c r="N1857" s="24"/>
      <c r="O1857" s="24"/>
    </row>
    <row r="1858" spans="3:15">
      <c r="C1858" s="24"/>
      <c r="G1858" s="24"/>
      <c r="H1858" s="24"/>
      <c r="J1858" s="24"/>
      <c r="K1858" s="24"/>
      <c r="L1858" s="24"/>
      <c r="M1858" s="24"/>
      <c r="N1858" s="24"/>
      <c r="O1858" s="24"/>
    </row>
    <row r="1859" spans="3:15">
      <c r="C1859" s="24"/>
      <c r="G1859" s="24"/>
      <c r="H1859" s="24"/>
      <c r="J1859" s="24"/>
      <c r="K1859" s="24"/>
      <c r="L1859" s="24"/>
      <c r="M1859" s="24"/>
      <c r="N1859" s="24"/>
      <c r="O1859" s="24"/>
    </row>
    <row r="1860" spans="3:15">
      <c r="C1860" s="24"/>
      <c r="G1860" s="24"/>
      <c r="H1860" s="24"/>
      <c r="J1860" s="24"/>
      <c r="K1860" s="24"/>
      <c r="L1860" s="24"/>
      <c r="M1860" s="24"/>
      <c r="N1860" s="24"/>
      <c r="O1860" s="24"/>
    </row>
    <row r="1861" spans="3:15">
      <c r="C1861" s="24"/>
      <c r="G1861" s="24"/>
      <c r="H1861" s="24"/>
      <c r="J1861" s="24"/>
      <c r="K1861" s="24"/>
      <c r="L1861" s="24"/>
      <c r="M1861" s="24"/>
      <c r="N1861" s="24"/>
      <c r="O1861" s="24"/>
    </row>
    <row r="1862" spans="3:15">
      <c r="C1862" s="24"/>
      <c r="G1862" s="24"/>
      <c r="H1862" s="24"/>
      <c r="J1862" s="24"/>
      <c r="K1862" s="24"/>
      <c r="L1862" s="24"/>
      <c r="M1862" s="24"/>
      <c r="N1862" s="24"/>
      <c r="O1862" s="24"/>
    </row>
    <row r="1863" spans="3:15">
      <c r="C1863" s="24"/>
      <c r="G1863" s="24"/>
      <c r="H1863" s="24"/>
      <c r="J1863" s="24"/>
      <c r="K1863" s="24"/>
      <c r="L1863" s="24"/>
      <c r="M1863" s="24"/>
      <c r="N1863" s="24"/>
      <c r="O1863" s="24"/>
    </row>
    <row r="1864" spans="3:15">
      <c r="C1864" s="24"/>
      <c r="G1864" s="24"/>
      <c r="H1864" s="24"/>
      <c r="J1864" s="24"/>
      <c r="K1864" s="24"/>
      <c r="L1864" s="24"/>
      <c r="M1864" s="24"/>
      <c r="N1864" s="24"/>
      <c r="O1864" s="24"/>
    </row>
    <row r="1865" spans="3:15">
      <c r="C1865" s="24"/>
      <c r="G1865" s="24"/>
      <c r="H1865" s="24"/>
      <c r="J1865" s="24"/>
      <c r="K1865" s="24"/>
      <c r="L1865" s="24"/>
      <c r="M1865" s="24"/>
      <c r="N1865" s="24"/>
      <c r="O1865" s="24"/>
    </row>
    <row r="1866" spans="3:15">
      <c r="C1866" s="24"/>
      <c r="G1866" s="24"/>
      <c r="H1866" s="24"/>
      <c r="J1866" s="24"/>
      <c r="K1866" s="24"/>
      <c r="L1866" s="24"/>
      <c r="M1866" s="24"/>
      <c r="N1866" s="24"/>
      <c r="O1866" s="24"/>
    </row>
    <row r="1867" spans="3:15">
      <c r="C1867" s="24"/>
      <c r="G1867" s="24"/>
      <c r="H1867" s="24"/>
      <c r="J1867" s="24"/>
      <c r="K1867" s="24"/>
      <c r="L1867" s="24"/>
      <c r="M1867" s="24"/>
      <c r="N1867" s="24"/>
      <c r="O1867" s="24"/>
    </row>
    <row r="1868" spans="3:15">
      <c r="C1868" s="24"/>
      <c r="G1868" s="24"/>
      <c r="H1868" s="24"/>
      <c r="J1868" s="24"/>
      <c r="K1868" s="24"/>
      <c r="L1868" s="24"/>
      <c r="M1868" s="24"/>
      <c r="N1868" s="24"/>
      <c r="O1868" s="24"/>
    </row>
    <row r="1869" spans="3:15">
      <c r="C1869" s="24"/>
      <c r="G1869" s="24"/>
      <c r="H1869" s="24"/>
      <c r="J1869" s="24"/>
      <c r="K1869" s="24"/>
      <c r="L1869" s="24"/>
      <c r="M1869" s="24"/>
      <c r="N1869" s="24"/>
      <c r="O1869" s="24"/>
    </row>
    <row r="1870" spans="3:15">
      <c r="C1870" s="24"/>
      <c r="G1870" s="24"/>
      <c r="H1870" s="24"/>
      <c r="J1870" s="24"/>
      <c r="K1870" s="24"/>
      <c r="L1870" s="24"/>
      <c r="M1870" s="24"/>
      <c r="N1870" s="24"/>
      <c r="O1870" s="24"/>
    </row>
    <row r="1871" spans="3:15">
      <c r="C1871" s="24"/>
      <c r="G1871" s="24"/>
      <c r="H1871" s="24"/>
      <c r="J1871" s="24"/>
      <c r="K1871" s="24"/>
      <c r="L1871" s="24"/>
      <c r="M1871" s="24"/>
      <c r="N1871" s="24"/>
      <c r="O1871" s="24"/>
    </row>
    <row r="1872" spans="3:15">
      <c r="C1872" s="24"/>
      <c r="G1872" s="24"/>
      <c r="H1872" s="24"/>
      <c r="J1872" s="24"/>
      <c r="K1872" s="24"/>
      <c r="L1872" s="24"/>
      <c r="M1872" s="24"/>
      <c r="N1872" s="24"/>
      <c r="O1872" s="24"/>
    </row>
    <row r="1873" spans="3:15">
      <c r="C1873" s="24"/>
      <c r="G1873" s="24"/>
      <c r="H1873" s="24"/>
      <c r="J1873" s="24"/>
      <c r="K1873" s="24"/>
      <c r="L1873" s="24"/>
      <c r="M1873" s="24"/>
      <c r="N1873" s="24"/>
      <c r="O1873" s="24"/>
    </row>
    <row r="1874" spans="3:15">
      <c r="C1874" s="24"/>
      <c r="G1874" s="24"/>
      <c r="H1874" s="24"/>
      <c r="J1874" s="24"/>
      <c r="K1874" s="24"/>
      <c r="L1874" s="24"/>
      <c r="M1874" s="24"/>
      <c r="N1874" s="24"/>
      <c r="O1874" s="24"/>
    </row>
    <row r="1875" spans="3:15">
      <c r="C1875" s="24"/>
      <c r="G1875" s="24"/>
      <c r="H1875" s="24"/>
      <c r="J1875" s="24"/>
      <c r="K1875" s="24"/>
      <c r="L1875" s="24"/>
      <c r="M1875" s="24"/>
      <c r="N1875" s="24"/>
      <c r="O1875" s="24"/>
    </row>
    <row r="1876" spans="3:15">
      <c r="C1876" s="24"/>
      <c r="G1876" s="24"/>
      <c r="H1876" s="24"/>
      <c r="J1876" s="24"/>
      <c r="K1876" s="24"/>
      <c r="L1876" s="24"/>
      <c r="M1876" s="24"/>
      <c r="N1876" s="24"/>
      <c r="O1876" s="24"/>
    </row>
    <row r="1877" spans="3:15">
      <c r="C1877" s="24"/>
      <c r="G1877" s="24"/>
      <c r="H1877" s="24"/>
      <c r="J1877" s="24"/>
      <c r="K1877" s="24"/>
      <c r="L1877" s="24"/>
      <c r="M1877" s="24"/>
      <c r="N1877" s="24"/>
      <c r="O1877" s="24"/>
    </row>
    <row r="1878" spans="3:15">
      <c r="C1878" s="24"/>
      <c r="G1878" s="24"/>
      <c r="H1878" s="24"/>
      <c r="J1878" s="24"/>
      <c r="K1878" s="24"/>
      <c r="L1878" s="24"/>
      <c r="M1878" s="24"/>
      <c r="N1878" s="24"/>
      <c r="O1878" s="24"/>
    </row>
    <row r="1879" spans="3:15">
      <c r="C1879" s="24"/>
      <c r="G1879" s="24"/>
      <c r="H1879" s="24"/>
      <c r="J1879" s="24"/>
      <c r="K1879" s="24"/>
      <c r="L1879" s="24"/>
      <c r="M1879" s="24"/>
      <c r="N1879" s="24"/>
      <c r="O1879" s="24"/>
    </row>
    <row r="1880" spans="3:15">
      <c r="C1880" s="24"/>
      <c r="G1880" s="24"/>
      <c r="H1880" s="24"/>
      <c r="J1880" s="24"/>
      <c r="K1880" s="24"/>
      <c r="L1880" s="24"/>
      <c r="M1880" s="24"/>
      <c r="N1880" s="24"/>
      <c r="O1880" s="24"/>
    </row>
    <row r="1881" spans="3:15">
      <c r="C1881" s="24"/>
      <c r="G1881" s="24"/>
      <c r="H1881" s="24"/>
      <c r="J1881" s="24"/>
      <c r="K1881" s="24"/>
      <c r="L1881" s="24"/>
      <c r="M1881" s="24"/>
      <c r="N1881" s="24"/>
      <c r="O1881" s="24"/>
    </row>
    <row r="1882" spans="3:15">
      <c r="C1882" s="24"/>
      <c r="G1882" s="24"/>
      <c r="H1882" s="24"/>
      <c r="J1882" s="24"/>
      <c r="K1882" s="24"/>
      <c r="L1882" s="24"/>
      <c r="M1882" s="24"/>
      <c r="N1882" s="24"/>
      <c r="O1882" s="24"/>
    </row>
    <row r="1883" spans="3:15">
      <c r="C1883" s="24"/>
      <c r="G1883" s="24"/>
      <c r="H1883" s="24"/>
      <c r="J1883" s="24"/>
      <c r="K1883" s="24"/>
      <c r="L1883" s="24"/>
      <c r="M1883" s="24"/>
      <c r="N1883" s="24"/>
      <c r="O1883" s="24"/>
    </row>
    <row r="1884" spans="3:15">
      <c r="C1884" s="24"/>
      <c r="G1884" s="24"/>
      <c r="H1884" s="24"/>
      <c r="J1884" s="24"/>
      <c r="K1884" s="24"/>
      <c r="L1884" s="24"/>
      <c r="M1884" s="24"/>
      <c r="N1884" s="24"/>
      <c r="O1884" s="24"/>
    </row>
    <row r="1885" spans="3:15">
      <c r="C1885" s="24"/>
      <c r="G1885" s="24"/>
      <c r="H1885" s="24"/>
      <c r="J1885" s="24"/>
      <c r="K1885" s="24"/>
      <c r="L1885" s="24"/>
      <c r="M1885" s="24"/>
      <c r="N1885" s="24"/>
      <c r="O1885" s="24"/>
    </row>
    <row r="1886" spans="3:15">
      <c r="C1886" s="24"/>
      <c r="G1886" s="24"/>
      <c r="H1886" s="24"/>
      <c r="J1886" s="24"/>
      <c r="K1886" s="24"/>
      <c r="L1886" s="24"/>
      <c r="M1886" s="24"/>
      <c r="N1886" s="24"/>
      <c r="O1886" s="24"/>
    </row>
    <row r="1887" spans="3:15">
      <c r="C1887" s="24"/>
      <c r="G1887" s="24"/>
      <c r="H1887" s="24"/>
      <c r="J1887" s="24"/>
      <c r="K1887" s="24"/>
      <c r="L1887" s="24"/>
      <c r="M1887" s="24"/>
      <c r="N1887" s="24"/>
      <c r="O1887" s="24"/>
    </row>
    <row r="1888" spans="3:15">
      <c r="C1888" s="24"/>
      <c r="G1888" s="24"/>
      <c r="H1888" s="24"/>
      <c r="J1888" s="24"/>
      <c r="K1888" s="24"/>
      <c r="L1888" s="24"/>
      <c r="M1888" s="24"/>
      <c r="N1888" s="24"/>
      <c r="O1888" s="24"/>
    </row>
    <row r="1889" spans="3:15">
      <c r="C1889" s="24"/>
      <c r="G1889" s="24"/>
      <c r="H1889" s="24"/>
      <c r="J1889" s="24"/>
      <c r="K1889" s="24"/>
      <c r="L1889" s="24"/>
      <c r="M1889" s="24"/>
      <c r="N1889" s="24"/>
      <c r="O1889" s="24"/>
    </row>
    <row r="1890" spans="3:15">
      <c r="C1890" s="24"/>
      <c r="G1890" s="24"/>
      <c r="H1890" s="24"/>
      <c r="J1890" s="24"/>
      <c r="K1890" s="24"/>
      <c r="L1890" s="24"/>
      <c r="M1890" s="24"/>
      <c r="N1890" s="24"/>
      <c r="O1890" s="24"/>
    </row>
    <row r="1891" spans="3:15">
      <c r="C1891" s="24"/>
      <c r="G1891" s="24"/>
      <c r="H1891" s="24"/>
      <c r="J1891" s="24"/>
      <c r="K1891" s="24"/>
      <c r="L1891" s="24"/>
      <c r="M1891" s="24"/>
      <c r="N1891" s="24"/>
      <c r="O1891" s="24"/>
    </row>
    <row r="1892" spans="3:15">
      <c r="C1892" s="24"/>
      <c r="G1892" s="24"/>
      <c r="H1892" s="24"/>
      <c r="J1892" s="24"/>
      <c r="K1892" s="24"/>
      <c r="L1892" s="24"/>
      <c r="M1892" s="24"/>
      <c r="N1892" s="24"/>
      <c r="O1892" s="24"/>
    </row>
    <row r="1893" spans="3:15">
      <c r="C1893" s="24"/>
      <c r="G1893" s="24"/>
      <c r="H1893" s="24"/>
      <c r="J1893" s="24"/>
      <c r="K1893" s="24"/>
      <c r="L1893" s="24"/>
      <c r="M1893" s="24"/>
      <c r="N1893" s="24"/>
      <c r="O1893" s="24"/>
    </row>
    <row r="1894" spans="3:15">
      <c r="C1894" s="24"/>
      <c r="G1894" s="24"/>
      <c r="H1894" s="24"/>
      <c r="J1894" s="24"/>
      <c r="K1894" s="24"/>
      <c r="L1894" s="24"/>
      <c r="M1894" s="24"/>
      <c r="N1894" s="24"/>
      <c r="O1894" s="24"/>
    </row>
    <row r="1895" spans="3:15">
      <c r="C1895" s="24"/>
      <c r="G1895" s="24"/>
      <c r="H1895" s="24"/>
      <c r="J1895" s="24"/>
      <c r="K1895" s="24"/>
      <c r="L1895" s="24"/>
      <c r="M1895" s="24"/>
      <c r="N1895" s="24"/>
      <c r="O1895" s="24"/>
    </row>
    <row r="1896" spans="3:15">
      <c r="C1896" s="24"/>
      <c r="G1896" s="24"/>
      <c r="H1896" s="24"/>
      <c r="J1896" s="24"/>
      <c r="K1896" s="24"/>
      <c r="L1896" s="24"/>
      <c r="M1896" s="24"/>
      <c r="N1896" s="24"/>
      <c r="O1896" s="24"/>
    </row>
    <row r="1897" spans="3:15">
      <c r="C1897" s="24"/>
      <c r="G1897" s="24"/>
      <c r="H1897" s="24"/>
      <c r="J1897" s="24"/>
      <c r="K1897" s="24"/>
      <c r="L1897" s="24"/>
      <c r="M1897" s="24"/>
      <c r="N1897" s="24"/>
      <c r="O1897" s="24"/>
    </row>
    <row r="1898" spans="3:15">
      <c r="C1898" s="24"/>
      <c r="G1898" s="24"/>
      <c r="H1898" s="24"/>
      <c r="J1898" s="24"/>
      <c r="K1898" s="24"/>
      <c r="L1898" s="24"/>
      <c r="M1898" s="24"/>
      <c r="N1898" s="24"/>
      <c r="O1898" s="24"/>
    </row>
    <row r="1899" spans="3:15">
      <c r="C1899" s="24"/>
      <c r="G1899" s="24"/>
      <c r="H1899" s="24"/>
      <c r="J1899" s="24"/>
      <c r="K1899" s="24"/>
      <c r="L1899" s="24"/>
      <c r="M1899" s="24"/>
      <c r="N1899" s="24"/>
      <c r="O1899" s="24"/>
    </row>
    <row r="1900" spans="3:15">
      <c r="C1900" s="24"/>
      <c r="G1900" s="24"/>
      <c r="H1900" s="24"/>
      <c r="J1900" s="24"/>
      <c r="K1900" s="24"/>
      <c r="L1900" s="24"/>
      <c r="M1900" s="24"/>
      <c r="N1900" s="24"/>
      <c r="O1900" s="24"/>
    </row>
    <row r="1901" spans="3:15">
      <c r="C1901" s="24"/>
      <c r="G1901" s="24"/>
      <c r="H1901" s="24"/>
      <c r="J1901" s="24"/>
      <c r="K1901" s="24"/>
      <c r="L1901" s="24"/>
      <c r="M1901" s="24"/>
      <c r="N1901" s="24"/>
      <c r="O1901" s="24"/>
    </row>
    <row r="1902" spans="3:15">
      <c r="C1902" s="24"/>
      <c r="G1902" s="24"/>
      <c r="H1902" s="24"/>
      <c r="J1902" s="24"/>
      <c r="K1902" s="24"/>
      <c r="L1902" s="24"/>
      <c r="M1902" s="24"/>
      <c r="N1902" s="24"/>
      <c r="O1902" s="24"/>
    </row>
    <row r="1903" spans="3:15">
      <c r="C1903" s="24"/>
      <c r="G1903" s="24"/>
      <c r="H1903" s="24"/>
      <c r="J1903" s="24"/>
      <c r="K1903" s="24"/>
      <c r="L1903" s="24"/>
      <c r="M1903" s="24"/>
      <c r="N1903" s="24"/>
      <c r="O1903" s="24"/>
    </row>
    <row r="1904" spans="3:15">
      <c r="C1904" s="24"/>
      <c r="G1904" s="24"/>
      <c r="H1904" s="24"/>
      <c r="J1904" s="24"/>
      <c r="K1904" s="24"/>
      <c r="L1904" s="24"/>
      <c r="M1904" s="24"/>
      <c r="N1904" s="24"/>
      <c r="O1904" s="24"/>
    </row>
    <row r="1905" spans="3:15">
      <c r="C1905" s="24"/>
      <c r="G1905" s="24"/>
      <c r="H1905" s="24"/>
      <c r="J1905" s="24"/>
      <c r="K1905" s="24"/>
      <c r="L1905" s="24"/>
      <c r="M1905" s="24"/>
      <c r="N1905" s="24"/>
      <c r="O1905" s="24"/>
    </row>
    <row r="1906" spans="3:15">
      <c r="C1906" s="24"/>
      <c r="G1906" s="24"/>
      <c r="H1906" s="24"/>
      <c r="J1906" s="24"/>
      <c r="K1906" s="24"/>
      <c r="L1906" s="24"/>
      <c r="M1906" s="24"/>
      <c r="N1906" s="24"/>
      <c r="O1906" s="24"/>
    </row>
    <row r="1907" spans="3:15">
      <c r="C1907" s="24"/>
      <c r="G1907" s="24"/>
      <c r="H1907" s="24"/>
      <c r="J1907" s="24"/>
      <c r="K1907" s="24"/>
      <c r="L1907" s="24"/>
      <c r="M1907" s="24"/>
      <c r="N1907" s="24"/>
      <c r="O1907" s="24"/>
    </row>
    <row r="1908" spans="3:15">
      <c r="C1908" s="24"/>
      <c r="G1908" s="24"/>
      <c r="H1908" s="24"/>
      <c r="J1908" s="24"/>
      <c r="K1908" s="24"/>
      <c r="L1908" s="24"/>
      <c r="M1908" s="24"/>
      <c r="N1908" s="24"/>
      <c r="O1908" s="24"/>
    </row>
    <row r="1909" spans="3:15">
      <c r="C1909" s="24"/>
      <c r="G1909" s="24"/>
      <c r="H1909" s="24"/>
      <c r="J1909" s="24"/>
      <c r="K1909" s="24"/>
      <c r="L1909" s="24"/>
      <c r="M1909" s="24"/>
      <c r="N1909" s="24"/>
      <c r="O1909" s="24"/>
    </row>
    <row r="1910" spans="3:15">
      <c r="C1910" s="24"/>
      <c r="G1910" s="24"/>
      <c r="H1910" s="24"/>
      <c r="J1910" s="24"/>
      <c r="K1910" s="24"/>
      <c r="L1910" s="24"/>
      <c r="M1910" s="24"/>
      <c r="N1910" s="24"/>
      <c r="O1910" s="24"/>
    </row>
    <row r="1911" spans="3:15">
      <c r="C1911" s="24"/>
      <c r="G1911" s="24"/>
      <c r="H1911" s="24"/>
      <c r="J1911" s="24"/>
      <c r="K1911" s="24"/>
      <c r="L1911" s="24"/>
      <c r="M1911" s="24"/>
      <c r="N1911" s="24"/>
      <c r="O1911" s="24"/>
    </row>
    <row r="1912" spans="3:15">
      <c r="C1912" s="24"/>
      <c r="G1912" s="24"/>
      <c r="H1912" s="24"/>
      <c r="J1912" s="24"/>
      <c r="K1912" s="24"/>
      <c r="L1912" s="24"/>
      <c r="M1912" s="24"/>
      <c r="N1912" s="24"/>
      <c r="O1912" s="24"/>
    </row>
    <row r="1913" spans="3:15">
      <c r="C1913" s="24"/>
      <c r="G1913" s="24"/>
      <c r="H1913" s="24"/>
      <c r="J1913" s="24"/>
      <c r="K1913" s="24"/>
      <c r="L1913" s="24"/>
      <c r="M1913" s="24"/>
      <c r="N1913" s="24"/>
      <c r="O1913" s="24"/>
    </row>
    <row r="1914" spans="3:15">
      <c r="C1914" s="24"/>
      <c r="G1914" s="24"/>
      <c r="H1914" s="24"/>
      <c r="J1914" s="24"/>
      <c r="K1914" s="24"/>
      <c r="L1914" s="24"/>
      <c r="M1914" s="24"/>
      <c r="N1914" s="24"/>
      <c r="O1914" s="24"/>
    </row>
    <row r="1915" spans="3:15">
      <c r="C1915" s="24"/>
      <c r="G1915" s="24"/>
      <c r="H1915" s="24"/>
      <c r="J1915" s="24"/>
      <c r="K1915" s="24"/>
      <c r="L1915" s="24"/>
      <c r="M1915" s="24"/>
      <c r="N1915" s="24"/>
      <c r="O1915" s="24"/>
    </row>
    <row r="1916" spans="3:15">
      <c r="C1916" s="24"/>
      <c r="G1916" s="24"/>
      <c r="H1916" s="24"/>
      <c r="J1916" s="24"/>
      <c r="K1916" s="24"/>
      <c r="L1916" s="24"/>
      <c r="M1916" s="24"/>
      <c r="N1916" s="24"/>
      <c r="O1916" s="24"/>
    </row>
    <row r="1917" spans="3:15">
      <c r="C1917" s="24"/>
      <c r="G1917" s="24"/>
      <c r="H1917" s="24"/>
      <c r="J1917" s="24"/>
      <c r="K1917" s="24"/>
      <c r="L1917" s="24"/>
      <c r="M1917" s="24"/>
      <c r="N1917" s="24"/>
      <c r="O1917" s="24"/>
    </row>
    <row r="1918" spans="3:15">
      <c r="C1918" s="24"/>
      <c r="G1918" s="24"/>
      <c r="H1918" s="24"/>
      <c r="J1918" s="24"/>
      <c r="K1918" s="24"/>
      <c r="L1918" s="24"/>
      <c r="M1918" s="24"/>
      <c r="N1918" s="24"/>
      <c r="O1918" s="24"/>
    </row>
    <row r="1919" spans="3:15">
      <c r="C1919" s="24"/>
      <c r="G1919" s="24"/>
      <c r="H1919" s="24"/>
      <c r="J1919" s="24"/>
      <c r="K1919" s="24"/>
      <c r="L1919" s="24"/>
      <c r="M1919" s="24"/>
      <c r="N1919" s="24"/>
      <c r="O1919" s="24"/>
    </row>
    <row r="1920" spans="3:15">
      <c r="C1920" s="24"/>
      <c r="G1920" s="24"/>
      <c r="H1920" s="24"/>
      <c r="J1920" s="24"/>
      <c r="K1920" s="24"/>
      <c r="L1920" s="24"/>
      <c r="M1920" s="24"/>
      <c r="N1920" s="24"/>
      <c r="O1920" s="24"/>
    </row>
    <row r="1921" spans="3:15">
      <c r="C1921" s="24"/>
      <c r="G1921" s="24"/>
      <c r="H1921" s="24"/>
      <c r="J1921" s="24"/>
      <c r="K1921" s="24"/>
      <c r="L1921" s="24"/>
      <c r="M1921" s="24"/>
      <c r="N1921" s="24"/>
      <c r="O1921" s="24"/>
    </row>
    <row r="1922" spans="3:15">
      <c r="C1922" s="24"/>
      <c r="G1922" s="24"/>
      <c r="H1922" s="24"/>
      <c r="J1922" s="24"/>
      <c r="K1922" s="24"/>
      <c r="L1922" s="24"/>
      <c r="M1922" s="24"/>
      <c r="N1922" s="24"/>
      <c r="O1922" s="24"/>
    </row>
    <row r="1923" spans="3:15">
      <c r="C1923" s="24"/>
      <c r="G1923" s="24"/>
      <c r="H1923" s="24"/>
      <c r="J1923" s="24"/>
      <c r="K1923" s="24"/>
      <c r="L1923" s="24"/>
      <c r="M1923" s="24"/>
      <c r="N1923" s="24"/>
      <c r="O1923" s="24"/>
    </row>
    <row r="1924" spans="3:15">
      <c r="C1924" s="24"/>
      <c r="G1924" s="24"/>
      <c r="H1924" s="24"/>
      <c r="J1924" s="24"/>
      <c r="K1924" s="24"/>
      <c r="L1924" s="24"/>
      <c r="M1924" s="24"/>
      <c r="N1924" s="24"/>
      <c r="O1924" s="24"/>
    </row>
    <row r="1925" spans="3:15">
      <c r="C1925" s="24"/>
      <c r="G1925" s="24"/>
      <c r="H1925" s="24"/>
      <c r="J1925" s="24"/>
      <c r="K1925" s="24"/>
      <c r="L1925" s="24"/>
      <c r="M1925" s="24"/>
      <c r="N1925" s="24"/>
      <c r="O1925" s="24"/>
    </row>
    <row r="1926" spans="3:15">
      <c r="C1926" s="24"/>
      <c r="G1926" s="24"/>
      <c r="H1926" s="24"/>
      <c r="J1926" s="24"/>
      <c r="K1926" s="24"/>
      <c r="L1926" s="24"/>
      <c r="M1926" s="24"/>
      <c r="N1926" s="24"/>
      <c r="O1926" s="24"/>
    </row>
    <row r="1927" spans="3:15">
      <c r="C1927" s="24"/>
      <c r="G1927" s="24"/>
      <c r="H1927" s="24"/>
      <c r="J1927" s="24"/>
      <c r="K1927" s="24"/>
      <c r="L1927" s="24"/>
      <c r="M1927" s="24"/>
      <c r="N1927" s="24"/>
      <c r="O1927" s="24"/>
    </row>
    <row r="1928" spans="3:15">
      <c r="C1928" s="24"/>
      <c r="G1928" s="24"/>
      <c r="H1928" s="24"/>
      <c r="J1928" s="24"/>
      <c r="K1928" s="24"/>
      <c r="L1928" s="24"/>
      <c r="M1928" s="24"/>
      <c r="N1928" s="24"/>
      <c r="O1928" s="24"/>
    </row>
    <row r="1929" spans="3:15">
      <c r="C1929" s="24"/>
      <c r="G1929" s="24"/>
      <c r="H1929" s="24"/>
      <c r="J1929" s="24"/>
      <c r="K1929" s="24"/>
      <c r="L1929" s="24"/>
      <c r="M1929" s="24"/>
      <c r="N1929" s="24"/>
      <c r="O1929" s="24"/>
    </row>
    <row r="1930" spans="3:15">
      <c r="C1930" s="24"/>
      <c r="G1930" s="24"/>
      <c r="H1930" s="24"/>
      <c r="J1930" s="24"/>
      <c r="K1930" s="24"/>
      <c r="L1930" s="24"/>
      <c r="M1930" s="24"/>
      <c r="N1930" s="24"/>
      <c r="O1930" s="24"/>
    </row>
    <row r="1931" spans="3:15">
      <c r="C1931" s="24"/>
      <c r="G1931" s="24"/>
      <c r="H1931" s="24"/>
      <c r="J1931" s="24"/>
      <c r="K1931" s="24"/>
      <c r="L1931" s="24"/>
      <c r="M1931" s="24"/>
      <c r="N1931" s="24"/>
      <c r="O1931" s="24"/>
    </row>
    <row r="1932" spans="3:15">
      <c r="C1932" s="24"/>
      <c r="G1932" s="24"/>
      <c r="H1932" s="24"/>
      <c r="J1932" s="24"/>
      <c r="K1932" s="24"/>
      <c r="L1932" s="24"/>
      <c r="M1932" s="24"/>
      <c r="N1932" s="24"/>
      <c r="O1932" s="24"/>
    </row>
    <row r="1933" spans="3:15">
      <c r="C1933" s="24"/>
      <c r="G1933" s="24"/>
      <c r="H1933" s="24"/>
      <c r="J1933" s="24"/>
      <c r="K1933" s="24"/>
      <c r="L1933" s="24"/>
      <c r="M1933" s="24"/>
      <c r="N1933" s="24"/>
      <c r="O1933" s="24"/>
    </row>
    <row r="1934" spans="3:15">
      <c r="C1934" s="24"/>
      <c r="G1934" s="24"/>
      <c r="H1934" s="24"/>
      <c r="J1934" s="24"/>
      <c r="K1934" s="24"/>
      <c r="L1934" s="24"/>
      <c r="M1934" s="24"/>
      <c r="N1934" s="24"/>
      <c r="O1934" s="24"/>
    </row>
    <row r="1935" spans="3:15">
      <c r="C1935" s="24"/>
      <c r="G1935" s="24"/>
      <c r="H1935" s="24"/>
      <c r="J1935" s="24"/>
      <c r="K1935" s="24"/>
      <c r="L1935" s="24"/>
      <c r="M1935" s="24"/>
      <c r="N1935" s="24"/>
      <c r="O1935" s="24"/>
    </row>
    <row r="1936" spans="3:15">
      <c r="C1936" s="24"/>
      <c r="G1936" s="24"/>
      <c r="H1936" s="24"/>
      <c r="J1936" s="24"/>
      <c r="K1936" s="24"/>
      <c r="L1936" s="24"/>
      <c r="M1936" s="24"/>
      <c r="N1936" s="24"/>
      <c r="O1936" s="24"/>
    </row>
    <row r="1937" spans="3:15">
      <c r="C1937" s="24"/>
      <c r="G1937" s="24"/>
      <c r="H1937" s="24"/>
      <c r="J1937" s="24"/>
      <c r="K1937" s="24"/>
      <c r="L1937" s="24"/>
      <c r="M1937" s="24"/>
      <c r="N1937" s="24"/>
      <c r="O1937" s="24"/>
    </row>
    <row r="1938" spans="3:15">
      <c r="C1938" s="24"/>
      <c r="G1938" s="24"/>
      <c r="H1938" s="24"/>
      <c r="J1938" s="24"/>
      <c r="K1938" s="24"/>
      <c r="L1938" s="24"/>
      <c r="M1938" s="24"/>
      <c r="N1938" s="24"/>
      <c r="O1938" s="24"/>
    </row>
    <row r="1939" spans="3:15">
      <c r="C1939" s="24"/>
      <c r="G1939" s="24"/>
      <c r="H1939" s="24"/>
      <c r="J1939" s="24"/>
      <c r="K1939" s="24"/>
      <c r="L1939" s="24"/>
      <c r="M1939" s="24"/>
      <c r="N1939" s="24"/>
      <c r="O1939" s="24"/>
    </row>
    <row r="1940" spans="3:15">
      <c r="C1940" s="24"/>
      <c r="G1940" s="24"/>
      <c r="H1940" s="24"/>
      <c r="J1940" s="24"/>
      <c r="K1940" s="24"/>
      <c r="L1940" s="24"/>
      <c r="M1940" s="24"/>
      <c r="N1940" s="24"/>
      <c r="O1940" s="24"/>
    </row>
    <row r="1941" spans="3:15">
      <c r="C1941" s="24"/>
      <c r="G1941" s="24"/>
      <c r="H1941" s="24"/>
      <c r="J1941" s="24"/>
      <c r="K1941" s="24"/>
      <c r="L1941" s="24"/>
      <c r="M1941" s="24"/>
      <c r="N1941" s="24"/>
      <c r="O1941" s="24"/>
    </row>
    <row r="1942" spans="3:15">
      <c r="C1942" s="24"/>
      <c r="G1942" s="24"/>
      <c r="H1942" s="24"/>
      <c r="J1942" s="24"/>
      <c r="K1942" s="24"/>
      <c r="L1942" s="24"/>
      <c r="M1942" s="24"/>
      <c r="N1942" s="24"/>
      <c r="O1942" s="24"/>
    </row>
    <row r="1943" spans="3:15">
      <c r="C1943" s="24"/>
      <c r="G1943" s="24"/>
      <c r="H1943" s="24"/>
      <c r="J1943" s="24"/>
      <c r="K1943" s="24"/>
      <c r="L1943" s="24"/>
      <c r="M1943" s="24"/>
      <c r="N1943" s="24"/>
      <c r="O1943" s="24"/>
    </row>
    <row r="1944" spans="3:15">
      <c r="C1944" s="24"/>
      <c r="G1944" s="24"/>
      <c r="H1944" s="24"/>
      <c r="J1944" s="24"/>
      <c r="K1944" s="24"/>
      <c r="L1944" s="24"/>
      <c r="M1944" s="24"/>
      <c r="N1944" s="24"/>
      <c r="O1944" s="24"/>
    </row>
    <row r="1945" spans="3:15">
      <c r="C1945" s="24"/>
      <c r="G1945" s="24"/>
      <c r="H1945" s="24"/>
      <c r="J1945" s="24"/>
      <c r="K1945" s="24"/>
      <c r="L1945" s="24"/>
      <c r="M1945" s="24"/>
      <c r="N1945" s="24"/>
      <c r="O1945" s="24"/>
    </row>
    <row r="1946" spans="3:15">
      <c r="C1946" s="24"/>
      <c r="G1946" s="24"/>
      <c r="H1946" s="24"/>
      <c r="J1946" s="24"/>
      <c r="K1946" s="24"/>
      <c r="L1946" s="24"/>
      <c r="M1946" s="24"/>
      <c r="N1946" s="24"/>
      <c r="O1946" s="24"/>
    </row>
    <row r="1947" spans="3:15">
      <c r="C1947" s="24"/>
      <c r="G1947" s="24"/>
      <c r="H1947" s="24"/>
      <c r="J1947" s="24"/>
      <c r="K1947" s="24"/>
      <c r="L1947" s="24"/>
      <c r="M1947" s="24"/>
      <c r="N1947" s="24"/>
      <c r="O1947" s="24"/>
    </row>
    <row r="1948" spans="3:15">
      <c r="C1948" s="24"/>
      <c r="G1948" s="24"/>
      <c r="H1948" s="24"/>
      <c r="J1948" s="24"/>
      <c r="K1948" s="24"/>
      <c r="L1948" s="24"/>
      <c r="M1948" s="24"/>
      <c r="N1948" s="24"/>
      <c r="O1948" s="24"/>
    </row>
    <row r="1949" spans="3:15">
      <c r="C1949" s="24"/>
      <c r="G1949" s="24"/>
      <c r="H1949" s="24"/>
      <c r="J1949" s="24"/>
      <c r="K1949" s="24"/>
      <c r="L1949" s="24"/>
      <c r="M1949" s="24"/>
      <c r="N1949" s="24"/>
      <c r="O1949" s="24"/>
    </row>
    <row r="1950" spans="3:15">
      <c r="C1950" s="24"/>
      <c r="G1950" s="24"/>
      <c r="H1950" s="24"/>
      <c r="J1950" s="24"/>
      <c r="K1950" s="24"/>
      <c r="L1950" s="24"/>
      <c r="M1950" s="24"/>
      <c r="N1950" s="24"/>
      <c r="O1950" s="24"/>
    </row>
    <row r="1951" spans="3:15">
      <c r="C1951" s="24"/>
      <c r="G1951" s="24"/>
      <c r="H1951" s="24"/>
      <c r="J1951" s="24"/>
      <c r="K1951" s="24"/>
      <c r="L1951" s="24"/>
      <c r="M1951" s="24"/>
      <c r="N1951" s="24"/>
      <c r="O1951" s="24"/>
    </row>
    <row r="1952" spans="3:15">
      <c r="C1952" s="24"/>
      <c r="G1952" s="24"/>
      <c r="H1952" s="24"/>
      <c r="J1952" s="24"/>
      <c r="K1952" s="24"/>
      <c r="L1952" s="24"/>
      <c r="M1952" s="24"/>
      <c r="N1952" s="24"/>
      <c r="O1952" s="24"/>
    </row>
    <row r="1953" spans="3:15">
      <c r="C1953" s="24"/>
      <c r="G1953" s="24"/>
      <c r="H1953" s="24"/>
      <c r="J1953" s="24"/>
      <c r="K1953" s="24"/>
      <c r="L1953" s="24"/>
      <c r="M1953" s="24"/>
      <c r="N1953" s="24"/>
      <c r="O1953" s="24"/>
    </row>
    <row r="1954" spans="3:15">
      <c r="C1954" s="24"/>
      <c r="G1954" s="24"/>
      <c r="H1954" s="24"/>
      <c r="J1954" s="24"/>
      <c r="K1954" s="24"/>
      <c r="L1954" s="24"/>
      <c r="M1954" s="24"/>
      <c r="N1954" s="24"/>
      <c r="O1954" s="24"/>
    </row>
    <row r="1955" spans="3:15">
      <c r="C1955" s="24"/>
      <c r="G1955" s="24"/>
      <c r="H1955" s="24"/>
      <c r="J1955" s="24"/>
      <c r="K1955" s="24"/>
      <c r="L1955" s="24"/>
      <c r="M1955" s="24"/>
      <c r="N1955" s="24"/>
      <c r="O1955" s="24"/>
    </row>
    <row r="1956" spans="3:15">
      <c r="C1956" s="24"/>
      <c r="G1956" s="24"/>
      <c r="H1956" s="24"/>
      <c r="J1956" s="24"/>
      <c r="K1956" s="24"/>
      <c r="L1956" s="24"/>
      <c r="M1956" s="24"/>
      <c r="N1956" s="24"/>
      <c r="O1956" s="24"/>
    </row>
    <row r="1957" spans="3:15">
      <c r="C1957" s="24"/>
      <c r="G1957" s="24"/>
      <c r="H1957" s="24"/>
      <c r="J1957" s="24"/>
      <c r="K1957" s="24"/>
      <c r="L1957" s="24"/>
      <c r="M1957" s="24"/>
      <c r="N1957" s="24"/>
      <c r="O1957" s="24"/>
    </row>
    <row r="1958" spans="3:15">
      <c r="C1958" s="24"/>
      <c r="G1958" s="24"/>
      <c r="H1958" s="24"/>
      <c r="J1958" s="24"/>
      <c r="K1958" s="24"/>
      <c r="L1958" s="24"/>
      <c r="M1958" s="24"/>
      <c r="N1958" s="24"/>
      <c r="O1958" s="24"/>
    </row>
    <row r="1959" spans="3:15">
      <c r="C1959" s="24"/>
      <c r="G1959" s="24"/>
      <c r="H1959" s="24"/>
      <c r="J1959" s="24"/>
      <c r="K1959" s="24"/>
      <c r="L1959" s="24"/>
      <c r="M1959" s="24"/>
      <c r="N1959" s="24"/>
      <c r="O1959" s="24"/>
    </row>
    <row r="1960" spans="3:15">
      <c r="C1960" s="24"/>
      <c r="G1960" s="24"/>
      <c r="H1960" s="24"/>
      <c r="J1960" s="24"/>
      <c r="K1960" s="24"/>
      <c r="L1960" s="24"/>
      <c r="M1960" s="24"/>
      <c r="N1960" s="24"/>
      <c r="O1960" s="24"/>
    </row>
    <row r="1961" spans="3:15">
      <c r="C1961" s="24"/>
      <c r="G1961" s="24"/>
      <c r="H1961" s="24"/>
      <c r="J1961" s="24"/>
      <c r="K1961" s="24"/>
      <c r="L1961" s="24"/>
      <c r="M1961" s="24"/>
      <c r="N1961" s="24"/>
      <c r="O1961" s="24"/>
    </row>
    <row r="1962" spans="3:15">
      <c r="C1962" s="24"/>
      <c r="G1962" s="24"/>
      <c r="H1962" s="24"/>
      <c r="J1962" s="24"/>
      <c r="K1962" s="24"/>
      <c r="L1962" s="24"/>
      <c r="M1962" s="24"/>
      <c r="N1962" s="24"/>
      <c r="O1962" s="24"/>
    </row>
    <row r="1963" spans="3:15">
      <c r="C1963" s="24"/>
      <c r="G1963" s="24"/>
      <c r="H1963" s="24"/>
      <c r="J1963" s="24"/>
      <c r="K1963" s="24"/>
      <c r="L1963" s="24"/>
      <c r="M1963" s="24"/>
      <c r="N1963" s="24"/>
      <c r="O1963" s="24"/>
    </row>
    <row r="1964" spans="3:15">
      <c r="C1964" s="24"/>
      <c r="G1964" s="24"/>
      <c r="H1964" s="24"/>
      <c r="J1964" s="24"/>
      <c r="K1964" s="24"/>
      <c r="L1964" s="24"/>
      <c r="M1964" s="24"/>
      <c r="N1964" s="24"/>
      <c r="O1964" s="24"/>
    </row>
    <row r="1965" spans="3:15">
      <c r="C1965" s="24"/>
      <c r="G1965" s="24"/>
      <c r="H1965" s="24"/>
      <c r="J1965" s="24"/>
      <c r="K1965" s="24"/>
      <c r="L1965" s="24"/>
      <c r="M1965" s="24"/>
      <c r="N1965" s="24"/>
      <c r="O1965" s="24"/>
    </row>
    <row r="1966" spans="3:15">
      <c r="C1966" s="24"/>
      <c r="G1966" s="24"/>
      <c r="H1966" s="24"/>
      <c r="J1966" s="24"/>
      <c r="K1966" s="24"/>
      <c r="L1966" s="24"/>
      <c r="M1966" s="24"/>
      <c r="N1966" s="24"/>
      <c r="O1966" s="24"/>
    </row>
    <row r="1967" spans="3:15">
      <c r="C1967" s="24"/>
      <c r="G1967" s="24"/>
      <c r="H1967" s="24"/>
      <c r="J1967" s="24"/>
      <c r="K1967" s="24"/>
      <c r="L1967" s="24"/>
      <c r="M1967" s="24"/>
      <c r="N1967" s="24"/>
      <c r="O1967" s="24"/>
    </row>
    <row r="1968" spans="3:15">
      <c r="C1968" s="24"/>
      <c r="G1968" s="24"/>
      <c r="H1968" s="24"/>
      <c r="J1968" s="24"/>
      <c r="K1968" s="24"/>
      <c r="L1968" s="24"/>
      <c r="M1968" s="24"/>
      <c r="N1968" s="24"/>
      <c r="O1968" s="24"/>
    </row>
    <row r="1969" spans="3:15">
      <c r="C1969" s="24"/>
      <c r="G1969" s="24"/>
      <c r="H1969" s="24"/>
      <c r="J1969" s="24"/>
      <c r="K1969" s="24"/>
      <c r="L1969" s="24"/>
      <c r="M1969" s="24"/>
      <c r="N1969" s="24"/>
      <c r="O1969" s="24"/>
    </row>
    <row r="1970" spans="3:15">
      <c r="C1970" s="24"/>
      <c r="G1970" s="24"/>
      <c r="H1970" s="24"/>
      <c r="J1970" s="24"/>
      <c r="K1970" s="24"/>
      <c r="L1970" s="24"/>
      <c r="M1970" s="24"/>
      <c r="N1970" s="24"/>
      <c r="O1970" s="24"/>
    </row>
    <row r="1971" spans="3:15">
      <c r="C1971" s="24"/>
      <c r="G1971" s="24"/>
      <c r="H1971" s="24"/>
      <c r="J1971" s="24"/>
      <c r="K1971" s="24"/>
      <c r="L1971" s="24"/>
      <c r="M1971" s="24"/>
      <c r="N1971" s="24"/>
      <c r="O1971" s="24"/>
    </row>
    <row r="1972" spans="3:15">
      <c r="C1972" s="24"/>
      <c r="G1972" s="24"/>
      <c r="H1972" s="24"/>
      <c r="J1972" s="24"/>
      <c r="K1972" s="24"/>
      <c r="L1972" s="24"/>
      <c r="M1972" s="24"/>
      <c r="N1972" s="24"/>
      <c r="O1972" s="24"/>
    </row>
    <row r="1973" spans="3:15">
      <c r="C1973" s="24"/>
      <c r="G1973" s="24"/>
      <c r="H1973" s="24"/>
      <c r="J1973" s="24"/>
      <c r="K1973" s="24"/>
      <c r="L1973" s="24"/>
      <c r="M1973" s="24"/>
      <c r="N1973" s="24"/>
      <c r="O1973" s="24"/>
    </row>
    <row r="1974" spans="3:15">
      <c r="C1974" s="24"/>
      <c r="G1974" s="24"/>
      <c r="H1974" s="24"/>
      <c r="J1974" s="24"/>
      <c r="K1974" s="24"/>
      <c r="L1974" s="24"/>
      <c r="M1974" s="24"/>
      <c r="N1974" s="24"/>
      <c r="O1974" s="24"/>
    </row>
    <row r="1975" spans="3:15">
      <c r="C1975" s="24"/>
      <c r="G1975" s="24"/>
      <c r="H1975" s="24"/>
      <c r="J1975" s="24"/>
      <c r="K1975" s="24"/>
      <c r="L1975" s="24"/>
      <c r="M1975" s="24"/>
      <c r="N1975" s="24"/>
      <c r="O1975" s="24"/>
    </row>
    <row r="1976" spans="3:15">
      <c r="C1976" s="24"/>
      <c r="G1976" s="24"/>
      <c r="H1976" s="24"/>
      <c r="J1976" s="24"/>
      <c r="K1976" s="24"/>
      <c r="L1976" s="24"/>
      <c r="M1976" s="24"/>
      <c r="N1976" s="24"/>
      <c r="O1976" s="24"/>
    </row>
    <row r="1977" spans="3:15">
      <c r="C1977" s="24"/>
      <c r="G1977" s="24"/>
      <c r="H1977" s="24"/>
      <c r="J1977" s="24"/>
      <c r="K1977" s="24"/>
      <c r="L1977" s="24"/>
      <c r="M1977" s="24"/>
      <c r="N1977" s="24"/>
      <c r="O1977" s="24"/>
    </row>
    <row r="1978" spans="3:15">
      <c r="C1978" s="24"/>
      <c r="G1978" s="24"/>
      <c r="H1978" s="24"/>
      <c r="J1978" s="24"/>
      <c r="K1978" s="24"/>
      <c r="L1978" s="24"/>
      <c r="M1978" s="24"/>
      <c r="N1978" s="24"/>
      <c r="O1978" s="24"/>
    </row>
    <row r="1979" spans="3:15">
      <c r="C1979" s="24"/>
      <c r="G1979" s="24"/>
      <c r="H1979" s="24"/>
      <c r="J1979" s="24"/>
      <c r="K1979" s="24"/>
      <c r="L1979" s="24"/>
      <c r="M1979" s="24"/>
      <c r="N1979" s="24"/>
      <c r="O1979" s="24"/>
    </row>
    <row r="1980" spans="3:15">
      <c r="C1980" s="24"/>
      <c r="G1980" s="24"/>
      <c r="H1980" s="24"/>
      <c r="J1980" s="24"/>
      <c r="K1980" s="24"/>
      <c r="L1980" s="24"/>
      <c r="M1980" s="24"/>
      <c r="N1980" s="24"/>
      <c r="O1980" s="24"/>
    </row>
    <row r="1981" spans="3:15">
      <c r="C1981" s="24"/>
      <c r="G1981" s="24"/>
      <c r="H1981" s="24"/>
      <c r="J1981" s="24"/>
      <c r="K1981" s="24"/>
      <c r="L1981" s="24"/>
      <c r="M1981" s="24"/>
      <c r="N1981" s="24"/>
      <c r="O1981" s="24"/>
    </row>
    <row r="1982" spans="3:15">
      <c r="C1982" s="24"/>
      <c r="G1982" s="24"/>
      <c r="H1982" s="24"/>
      <c r="J1982" s="24"/>
      <c r="K1982" s="24"/>
      <c r="L1982" s="24"/>
      <c r="M1982" s="24"/>
      <c r="N1982" s="24"/>
      <c r="O1982" s="24"/>
    </row>
    <row r="1983" spans="3:15">
      <c r="C1983" s="24"/>
      <c r="G1983" s="24"/>
      <c r="H1983" s="24"/>
      <c r="J1983" s="24"/>
      <c r="K1983" s="24"/>
      <c r="L1983" s="24"/>
      <c r="M1983" s="24"/>
      <c r="N1983" s="24"/>
      <c r="O1983" s="24"/>
    </row>
    <row r="1984" spans="3:15">
      <c r="C1984" s="24"/>
      <c r="G1984" s="24"/>
      <c r="H1984" s="24"/>
      <c r="J1984" s="24"/>
      <c r="K1984" s="24"/>
      <c r="L1984" s="24"/>
      <c r="M1984" s="24"/>
      <c r="N1984" s="24"/>
      <c r="O1984" s="24"/>
    </row>
    <row r="1985" spans="3:15">
      <c r="C1985" s="24"/>
      <c r="G1985" s="24"/>
      <c r="H1985" s="24"/>
      <c r="J1985" s="24"/>
      <c r="K1985" s="24"/>
      <c r="L1985" s="24"/>
      <c r="M1985" s="24"/>
      <c r="N1985" s="24"/>
      <c r="O1985" s="24"/>
    </row>
    <row r="1986" spans="3:15">
      <c r="C1986" s="24"/>
      <c r="G1986" s="24"/>
      <c r="H1986" s="24"/>
      <c r="J1986" s="24"/>
      <c r="K1986" s="24"/>
      <c r="L1986" s="24"/>
      <c r="M1986" s="24"/>
      <c r="N1986" s="24"/>
      <c r="O1986" s="24"/>
    </row>
    <row r="1987" spans="3:15">
      <c r="C1987" s="24"/>
      <c r="G1987" s="24"/>
      <c r="H1987" s="24"/>
      <c r="J1987" s="24"/>
      <c r="K1987" s="24"/>
      <c r="L1987" s="24"/>
      <c r="M1987" s="24"/>
      <c r="N1987" s="24"/>
      <c r="O1987" s="24"/>
    </row>
    <row r="1988" spans="3:15">
      <c r="C1988" s="24"/>
      <c r="G1988" s="24"/>
      <c r="H1988" s="24"/>
      <c r="J1988" s="24"/>
      <c r="K1988" s="24"/>
      <c r="L1988" s="24"/>
      <c r="M1988" s="24"/>
      <c r="N1988" s="24"/>
      <c r="O1988" s="24"/>
    </row>
    <row r="1989" spans="3:15">
      <c r="C1989" s="24"/>
      <c r="G1989" s="24"/>
      <c r="H1989" s="24"/>
      <c r="J1989" s="24"/>
      <c r="K1989" s="24"/>
      <c r="L1989" s="24"/>
      <c r="M1989" s="24"/>
      <c r="N1989" s="24"/>
      <c r="O1989" s="24"/>
    </row>
    <row r="1990" spans="3:15">
      <c r="C1990" s="24"/>
      <c r="G1990" s="24"/>
      <c r="H1990" s="24"/>
      <c r="J1990" s="24"/>
      <c r="K1990" s="24"/>
      <c r="L1990" s="24"/>
      <c r="M1990" s="24"/>
      <c r="N1990" s="24"/>
      <c r="O1990" s="24"/>
    </row>
    <row r="1991" spans="3:15">
      <c r="C1991" s="24"/>
      <c r="G1991" s="24"/>
      <c r="H1991" s="24"/>
      <c r="J1991" s="24"/>
      <c r="K1991" s="24"/>
      <c r="L1991" s="24"/>
      <c r="M1991" s="24"/>
      <c r="N1991" s="24"/>
      <c r="O1991" s="24"/>
    </row>
    <row r="1992" spans="3:15">
      <c r="C1992" s="24"/>
      <c r="G1992" s="24"/>
      <c r="H1992" s="24"/>
      <c r="J1992" s="24"/>
      <c r="K1992" s="24"/>
      <c r="L1992" s="24"/>
      <c r="M1992" s="24"/>
      <c r="N1992" s="24"/>
      <c r="O1992" s="24"/>
    </row>
    <row r="1993" spans="3:15">
      <c r="C1993" s="24"/>
      <c r="G1993" s="24"/>
      <c r="H1993" s="24"/>
      <c r="J1993" s="24"/>
      <c r="K1993" s="24"/>
      <c r="L1993" s="24"/>
      <c r="M1993" s="24"/>
      <c r="N1993" s="24"/>
      <c r="O1993" s="24"/>
    </row>
    <row r="1994" spans="3:15">
      <c r="C1994" s="24"/>
      <c r="G1994" s="24"/>
      <c r="H1994" s="24"/>
      <c r="J1994" s="24"/>
      <c r="K1994" s="24"/>
      <c r="L1994" s="24"/>
      <c r="M1994" s="24"/>
      <c r="N1994" s="24"/>
      <c r="O1994" s="24"/>
    </row>
    <row r="1995" spans="3:15">
      <c r="C1995" s="24"/>
      <c r="G1995" s="24"/>
      <c r="H1995" s="24"/>
      <c r="J1995" s="24"/>
      <c r="K1995" s="24"/>
      <c r="L1995" s="24"/>
      <c r="M1995" s="24"/>
      <c r="N1995" s="24"/>
      <c r="O1995" s="24"/>
    </row>
    <row r="1996" spans="3:15">
      <c r="C1996" s="24"/>
      <c r="G1996" s="24"/>
      <c r="H1996" s="24"/>
      <c r="J1996" s="24"/>
      <c r="K1996" s="24"/>
      <c r="L1996" s="24"/>
      <c r="M1996" s="24"/>
      <c r="N1996" s="24"/>
      <c r="O1996" s="24"/>
    </row>
    <row r="1997" spans="3:15">
      <c r="C1997" s="24"/>
      <c r="G1997" s="24"/>
      <c r="H1997" s="24"/>
      <c r="J1997" s="24"/>
      <c r="K1997" s="24"/>
      <c r="L1997" s="24"/>
      <c r="M1997" s="24"/>
      <c r="N1997" s="24"/>
      <c r="O1997" s="24"/>
    </row>
    <row r="1998" spans="3:15">
      <c r="C1998" s="24"/>
      <c r="G1998" s="24"/>
      <c r="H1998" s="24"/>
      <c r="J1998" s="24"/>
      <c r="K1998" s="24"/>
      <c r="L1998" s="24"/>
      <c r="M1998" s="24"/>
      <c r="N1998" s="24"/>
      <c r="O1998" s="24"/>
    </row>
    <row r="1999" spans="3:15">
      <c r="C1999" s="24"/>
      <c r="G1999" s="24"/>
      <c r="H1999" s="24"/>
      <c r="J1999" s="24"/>
      <c r="K1999" s="24"/>
      <c r="L1999" s="24"/>
      <c r="M1999" s="24"/>
      <c r="N1999" s="24"/>
      <c r="O1999" s="24"/>
    </row>
    <row r="2000" spans="3:15">
      <c r="C2000" s="24"/>
      <c r="G2000" s="24"/>
      <c r="H2000" s="24"/>
      <c r="J2000" s="24"/>
      <c r="K2000" s="24"/>
      <c r="L2000" s="24"/>
      <c r="M2000" s="24"/>
      <c r="N2000" s="24"/>
      <c r="O2000" s="24"/>
    </row>
    <row r="2001" spans="3:15">
      <c r="C2001" s="24"/>
      <c r="G2001" s="24"/>
      <c r="H2001" s="24"/>
      <c r="J2001" s="24"/>
      <c r="K2001" s="24"/>
      <c r="L2001" s="24"/>
      <c r="M2001" s="24"/>
      <c r="N2001" s="24"/>
      <c r="O2001" s="24"/>
    </row>
    <row r="2002" spans="3:15">
      <c r="C2002" s="24"/>
      <c r="G2002" s="24"/>
      <c r="H2002" s="24"/>
      <c r="J2002" s="24"/>
      <c r="K2002" s="24"/>
      <c r="L2002" s="24"/>
      <c r="M2002" s="24"/>
      <c r="N2002" s="24"/>
      <c r="O2002" s="24"/>
    </row>
    <row r="2003" spans="3:15">
      <c r="C2003" s="24"/>
      <c r="G2003" s="24"/>
      <c r="H2003" s="24"/>
      <c r="J2003" s="24"/>
      <c r="K2003" s="24"/>
      <c r="L2003" s="24"/>
      <c r="M2003" s="24"/>
      <c r="N2003" s="24"/>
      <c r="O2003" s="24"/>
    </row>
    <row r="2004" spans="3:15">
      <c r="C2004" s="24"/>
      <c r="G2004" s="24"/>
      <c r="H2004" s="24"/>
      <c r="J2004" s="24"/>
      <c r="K2004" s="24"/>
      <c r="L2004" s="24"/>
      <c r="M2004" s="24"/>
      <c r="N2004" s="24"/>
      <c r="O2004" s="24"/>
    </row>
    <row r="2005" spans="3:15">
      <c r="C2005" s="24"/>
      <c r="G2005" s="24"/>
      <c r="H2005" s="24"/>
      <c r="J2005" s="24"/>
      <c r="K2005" s="24"/>
      <c r="L2005" s="24"/>
      <c r="M2005" s="24"/>
      <c r="N2005" s="24"/>
      <c r="O2005" s="24"/>
    </row>
    <row r="2006" spans="3:15">
      <c r="C2006" s="24"/>
      <c r="G2006" s="24"/>
      <c r="H2006" s="24"/>
      <c r="J2006" s="24"/>
      <c r="K2006" s="24"/>
      <c r="L2006" s="24"/>
      <c r="M2006" s="24"/>
      <c r="N2006" s="24"/>
      <c r="O2006" s="24"/>
    </row>
    <row r="2007" spans="3:15">
      <c r="C2007" s="24"/>
      <c r="G2007" s="24"/>
      <c r="H2007" s="24"/>
      <c r="J2007" s="24"/>
      <c r="K2007" s="24"/>
      <c r="L2007" s="24"/>
      <c r="M2007" s="24"/>
      <c r="N2007" s="24"/>
      <c r="O2007" s="24"/>
    </row>
    <row r="2008" spans="3:15">
      <c r="C2008" s="24"/>
      <c r="G2008" s="24"/>
      <c r="H2008" s="24"/>
      <c r="J2008" s="24"/>
      <c r="K2008" s="24"/>
      <c r="L2008" s="24"/>
      <c r="M2008" s="24"/>
      <c r="N2008" s="24"/>
      <c r="O2008" s="24"/>
    </row>
    <row r="2009" spans="3:15">
      <c r="C2009" s="24"/>
      <c r="G2009" s="24"/>
      <c r="H2009" s="24"/>
      <c r="J2009" s="24"/>
      <c r="K2009" s="24"/>
      <c r="L2009" s="24"/>
      <c r="M2009" s="24"/>
      <c r="N2009" s="24"/>
      <c r="O2009" s="24"/>
    </row>
    <row r="2010" spans="3:15">
      <c r="C2010" s="24"/>
      <c r="G2010" s="24"/>
      <c r="H2010" s="24"/>
      <c r="J2010" s="24"/>
      <c r="K2010" s="24"/>
      <c r="L2010" s="24"/>
      <c r="M2010" s="24"/>
      <c r="N2010" s="24"/>
      <c r="O2010" s="24"/>
    </row>
    <row r="2011" spans="3:15">
      <c r="C2011" s="24"/>
      <c r="G2011" s="24"/>
      <c r="H2011" s="24"/>
      <c r="J2011" s="24"/>
      <c r="K2011" s="24"/>
      <c r="L2011" s="24"/>
      <c r="M2011" s="24"/>
      <c r="N2011" s="24"/>
      <c r="O2011" s="24"/>
    </row>
    <row r="2012" spans="3:15">
      <c r="C2012" s="24"/>
      <c r="G2012" s="24"/>
      <c r="H2012" s="24"/>
      <c r="J2012" s="24"/>
      <c r="K2012" s="24"/>
      <c r="L2012" s="24"/>
      <c r="M2012" s="24"/>
      <c r="N2012" s="24"/>
      <c r="O2012" s="24"/>
    </row>
    <row r="2013" spans="3:15">
      <c r="C2013" s="24"/>
      <c r="G2013" s="24"/>
      <c r="H2013" s="24"/>
      <c r="J2013" s="24"/>
      <c r="K2013" s="24"/>
      <c r="L2013" s="24"/>
      <c r="M2013" s="24"/>
      <c r="N2013" s="24"/>
      <c r="O2013" s="24"/>
    </row>
    <row r="2014" spans="3:15">
      <c r="C2014" s="24"/>
      <c r="G2014" s="24"/>
      <c r="H2014" s="24"/>
      <c r="J2014" s="24"/>
      <c r="K2014" s="24"/>
      <c r="L2014" s="24"/>
      <c r="M2014" s="24"/>
      <c r="N2014" s="24"/>
      <c r="O2014" s="24"/>
    </row>
    <row r="2015" spans="3:15">
      <c r="C2015" s="24"/>
      <c r="G2015" s="24"/>
      <c r="H2015" s="24"/>
      <c r="J2015" s="24"/>
      <c r="K2015" s="24"/>
      <c r="L2015" s="24"/>
      <c r="M2015" s="24"/>
      <c r="N2015" s="24"/>
      <c r="O2015" s="24"/>
    </row>
    <row r="2016" spans="3:15">
      <c r="C2016" s="24"/>
      <c r="G2016" s="24"/>
      <c r="H2016" s="24"/>
      <c r="J2016" s="24"/>
      <c r="K2016" s="24"/>
      <c r="L2016" s="24"/>
      <c r="M2016" s="24"/>
      <c r="N2016" s="24"/>
      <c r="O2016" s="24"/>
    </row>
    <row r="2017" spans="3:15">
      <c r="C2017" s="24"/>
      <c r="G2017" s="24"/>
      <c r="H2017" s="24"/>
      <c r="J2017" s="24"/>
      <c r="K2017" s="24"/>
      <c r="L2017" s="24"/>
      <c r="M2017" s="24"/>
      <c r="N2017" s="24"/>
      <c r="O2017" s="24"/>
    </row>
    <row r="2018" spans="3:15">
      <c r="C2018" s="24"/>
      <c r="G2018" s="24"/>
      <c r="H2018" s="24"/>
      <c r="J2018" s="24"/>
      <c r="K2018" s="24"/>
      <c r="L2018" s="24"/>
      <c r="M2018" s="24"/>
      <c r="N2018" s="24"/>
      <c r="O2018" s="24"/>
    </row>
    <row r="2019" spans="3:15">
      <c r="C2019" s="24"/>
      <c r="G2019" s="24"/>
      <c r="H2019" s="24"/>
      <c r="J2019" s="24"/>
      <c r="K2019" s="24"/>
      <c r="L2019" s="24"/>
      <c r="M2019" s="24"/>
      <c r="N2019" s="24"/>
      <c r="O2019" s="24"/>
    </row>
    <row r="2020" spans="3:15">
      <c r="C2020" s="24"/>
      <c r="G2020" s="24"/>
      <c r="H2020" s="24"/>
      <c r="J2020" s="24"/>
      <c r="K2020" s="24"/>
      <c r="L2020" s="24"/>
      <c r="M2020" s="24"/>
      <c r="N2020" s="24"/>
      <c r="O2020" s="24"/>
    </row>
    <row r="2021" spans="3:15">
      <c r="C2021" s="24"/>
      <c r="G2021" s="24"/>
      <c r="H2021" s="24"/>
      <c r="J2021" s="24"/>
      <c r="K2021" s="24"/>
      <c r="L2021" s="24"/>
      <c r="M2021" s="24"/>
      <c r="N2021" s="24"/>
      <c r="O2021" s="24"/>
    </row>
    <row r="2022" spans="3:15">
      <c r="C2022" s="24"/>
      <c r="G2022" s="24"/>
      <c r="H2022" s="24"/>
      <c r="J2022" s="24"/>
      <c r="K2022" s="24"/>
      <c r="L2022" s="24"/>
      <c r="M2022" s="24"/>
      <c r="N2022" s="24"/>
      <c r="O2022" s="24"/>
    </row>
    <row r="2023" spans="3:15">
      <c r="C2023" s="24"/>
      <c r="G2023" s="24"/>
      <c r="H2023" s="24"/>
      <c r="J2023" s="24"/>
      <c r="K2023" s="24"/>
      <c r="L2023" s="24"/>
      <c r="M2023" s="24"/>
      <c r="N2023" s="24"/>
      <c r="O2023" s="24"/>
    </row>
    <row r="2024" spans="3:15">
      <c r="C2024" s="24"/>
      <c r="G2024" s="24"/>
      <c r="H2024" s="24"/>
      <c r="J2024" s="24"/>
      <c r="K2024" s="24"/>
      <c r="L2024" s="24"/>
      <c r="M2024" s="24"/>
      <c r="N2024" s="24"/>
      <c r="O2024" s="24"/>
    </row>
    <row r="2025" spans="3:15">
      <c r="C2025" s="24"/>
      <c r="G2025" s="24"/>
      <c r="H2025" s="24"/>
      <c r="J2025" s="24"/>
      <c r="K2025" s="24"/>
      <c r="L2025" s="24"/>
      <c r="M2025" s="24"/>
      <c r="N2025" s="24"/>
      <c r="O2025" s="24"/>
    </row>
    <row r="2026" spans="3:15">
      <c r="C2026" s="24"/>
      <c r="G2026" s="24"/>
      <c r="H2026" s="24"/>
      <c r="J2026" s="24"/>
      <c r="K2026" s="24"/>
      <c r="L2026" s="24"/>
      <c r="M2026" s="24"/>
      <c r="N2026" s="24"/>
      <c r="O2026" s="24"/>
    </row>
    <row r="2027" spans="3:15">
      <c r="C2027" s="24"/>
      <c r="G2027" s="24"/>
      <c r="H2027" s="24"/>
      <c r="J2027" s="24"/>
      <c r="K2027" s="24"/>
      <c r="L2027" s="24"/>
      <c r="M2027" s="24"/>
      <c r="N2027" s="24"/>
      <c r="O2027" s="24"/>
    </row>
    <row r="2028" spans="3:15">
      <c r="C2028" s="24"/>
      <c r="G2028" s="24"/>
      <c r="H2028" s="24"/>
      <c r="J2028" s="24"/>
      <c r="K2028" s="24"/>
      <c r="L2028" s="24"/>
      <c r="M2028" s="24"/>
      <c r="N2028" s="24"/>
      <c r="O2028" s="24"/>
    </row>
    <row r="2029" spans="3:15">
      <c r="C2029" s="24"/>
      <c r="G2029" s="24"/>
      <c r="H2029" s="24"/>
      <c r="J2029" s="24"/>
      <c r="K2029" s="24"/>
      <c r="L2029" s="24"/>
      <c r="M2029" s="24"/>
      <c r="N2029" s="24"/>
      <c r="O2029" s="24"/>
    </row>
    <row r="2030" spans="3:15">
      <c r="C2030" s="24"/>
      <c r="G2030" s="24"/>
      <c r="H2030" s="24"/>
      <c r="J2030" s="24"/>
      <c r="K2030" s="24"/>
      <c r="L2030" s="24"/>
      <c r="M2030" s="24"/>
      <c r="N2030" s="24"/>
      <c r="O2030" s="24"/>
    </row>
    <row r="2031" spans="3:15">
      <c r="C2031" s="24"/>
      <c r="G2031" s="24"/>
      <c r="H2031" s="24"/>
      <c r="J2031" s="24"/>
      <c r="K2031" s="24"/>
      <c r="L2031" s="24"/>
      <c r="M2031" s="24"/>
      <c r="N2031" s="24"/>
      <c r="O2031" s="24"/>
    </row>
    <row r="2032" spans="3:15">
      <c r="C2032" s="24"/>
      <c r="G2032" s="24"/>
      <c r="H2032" s="24"/>
      <c r="J2032" s="24"/>
      <c r="K2032" s="24"/>
      <c r="L2032" s="24"/>
      <c r="M2032" s="24"/>
      <c r="N2032" s="24"/>
      <c r="O2032" s="24"/>
    </row>
    <row r="2033" spans="3:15">
      <c r="C2033" s="24"/>
      <c r="G2033" s="24"/>
      <c r="H2033" s="24"/>
      <c r="J2033" s="24"/>
      <c r="K2033" s="24"/>
      <c r="L2033" s="24"/>
      <c r="M2033" s="24"/>
      <c r="N2033" s="24"/>
      <c r="O2033" s="24"/>
    </row>
    <row r="2034" spans="3:15">
      <c r="C2034" s="24"/>
      <c r="G2034" s="24"/>
      <c r="H2034" s="24"/>
      <c r="J2034" s="24"/>
      <c r="K2034" s="24"/>
      <c r="L2034" s="24"/>
      <c r="M2034" s="24"/>
      <c r="N2034" s="24"/>
      <c r="O2034" s="24"/>
    </row>
    <row r="2035" spans="3:15">
      <c r="C2035" s="24"/>
      <c r="G2035" s="24"/>
      <c r="H2035" s="24"/>
      <c r="J2035" s="24"/>
      <c r="K2035" s="24"/>
      <c r="L2035" s="24"/>
      <c r="M2035" s="24"/>
      <c r="N2035" s="24"/>
      <c r="O2035" s="24"/>
    </row>
    <row r="2036" spans="3:15">
      <c r="C2036" s="24"/>
      <c r="G2036" s="24"/>
      <c r="H2036" s="24"/>
      <c r="J2036" s="24"/>
      <c r="K2036" s="24"/>
      <c r="L2036" s="24"/>
      <c r="M2036" s="24"/>
      <c r="N2036" s="24"/>
      <c r="O2036" s="24"/>
    </row>
    <row r="2037" spans="3:15">
      <c r="C2037" s="24"/>
      <c r="G2037" s="24"/>
      <c r="H2037" s="24"/>
      <c r="J2037" s="24"/>
      <c r="K2037" s="24"/>
      <c r="L2037" s="24"/>
      <c r="M2037" s="24"/>
      <c r="N2037" s="24"/>
      <c r="O2037" s="24"/>
    </row>
    <row r="2038" spans="3:15">
      <c r="C2038" s="24"/>
      <c r="G2038" s="24"/>
      <c r="H2038" s="24"/>
      <c r="J2038" s="24"/>
      <c r="K2038" s="24"/>
      <c r="L2038" s="24"/>
      <c r="M2038" s="24"/>
      <c r="N2038" s="24"/>
      <c r="O2038" s="24"/>
    </row>
    <row r="2039" spans="3:15">
      <c r="C2039" s="24"/>
      <c r="G2039" s="24"/>
      <c r="H2039" s="24"/>
      <c r="J2039" s="24"/>
      <c r="K2039" s="24"/>
      <c r="L2039" s="24"/>
      <c r="M2039" s="24"/>
      <c r="N2039" s="24"/>
      <c r="O2039" s="24"/>
    </row>
    <row r="2040" spans="3:15">
      <c r="C2040" s="24"/>
      <c r="G2040" s="24"/>
      <c r="H2040" s="24"/>
      <c r="J2040" s="24"/>
      <c r="K2040" s="24"/>
      <c r="L2040" s="24"/>
      <c r="M2040" s="24"/>
      <c r="N2040" s="24"/>
      <c r="O2040" s="24"/>
    </row>
    <row r="2041" spans="3:15">
      <c r="C2041" s="24"/>
      <c r="G2041" s="24"/>
      <c r="H2041" s="24"/>
      <c r="J2041" s="24"/>
      <c r="K2041" s="24"/>
      <c r="L2041" s="24"/>
      <c r="M2041" s="24"/>
      <c r="N2041" s="24"/>
      <c r="O2041" s="24"/>
    </row>
    <row r="2042" spans="3:15">
      <c r="C2042" s="24"/>
      <c r="G2042" s="24"/>
      <c r="H2042" s="24"/>
      <c r="J2042" s="24"/>
      <c r="K2042" s="24"/>
      <c r="L2042" s="24"/>
      <c r="M2042" s="24"/>
      <c r="N2042" s="24"/>
      <c r="O2042" s="24"/>
    </row>
    <row r="2043" spans="3:15">
      <c r="C2043" s="24"/>
      <c r="G2043" s="24"/>
      <c r="H2043" s="24"/>
      <c r="J2043" s="24"/>
      <c r="K2043" s="24"/>
      <c r="L2043" s="24"/>
      <c r="M2043" s="24"/>
      <c r="N2043" s="24"/>
      <c r="O2043" s="24"/>
    </row>
    <row r="2044" spans="3:15">
      <c r="C2044" s="24"/>
      <c r="G2044" s="24"/>
      <c r="H2044" s="24"/>
      <c r="J2044" s="24"/>
      <c r="K2044" s="24"/>
      <c r="L2044" s="24"/>
      <c r="M2044" s="24"/>
      <c r="N2044" s="24"/>
      <c r="O2044" s="24"/>
    </row>
    <row r="2045" spans="3:15">
      <c r="C2045" s="24"/>
      <c r="G2045" s="24"/>
      <c r="H2045" s="24"/>
      <c r="J2045" s="24"/>
      <c r="K2045" s="24"/>
      <c r="L2045" s="24"/>
      <c r="M2045" s="24"/>
      <c r="N2045" s="24"/>
      <c r="O2045" s="24"/>
    </row>
    <row r="2046" spans="3:15">
      <c r="C2046" s="24"/>
      <c r="G2046" s="24"/>
      <c r="H2046" s="24"/>
      <c r="J2046" s="24"/>
      <c r="K2046" s="24"/>
      <c r="L2046" s="24"/>
      <c r="M2046" s="24"/>
      <c r="N2046" s="24"/>
      <c r="O2046" s="24"/>
    </row>
    <row r="2047" spans="3:15">
      <c r="C2047" s="24"/>
      <c r="G2047" s="24"/>
      <c r="H2047" s="24"/>
      <c r="J2047" s="24"/>
      <c r="K2047" s="24"/>
      <c r="L2047" s="24"/>
      <c r="M2047" s="24"/>
      <c r="N2047" s="24"/>
      <c r="O2047" s="24"/>
    </row>
    <row r="2048" spans="3:15">
      <c r="C2048" s="24"/>
      <c r="G2048" s="24"/>
      <c r="H2048" s="24"/>
      <c r="J2048" s="24"/>
      <c r="K2048" s="24"/>
      <c r="L2048" s="24"/>
      <c r="M2048" s="24"/>
      <c r="N2048" s="24"/>
      <c r="O2048" s="24"/>
    </row>
    <row r="2049" spans="3:15">
      <c r="C2049" s="24"/>
      <c r="G2049" s="24"/>
      <c r="H2049" s="24"/>
      <c r="J2049" s="24"/>
      <c r="K2049" s="24"/>
      <c r="L2049" s="24"/>
      <c r="M2049" s="24"/>
      <c r="N2049" s="24"/>
      <c r="O2049" s="24"/>
    </row>
    <row r="2050" spans="3:15">
      <c r="C2050" s="24"/>
      <c r="G2050" s="24"/>
      <c r="H2050" s="24"/>
      <c r="J2050" s="24"/>
      <c r="K2050" s="24"/>
      <c r="L2050" s="24"/>
      <c r="M2050" s="24"/>
      <c r="N2050" s="24"/>
      <c r="O2050" s="24"/>
    </row>
    <row r="2051" spans="3:15">
      <c r="C2051" s="24"/>
      <c r="G2051" s="24"/>
      <c r="H2051" s="24"/>
      <c r="J2051" s="24"/>
      <c r="K2051" s="24"/>
      <c r="L2051" s="24"/>
      <c r="M2051" s="24"/>
      <c r="N2051" s="24"/>
      <c r="O2051" s="24"/>
    </row>
    <row r="2052" spans="3:15">
      <c r="C2052" s="24"/>
      <c r="G2052" s="24"/>
      <c r="H2052" s="24"/>
      <c r="J2052" s="24"/>
      <c r="K2052" s="24"/>
      <c r="L2052" s="24"/>
      <c r="M2052" s="24"/>
      <c r="N2052" s="24"/>
      <c r="O2052" s="24"/>
    </row>
    <row r="2053" spans="3:15">
      <c r="C2053" s="24"/>
      <c r="G2053" s="24"/>
      <c r="H2053" s="24"/>
      <c r="J2053" s="24"/>
      <c r="K2053" s="24"/>
      <c r="L2053" s="24"/>
      <c r="M2053" s="24"/>
      <c r="N2053" s="24"/>
      <c r="O2053" s="24"/>
    </row>
    <row r="2054" spans="3:15">
      <c r="C2054" s="24"/>
      <c r="G2054" s="24"/>
      <c r="H2054" s="24"/>
      <c r="J2054" s="24"/>
      <c r="K2054" s="24"/>
      <c r="L2054" s="24"/>
      <c r="M2054" s="24"/>
      <c r="N2054" s="24"/>
      <c r="O2054" s="24"/>
    </row>
    <row r="2055" spans="3:15">
      <c r="C2055" s="24"/>
      <c r="G2055" s="24"/>
      <c r="H2055" s="24"/>
      <c r="J2055" s="24"/>
      <c r="K2055" s="24"/>
      <c r="L2055" s="24"/>
      <c r="M2055" s="24"/>
      <c r="N2055" s="24"/>
      <c r="O2055" s="24"/>
    </row>
    <row r="2056" spans="3:15">
      <c r="C2056" s="24"/>
      <c r="G2056" s="24"/>
      <c r="H2056" s="24"/>
      <c r="J2056" s="24"/>
      <c r="K2056" s="24"/>
      <c r="L2056" s="24"/>
      <c r="M2056" s="24"/>
      <c r="N2056" s="24"/>
      <c r="O2056" s="24"/>
    </row>
    <row r="2057" spans="3:15">
      <c r="C2057" s="24"/>
      <c r="G2057" s="24"/>
      <c r="H2057" s="24"/>
      <c r="J2057" s="24"/>
      <c r="K2057" s="24"/>
      <c r="L2057" s="24"/>
      <c r="M2057" s="24"/>
      <c r="N2057" s="24"/>
      <c r="O2057" s="24"/>
    </row>
    <row r="2058" spans="3:15">
      <c r="C2058" s="24"/>
      <c r="G2058" s="24"/>
      <c r="H2058" s="24"/>
      <c r="J2058" s="24"/>
      <c r="K2058" s="24"/>
      <c r="L2058" s="24"/>
      <c r="M2058" s="24"/>
      <c r="N2058" s="24"/>
      <c r="O2058" s="24"/>
    </row>
    <row r="2059" spans="3:15">
      <c r="C2059" s="24"/>
      <c r="G2059" s="24"/>
      <c r="H2059" s="24"/>
      <c r="J2059" s="24"/>
      <c r="K2059" s="24"/>
      <c r="L2059" s="24"/>
      <c r="M2059" s="24"/>
      <c r="N2059" s="24"/>
      <c r="O2059" s="24"/>
    </row>
    <row r="2060" spans="3:15">
      <c r="C2060" s="24"/>
      <c r="G2060" s="24"/>
      <c r="H2060" s="24"/>
      <c r="J2060" s="24"/>
      <c r="K2060" s="24"/>
      <c r="L2060" s="24"/>
      <c r="M2060" s="24"/>
      <c r="N2060" s="24"/>
      <c r="O2060" s="24"/>
    </row>
    <row r="2061" spans="3:15">
      <c r="C2061" s="24"/>
      <c r="G2061" s="24"/>
      <c r="H2061" s="24"/>
      <c r="J2061" s="24"/>
      <c r="K2061" s="24"/>
      <c r="L2061" s="24"/>
      <c r="M2061" s="24"/>
      <c r="N2061" s="24"/>
      <c r="O2061" s="24"/>
    </row>
    <row r="2062" spans="3:15">
      <c r="C2062" s="24"/>
      <c r="G2062" s="24"/>
      <c r="H2062" s="24"/>
      <c r="J2062" s="24"/>
      <c r="K2062" s="24"/>
      <c r="L2062" s="24"/>
      <c r="M2062" s="24"/>
      <c r="N2062" s="24"/>
      <c r="O2062" s="24"/>
    </row>
    <row r="2063" spans="3:15">
      <c r="C2063" s="24"/>
      <c r="G2063" s="24"/>
      <c r="H2063" s="24"/>
      <c r="J2063" s="24"/>
      <c r="K2063" s="24"/>
      <c r="L2063" s="24"/>
      <c r="M2063" s="24"/>
      <c r="N2063" s="24"/>
      <c r="O2063" s="24"/>
    </row>
    <row r="2064" spans="3:15">
      <c r="C2064" s="24"/>
      <c r="G2064" s="24"/>
      <c r="H2064" s="24"/>
      <c r="J2064" s="24"/>
      <c r="K2064" s="24"/>
      <c r="L2064" s="24"/>
      <c r="M2064" s="24"/>
      <c r="N2064" s="24"/>
      <c r="O2064" s="24"/>
    </row>
    <row r="2065" spans="3:15">
      <c r="C2065" s="24"/>
      <c r="G2065" s="24"/>
      <c r="H2065" s="24"/>
      <c r="J2065" s="24"/>
      <c r="K2065" s="24"/>
      <c r="L2065" s="24"/>
      <c r="M2065" s="24"/>
      <c r="N2065" s="24"/>
      <c r="O2065" s="24"/>
    </row>
    <row r="2066" spans="3:15">
      <c r="C2066" s="24"/>
      <c r="G2066" s="24"/>
      <c r="H2066" s="24"/>
      <c r="J2066" s="24"/>
      <c r="K2066" s="24"/>
      <c r="L2066" s="24"/>
      <c r="M2066" s="24"/>
      <c r="N2066" s="24"/>
      <c r="O2066" s="24"/>
    </row>
    <row r="2067" spans="3:15">
      <c r="C2067" s="24"/>
      <c r="G2067" s="24"/>
      <c r="H2067" s="24"/>
      <c r="J2067" s="24"/>
      <c r="K2067" s="24"/>
      <c r="L2067" s="24"/>
      <c r="M2067" s="24"/>
      <c r="N2067" s="24"/>
      <c r="O2067" s="24"/>
    </row>
    <row r="2068" spans="3:15">
      <c r="C2068" s="24"/>
      <c r="G2068" s="24"/>
      <c r="H2068" s="24"/>
      <c r="J2068" s="24"/>
      <c r="K2068" s="24"/>
      <c r="L2068" s="24"/>
      <c r="M2068" s="24"/>
      <c r="N2068" s="24"/>
      <c r="O2068" s="24"/>
    </row>
    <row r="2069" spans="3:15">
      <c r="C2069" s="24"/>
      <c r="G2069" s="24"/>
      <c r="H2069" s="24"/>
      <c r="J2069" s="24"/>
      <c r="K2069" s="24"/>
      <c r="L2069" s="24"/>
      <c r="M2069" s="24"/>
      <c r="N2069" s="24"/>
      <c r="O2069" s="24"/>
    </row>
    <row r="2070" spans="3:15">
      <c r="C2070" s="24"/>
      <c r="G2070" s="24"/>
      <c r="H2070" s="24"/>
      <c r="J2070" s="24"/>
      <c r="K2070" s="24"/>
      <c r="L2070" s="24"/>
      <c r="M2070" s="24"/>
      <c r="N2070" s="24"/>
      <c r="O2070" s="24"/>
    </row>
    <row r="2071" spans="3:15">
      <c r="C2071" s="24"/>
      <c r="G2071" s="24"/>
      <c r="H2071" s="24"/>
      <c r="J2071" s="24"/>
      <c r="K2071" s="24"/>
      <c r="L2071" s="24"/>
      <c r="M2071" s="24"/>
      <c r="N2071" s="24"/>
      <c r="O2071" s="24"/>
    </row>
    <row r="2072" spans="3:15">
      <c r="C2072" s="24"/>
      <c r="G2072" s="24"/>
      <c r="H2072" s="24"/>
      <c r="J2072" s="24"/>
      <c r="K2072" s="24"/>
      <c r="L2072" s="24"/>
      <c r="M2072" s="24"/>
      <c r="N2072" s="24"/>
      <c r="O2072" s="24"/>
    </row>
    <row r="2073" spans="3:15">
      <c r="C2073" s="24"/>
      <c r="G2073" s="24"/>
      <c r="H2073" s="24"/>
      <c r="J2073" s="24"/>
      <c r="K2073" s="24"/>
      <c r="L2073" s="24"/>
      <c r="M2073" s="24"/>
      <c r="N2073" s="24"/>
      <c r="O2073" s="24"/>
    </row>
    <row r="2074" spans="3:15">
      <c r="C2074" s="24"/>
      <c r="G2074" s="24"/>
      <c r="H2074" s="24"/>
      <c r="J2074" s="24"/>
      <c r="K2074" s="24"/>
      <c r="L2074" s="24"/>
      <c r="M2074" s="24"/>
      <c r="N2074" s="24"/>
      <c r="O2074" s="24"/>
    </row>
    <row r="2075" spans="3:15">
      <c r="C2075" s="24"/>
      <c r="G2075" s="24"/>
      <c r="H2075" s="24"/>
      <c r="J2075" s="24"/>
      <c r="K2075" s="24"/>
      <c r="L2075" s="24"/>
      <c r="M2075" s="24"/>
      <c r="N2075" s="24"/>
      <c r="O2075" s="24"/>
    </row>
    <row r="2076" spans="3:15">
      <c r="C2076" s="24"/>
      <c r="G2076" s="24"/>
      <c r="H2076" s="24"/>
      <c r="J2076" s="24"/>
      <c r="K2076" s="24"/>
      <c r="L2076" s="24"/>
      <c r="M2076" s="24"/>
      <c r="N2076" s="24"/>
      <c r="O2076" s="24"/>
    </row>
    <row r="2077" spans="3:15">
      <c r="C2077" s="24"/>
      <c r="G2077" s="24"/>
      <c r="H2077" s="24"/>
      <c r="J2077" s="24"/>
      <c r="K2077" s="24"/>
      <c r="L2077" s="24"/>
      <c r="M2077" s="24"/>
      <c r="N2077" s="24"/>
      <c r="O2077" s="24"/>
    </row>
    <row r="2078" spans="3:15">
      <c r="C2078" s="24"/>
      <c r="G2078" s="24"/>
      <c r="H2078" s="24"/>
      <c r="J2078" s="24"/>
      <c r="K2078" s="24"/>
      <c r="L2078" s="24"/>
      <c r="M2078" s="24"/>
      <c r="N2078" s="24"/>
      <c r="O2078" s="24"/>
    </row>
    <row r="2079" spans="3:15">
      <c r="C2079" s="24"/>
      <c r="G2079" s="24"/>
      <c r="H2079" s="24"/>
      <c r="J2079" s="24"/>
      <c r="K2079" s="24"/>
      <c r="L2079" s="24"/>
      <c r="M2079" s="24"/>
      <c r="N2079" s="24"/>
      <c r="O2079" s="24"/>
    </row>
    <row r="2080" spans="3:15">
      <c r="C2080" s="24"/>
      <c r="G2080" s="24"/>
      <c r="H2080" s="24"/>
      <c r="J2080" s="24"/>
      <c r="K2080" s="24"/>
      <c r="L2080" s="24"/>
      <c r="M2080" s="24"/>
      <c r="N2080" s="24"/>
      <c r="O2080" s="24"/>
    </row>
    <row r="2081" spans="3:15">
      <c r="C2081" s="24"/>
      <c r="G2081" s="24"/>
      <c r="H2081" s="24"/>
      <c r="J2081" s="24"/>
      <c r="K2081" s="24"/>
      <c r="L2081" s="24"/>
      <c r="M2081" s="24"/>
      <c r="N2081" s="24"/>
      <c r="O2081" s="24"/>
    </row>
    <row r="2082" spans="3:15">
      <c r="C2082" s="24"/>
      <c r="G2082" s="24"/>
      <c r="H2082" s="24"/>
      <c r="J2082" s="24"/>
      <c r="K2082" s="24"/>
      <c r="L2082" s="24"/>
      <c r="M2082" s="24"/>
      <c r="N2082" s="24"/>
      <c r="O2082" s="24"/>
    </row>
    <row r="2083" spans="3:15">
      <c r="C2083" s="24"/>
      <c r="G2083" s="24"/>
      <c r="H2083" s="24"/>
      <c r="J2083" s="24"/>
      <c r="K2083" s="24"/>
      <c r="L2083" s="24"/>
      <c r="M2083" s="24"/>
      <c r="N2083" s="24"/>
      <c r="O2083" s="24"/>
    </row>
    <row r="2084" spans="3:15">
      <c r="C2084" s="24"/>
      <c r="G2084" s="24"/>
      <c r="H2084" s="24"/>
      <c r="J2084" s="24"/>
      <c r="K2084" s="24"/>
      <c r="L2084" s="24"/>
      <c r="M2084" s="24"/>
      <c r="N2084" s="24"/>
      <c r="O2084" s="24"/>
    </row>
    <row r="2085" spans="3:15">
      <c r="C2085" s="24"/>
      <c r="G2085" s="24"/>
      <c r="H2085" s="24"/>
      <c r="J2085" s="24"/>
      <c r="K2085" s="24"/>
      <c r="L2085" s="24"/>
      <c r="M2085" s="24"/>
      <c r="N2085" s="24"/>
      <c r="O2085" s="24"/>
    </row>
    <row r="2086" spans="3:15">
      <c r="C2086" s="24"/>
      <c r="G2086" s="24"/>
      <c r="H2086" s="24"/>
      <c r="J2086" s="24"/>
      <c r="K2086" s="24"/>
      <c r="L2086" s="24"/>
      <c r="M2086" s="24"/>
      <c r="N2086" s="24"/>
      <c r="O2086" s="24"/>
    </row>
    <row r="2087" spans="3:15">
      <c r="C2087" s="24"/>
      <c r="G2087" s="24"/>
      <c r="H2087" s="24"/>
      <c r="J2087" s="24"/>
      <c r="K2087" s="24"/>
      <c r="L2087" s="24"/>
      <c r="M2087" s="24"/>
      <c r="N2087" s="24"/>
      <c r="O2087" s="24"/>
    </row>
    <row r="2088" spans="3:15">
      <c r="C2088" s="24"/>
      <c r="G2088" s="24"/>
      <c r="H2088" s="24"/>
      <c r="J2088" s="24"/>
      <c r="K2088" s="24"/>
      <c r="L2088" s="24"/>
      <c r="M2088" s="24"/>
      <c r="N2088" s="24"/>
      <c r="O2088" s="24"/>
    </row>
    <row r="2089" spans="3:15">
      <c r="C2089" s="24"/>
      <c r="G2089" s="24"/>
      <c r="H2089" s="24"/>
      <c r="J2089" s="24"/>
      <c r="K2089" s="24"/>
      <c r="L2089" s="24"/>
      <c r="M2089" s="24"/>
      <c r="N2089" s="24"/>
      <c r="O2089" s="24"/>
    </row>
    <row r="2090" spans="3:15">
      <c r="C2090" s="24"/>
      <c r="G2090" s="24"/>
      <c r="H2090" s="24"/>
      <c r="J2090" s="24"/>
      <c r="K2090" s="24"/>
      <c r="L2090" s="24"/>
      <c r="M2090" s="24"/>
      <c r="N2090" s="24"/>
      <c r="O2090" s="24"/>
    </row>
    <row r="2091" spans="3:15">
      <c r="C2091" s="24"/>
      <c r="G2091" s="24"/>
      <c r="H2091" s="24"/>
      <c r="J2091" s="24"/>
      <c r="K2091" s="24"/>
      <c r="L2091" s="24"/>
      <c r="M2091" s="24"/>
      <c r="N2091" s="24"/>
      <c r="O2091" s="24"/>
    </row>
    <row r="2092" spans="3:15">
      <c r="C2092" s="24"/>
      <c r="G2092" s="24"/>
      <c r="H2092" s="24"/>
      <c r="J2092" s="24"/>
      <c r="K2092" s="24"/>
      <c r="L2092" s="24"/>
      <c r="M2092" s="24"/>
      <c r="N2092" s="24"/>
      <c r="O2092" s="24"/>
    </row>
    <row r="2093" spans="3:15">
      <c r="C2093" s="24"/>
      <c r="G2093" s="24"/>
      <c r="H2093" s="24"/>
      <c r="J2093" s="24"/>
      <c r="K2093" s="24"/>
      <c r="L2093" s="24"/>
      <c r="M2093" s="24"/>
      <c r="N2093" s="24"/>
      <c r="O2093" s="24"/>
    </row>
    <row r="2094" spans="3:15">
      <c r="C2094" s="24"/>
      <c r="G2094" s="24"/>
      <c r="H2094" s="24"/>
      <c r="J2094" s="24"/>
      <c r="K2094" s="24"/>
      <c r="L2094" s="24"/>
      <c r="M2094" s="24"/>
      <c r="N2094" s="24"/>
      <c r="O2094" s="24"/>
    </row>
    <row r="2095" spans="3:15">
      <c r="C2095" s="24"/>
      <c r="G2095" s="24"/>
      <c r="H2095" s="24"/>
      <c r="J2095" s="24"/>
      <c r="K2095" s="24"/>
      <c r="L2095" s="24"/>
      <c r="M2095" s="24"/>
      <c r="N2095" s="24"/>
      <c r="O2095" s="24"/>
    </row>
    <row r="2096" spans="3:15">
      <c r="C2096" s="24"/>
      <c r="G2096" s="24"/>
      <c r="H2096" s="24"/>
      <c r="J2096" s="24"/>
      <c r="K2096" s="24"/>
      <c r="L2096" s="24"/>
      <c r="M2096" s="24"/>
      <c r="N2096" s="24"/>
      <c r="O2096" s="24"/>
    </row>
    <row r="2097" spans="3:15">
      <c r="C2097" s="24"/>
      <c r="G2097" s="24"/>
      <c r="H2097" s="24"/>
      <c r="J2097" s="24"/>
      <c r="K2097" s="24"/>
      <c r="L2097" s="24"/>
      <c r="M2097" s="24"/>
      <c r="N2097" s="24"/>
      <c r="O2097" s="24"/>
    </row>
    <row r="2098" spans="3:15">
      <c r="C2098" s="24"/>
      <c r="G2098" s="24"/>
      <c r="H2098" s="24"/>
      <c r="J2098" s="24"/>
      <c r="K2098" s="24"/>
      <c r="L2098" s="24"/>
      <c r="M2098" s="24"/>
      <c r="N2098" s="24"/>
      <c r="O2098" s="24"/>
    </row>
    <row r="2099" spans="3:15">
      <c r="C2099" s="24"/>
      <c r="G2099" s="24"/>
      <c r="H2099" s="24"/>
      <c r="J2099" s="24"/>
      <c r="K2099" s="24"/>
      <c r="L2099" s="24"/>
      <c r="M2099" s="24"/>
      <c r="N2099" s="24"/>
      <c r="O2099" s="24"/>
    </row>
    <row r="2100" spans="3:15">
      <c r="C2100" s="24"/>
      <c r="G2100" s="24"/>
      <c r="H2100" s="24"/>
      <c r="J2100" s="24"/>
      <c r="K2100" s="24"/>
      <c r="L2100" s="24"/>
      <c r="M2100" s="24"/>
      <c r="N2100" s="24"/>
      <c r="O2100" s="24"/>
    </row>
    <row r="2101" spans="3:15">
      <c r="C2101" s="24"/>
      <c r="G2101" s="24"/>
      <c r="H2101" s="24"/>
      <c r="J2101" s="24"/>
      <c r="K2101" s="24"/>
      <c r="L2101" s="24"/>
      <c r="M2101" s="24"/>
      <c r="N2101" s="24"/>
      <c r="O2101" s="24"/>
    </row>
    <row r="2102" spans="3:15">
      <c r="C2102" s="24"/>
      <c r="G2102" s="24"/>
      <c r="H2102" s="24"/>
      <c r="J2102" s="24"/>
      <c r="K2102" s="24"/>
      <c r="L2102" s="24"/>
      <c r="M2102" s="24"/>
      <c r="N2102" s="24"/>
      <c r="O2102" s="24"/>
    </row>
    <row r="2103" spans="3:15">
      <c r="C2103" s="24"/>
      <c r="G2103" s="24"/>
      <c r="H2103" s="24"/>
      <c r="J2103" s="24"/>
      <c r="K2103" s="24"/>
      <c r="L2103" s="24"/>
      <c r="M2103" s="24"/>
      <c r="N2103" s="24"/>
      <c r="O2103" s="24"/>
    </row>
    <row r="2104" spans="3:15">
      <c r="C2104" s="24"/>
      <c r="G2104" s="24"/>
      <c r="H2104" s="24"/>
      <c r="J2104" s="24"/>
      <c r="K2104" s="24"/>
      <c r="L2104" s="24"/>
      <c r="M2104" s="24"/>
      <c r="N2104" s="24"/>
      <c r="O2104" s="24"/>
    </row>
    <row r="2105" spans="3:15">
      <c r="C2105" s="24"/>
      <c r="G2105" s="24"/>
      <c r="H2105" s="24"/>
      <c r="J2105" s="24"/>
      <c r="K2105" s="24"/>
      <c r="L2105" s="24"/>
      <c r="M2105" s="24"/>
      <c r="N2105" s="24"/>
      <c r="O2105" s="24"/>
    </row>
    <row r="2106" spans="3:15">
      <c r="C2106" s="24"/>
      <c r="G2106" s="24"/>
      <c r="H2106" s="24"/>
      <c r="J2106" s="24"/>
      <c r="K2106" s="24"/>
      <c r="L2106" s="24"/>
      <c r="M2106" s="24"/>
      <c r="N2106" s="24"/>
      <c r="O2106" s="24"/>
    </row>
    <row r="2107" spans="3:15">
      <c r="C2107" s="24"/>
      <c r="G2107" s="24"/>
      <c r="H2107" s="24"/>
      <c r="J2107" s="24"/>
      <c r="K2107" s="24"/>
      <c r="L2107" s="24"/>
      <c r="M2107" s="24"/>
      <c r="N2107" s="24"/>
      <c r="O2107" s="24"/>
    </row>
    <row r="2108" spans="3:15">
      <c r="C2108" s="24"/>
      <c r="G2108" s="24"/>
      <c r="H2108" s="24"/>
      <c r="J2108" s="24"/>
      <c r="K2108" s="24"/>
      <c r="L2108" s="24"/>
      <c r="M2108" s="24"/>
      <c r="N2108" s="24"/>
      <c r="O2108" s="24"/>
    </row>
    <row r="2109" spans="3:15">
      <c r="C2109" s="24"/>
      <c r="G2109" s="24"/>
      <c r="H2109" s="24"/>
      <c r="J2109" s="24"/>
      <c r="K2109" s="24"/>
      <c r="L2109" s="24"/>
      <c r="M2109" s="24"/>
      <c r="N2109" s="24"/>
      <c r="O2109" s="24"/>
    </row>
    <row r="2110" spans="3:15">
      <c r="C2110" s="24"/>
      <c r="G2110" s="24"/>
      <c r="H2110" s="24"/>
      <c r="J2110" s="24"/>
      <c r="K2110" s="24"/>
      <c r="L2110" s="24"/>
      <c r="M2110" s="24"/>
      <c r="N2110" s="24"/>
      <c r="O2110" s="24"/>
    </row>
    <row r="2111" spans="3:15">
      <c r="C2111" s="24"/>
      <c r="G2111" s="24"/>
      <c r="H2111" s="24"/>
      <c r="J2111" s="24"/>
      <c r="K2111" s="24"/>
      <c r="L2111" s="24"/>
      <c r="M2111" s="24"/>
      <c r="N2111" s="24"/>
      <c r="O2111" s="24"/>
    </row>
    <row r="2112" spans="3:15">
      <c r="C2112" s="24"/>
      <c r="G2112" s="24"/>
      <c r="H2112" s="24"/>
      <c r="J2112" s="24"/>
      <c r="K2112" s="24"/>
      <c r="L2112" s="24"/>
      <c r="M2112" s="24"/>
      <c r="N2112" s="24"/>
      <c r="O2112" s="24"/>
    </row>
    <row r="2113" spans="3:15">
      <c r="C2113" s="24"/>
      <c r="G2113" s="24"/>
      <c r="H2113" s="24"/>
      <c r="J2113" s="24"/>
      <c r="K2113" s="24"/>
      <c r="L2113" s="24"/>
      <c r="M2113" s="24"/>
      <c r="N2113" s="24"/>
      <c r="O2113" s="24"/>
    </row>
    <row r="2114" spans="3:15">
      <c r="C2114" s="24"/>
      <c r="G2114" s="24"/>
      <c r="H2114" s="24"/>
      <c r="J2114" s="24"/>
      <c r="K2114" s="24"/>
      <c r="L2114" s="24"/>
      <c r="M2114" s="24"/>
      <c r="N2114" s="24"/>
      <c r="O2114" s="24"/>
    </row>
    <row r="2115" spans="3:15">
      <c r="C2115" s="24"/>
      <c r="G2115" s="24"/>
      <c r="H2115" s="24"/>
      <c r="J2115" s="24"/>
      <c r="K2115" s="24"/>
      <c r="L2115" s="24"/>
      <c r="M2115" s="24"/>
      <c r="N2115" s="24"/>
      <c r="O2115" s="24"/>
    </row>
    <row r="2116" spans="3:15">
      <c r="C2116" s="24"/>
      <c r="G2116" s="24"/>
      <c r="H2116" s="24"/>
      <c r="J2116" s="24"/>
      <c r="K2116" s="24"/>
      <c r="L2116" s="24"/>
      <c r="M2116" s="24"/>
      <c r="N2116" s="24"/>
      <c r="O2116" s="24"/>
    </row>
    <row r="2117" spans="3:15">
      <c r="C2117" s="24"/>
      <c r="G2117" s="24"/>
      <c r="H2117" s="24"/>
      <c r="J2117" s="24"/>
      <c r="K2117" s="24"/>
      <c r="L2117" s="24"/>
      <c r="M2117" s="24"/>
      <c r="N2117" s="24"/>
      <c r="O2117" s="24"/>
    </row>
    <row r="2118" spans="3:15">
      <c r="C2118" s="24"/>
      <c r="G2118" s="24"/>
      <c r="H2118" s="24"/>
      <c r="J2118" s="24"/>
      <c r="K2118" s="24"/>
      <c r="L2118" s="24"/>
      <c r="M2118" s="24"/>
      <c r="N2118" s="24"/>
      <c r="O2118" s="24"/>
    </row>
    <row r="2119" spans="3:15">
      <c r="C2119" s="24"/>
      <c r="G2119" s="24"/>
      <c r="H2119" s="24"/>
      <c r="J2119" s="24"/>
      <c r="K2119" s="24"/>
      <c r="L2119" s="24"/>
      <c r="M2119" s="24"/>
      <c r="N2119" s="24"/>
      <c r="O2119" s="24"/>
    </row>
    <row r="2120" spans="3:15">
      <c r="C2120" s="24"/>
      <c r="G2120" s="24"/>
      <c r="H2120" s="24"/>
      <c r="J2120" s="24"/>
      <c r="K2120" s="24"/>
      <c r="L2120" s="24"/>
      <c r="M2120" s="24"/>
      <c r="N2120" s="24"/>
      <c r="O2120" s="24"/>
    </row>
    <row r="2121" spans="3:15">
      <c r="C2121" s="24"/>
      <c r="G2121" s="24"/>
      <c r="H2121" s="24"/>
      <c r="J2121" s="24"/>
      <c r="K2121" s="24"/>
      <c r="L2121" s="24"/>
      <c r="M2121" s="24"/>
      <c r="N2121" s="24"/>
      <c r="O2121" s="24"/>
    </row>
    <row r="2122" spans="3:15">
      <c r="C2122" s="24"/>
      <c r="G2122" s="24"/>
      <c r="H2122" s="24"/>
      <c r="J2122" s="24"/>
      <c r="K2122" s="24"/>
      <c r="L2122" s="24"/>
      <c r="M2122" s="24"/>
      <c r="N2122" s="24"/>
      <c r="O2122" s="24"/>
    </row>
    <row r="2123" spans="3:15">
      <c r="C2123" s="24"/>
      <c r="G2123" s="24"/>
      <c r="H2123" s="24"/>
      <c r="J2123" s="24"/>
      <c r="K2123" s="24"/>
      <c r="L2123" s="24"/>
      <c r="M2123" s="24"/>
      <c r="N2123" s="24"/>
      <c r="O2123" s="24"/>
    </row>
    <row r="2124" spans="3:15">
      <c r="C2124" s="24"/>
      <c r="G2124" s="24"/>
      <c r="H2124" s="24"/>
      <c r="J2124" s="24"/>
      <c r="K2124" s="24"/>
      <c r="L2124" s="24"/>
      <c r="M2124" s="24"/>
      <c r="N2124" s="24"/>
      <c r="O2124" s="24"/>
    </row>
    <row r="2125" spans="3:15">
      <c r="C2125" s="24"/>
      <c r="G2125" s="24"/>
      <c r="H2125" s="24"/>
      <c r="J2125" s="24"/>
      <c r="K2125" s="24"/>
      <c r="L2125" s="24"/>
      <c r="M2125" s="24"/>
      <c r="N2125" s="24"/>
      <c r="O2125" s="24"/>
    </row>
    <row r="2126" spans="3:15">
      <c r="C2126" s="24"/>
      <c r="G2126" s="24"/>
      <c r="H2126" s="24"/>
      <c r="J2126" s="24"/>
      <c r="K2126" s="24"/>
      <c r="L2126" s="24"/>
      <c r="M2126" s="24"/>
      <c r="N2126" s="24"/>
      <c r="O2126" s="24"/>
    </row>
    <row r="2127" spans="3:15">
      <c r="C2127" s="24"/>
      <c r="G2127" s="24"/>
      <c r="H2127" s="24"/>
      <c r="J2127" s="24"/>
      <c r="K2127" s="24"/>
      <c r="L2127" s="24"/>
      <c r="M2127" s="24"/>
      <c r="N2127" s="24"/>
      <c r="O2127" s="24"/>
    </row>
    <row r="2128" spans="3:15">
      <c r="C2128" s="24"/>
      <c r="G2128" s="24"/>
      <c r="H2128" s="24"/>
      <c r="J2128" s="24"/>
      <c r="K2128" s="24"/>
      <c r="L2128" s="24"/>
      <c r="M2128" s="24"/>
      <c r="N2128" s="24"/>
      <c r="O2128" s="24"/>
    </row>
    <row r="2129" spans="3:15">
      <c r="C2129" s="24"/>
      <c r="G2129" s="24"/>
      <c r="H2129" s="24"/>
      <c r="J2129" s="24"/>
      <c r="K2129" s="24"/>
      <c r="L2129" s="24"/>
      <c r="M2129" s="24"/>
      <c r="N2129" s="24"/>
      <c r="O2129" s="24"/>
    </row>
    <row r="2130" spans="3:15">
      <c r="C2130" s="24"/>
      <c r="G2130" s="24"/>
      <c r="H2130" s="24"/>
      <c r="J2130" s="24"/>
      <c r="K2130" s="24"/>
      <c r="L2130" s="24"/>
      <c r="M2130" s="24"/>
      <c r="N2130" s="24"/>
      <c r="O2130" s="24"/>
    </row>
    <row r="2131" spans="3:15">
      <c r="C2131" s="24"/>
      <c r="G2131" s="24"/>
      <c r="H2131" s="24"/>
      <c r="J2131" s="24"/>
      <c r="K2131" s="24"/>
      <c r="L2131" s="24"/>
      <c r="M2131" s="24"/>
      <c r="N2131" s="24"/>
      <c r="O2131" s="24"/>
    </row>
    <row r="2132" spans="3:15">
      <c r="C2132" s="24"/>
      <c r="G2132" s="24"/>
      <c r="H2132" s="24"/>
      <c r="J2132" s="24"/>
      <c r="K2132" s="24"/>
      <c r="L2132" s="24"/>
      <c r="M2132" s="24"/>
      <c r="N2132" s="24"/>
      <c r="O2132" s="24"/>
    </row>
    <row r="2133" spans="3:15">
      <c r="C2133" s="24"/>
      <c r="G2133" s="24"/>
      <c r="H2133" s="24"/>
      <c r="J2133" s="24"/>
      <c r="K2133" s="24"/>
      <c r="L2133" s="24"/>
      <c r="M2133" s="24"/>
      <c r="N2133" s="24"/>
      <c r="O2133" s="24"/>
    </row>
    <row r="2134" spans="3:15">
      <c r="C2134" s="24"/>
      <c r="G2134" s="24"/>
      <c r="H2134" s="24"/>
      <c r="J2134" s="24"/>
      <c r="K2134" s="24"/>
      <c r="L2134" s="24"/>
      <c r="M2134" s="24"/>
      <c r="N2134" s="24"/>
      <c r="O2134" s="24"/>
    </row>
    <row r="2135" spans="3:15">
      <c r="C2135" s="24"/>
      <c r="G2135" s="24"/>
      <c r="H2135" s="24"/>
      <c r="J2135" s="24"/>
      <c r="K2135" s="24"/>
      <c r="L2135" s="24"/>
      <c r="M2135" s="24"/>
      <c r="N2135" s="24"/>
      <c r="O2135" s="24"/>
    </row>
    <row r="2136" spans="3:15">
      <c r="C2136" s="24"/>
      <c r="G2136" s="24"/>
      <c r="H2136" s="24"/>
      <c r="J2136" s="24"/>
      <c r="K2136" s="24"/>
      <c r="L2136" s="24"/>
      <c r="M2136" s="24"/>
      <c r="N2136" s="24"/>
      <c r="O2136" s="24"/>
    </row>
    <row r="2137" spans="3:15">
      <c r="C2137" s="24"/>
      <c r="G2137" s="24"/>
      <c r="H2137" s="24"/>
      <c r="J2137" s="24"/>
      <c r="K2137" s="24"/>
      <c r="L2137" s="24"/>
      <c r="M2137" s="24"/>
      <c r="N2137" s="24"/>
      <c r="O2137" s="24"/>
    </row>
    <row r="2138" spans="3:15">
      <c r="C2138" s="24"/>
      <c r="G2138" s="24"/>
      <c r="H2138" s="24"/>
      <c r="J2138" s="24"/>
      <c r="K2138" s="24"/>
      <c r="L2138" s="24"/>
      <c r="M2138" s="24"/>
      <c r="N2138" s="24"/>
      <c r="O2138" s="24"/>
    </row>
    <row r="2139" spans="3:15">
      <c r="C2139" s="24"/>
      <c r="G2139" s="24"/>
      <c r="H2139" s="24"/>
      <c r="J2139" s="24"/>
      <c r="K2139" s="24"/>
      <c r="L2139" s="24"/>
      <c r="M2139" s="24"/>
      <c r="N2139" s="24"/>
      <c r="O2139" s="24"/>
    </row>
    <row r="2140" spans="3:15">
      <c r="C2140" s="24"/>
      <c r="G2140" s="24"/>
      <c r="H2140" s="24"/>
      <c r="J2140" s="24"/>
      <c r="K2140" s="24"/>
      <c r="L2140" s="24"/>
      <c r="M2140" s="24"/>
      <c r="N2140" s="24"/>
      <c r="O2140" s="24"/>
    </row>
    <row r="2141" spans="3:15">
      <c r="C2141" s="24"/>
      <c r="G2141" s="24"/>
      <c r="H2141" s="24"/>
      <c r="J2141" s="24"/>
      <c r="K2141" s="24"/>
      <c r="L2141" s="24"/>
      <c r="M2141" s="24"/>
      <c r="N2141" s="24"/>
      <c r="O2141" s="24"/>
    </row>
    <row r="2142" spans="3:15">
      <c r="C2142" s="24"/>
      <c r="G2142" s="24"/>
      <c r="H2142" s="24"/>
      <c r="J2142" s="24"/>
      <c r="K2142" s="24"/>
      <c r="L2142" s="24"/>
      <c r="M2142" s="24"/>
      <c r="N2142" s="24"/>
      <c r="O2142" s="24"/>
    </row>
    <row r="2143" spans="3:15">
      <c r="C2143" s="24"/>
      <c r="G2143" s="24"/>
      <c r="H2143" s="24"/>
      <c r="J2143" s="24"/>
      <c r="K2143" s="24"/>
      <c r="L2143" s="24"/>
      <c r="M2143" s="24"/>
      <c r="N2143" s="24"/>
      <c r="O2143" s="24"/>
    </row>
    <row r="2144" spans="3:15">
      <c r="C2144" s="24"/>
      <c r="G2144" s="24"/>
      <c r="H2144" s="24"/>
      <c r="J2144" s="24"/>
      <c r="K2144" s="24"/>
      <c r="L2144" s="24"/>
      <c r="M2144" s="24"/>
      <c r="N2144" s="24"/>
      <c r="O2144" s="24"/>
    </row>
    <row r="2145" spans="3:15">
      <c r="C2145" s="24"/>
      <c r="G2145" s="24"/>
      <c r="H2145" s="24"/>
      <c r="J2145" s="24"/>
      <c r="K2145" s="24"/>
      <c r="L2145" s="24"/>
      <c r="M2145" s="24"/>
      <c r="N2145" s="24"/>
      <c r="O2145" s="24"/>
    </row>
    <row r="2146" spans="3:15">
      <c r="C2146" s="24"/>
      <c r="G2146" s="24"/>
      <c r="H2146" s="24"/>
      <c r="J2146" s="24"/>
      <c r="K2146" s="24"/>
      <c r="L2146" s="24"/>
      <c r="M2146" s="24"/>
      <c r="N2146" s="24"/>
      <c r="O2146" s="24"/>
    </row>
    <row r="2147" spans="3:15">
      <c r="C2147" s="24"/>
      <c r="G2147" s="24"/>
      <c r="H2147" s="24"/>
      <c r="J2147" s="24"/>
      <c r="K2147" s="24"/>
      <c r="L2147" s="24"/>
      <c r="M2147" s="24"/>
      <c r="N2147" s="24"/>
      <c r="O2147" s="24"/>
    </row>
    <row r="2148" spans="3:15">
      <c r="C2148" s="24"/>
      <c r="G2148" s="24"/>
      <c r="H2148" s="24"/>
      <c r="J2148" s="24"/>
      <c r="K2148" s="24"/>
      <c r="L2148" s="24"/>
      <c r="M2148" s="24"/>
      <c r="N2148" s="24"/>
      <c r="O2148" s="24"/>
    </row>
    <row r="2149" spans="3:15">
      <c r="C2149" s="24"/>
      <c r="G2149" s="24"/>
      <c r="H2149" s="24"/>
      <c r="J2149" s="24"/>
      <c r="K2149" s="24"/>
      <c r="L2149" s="24"/>
      <c r="M2149" s="24"/>
      <c r="N2149" s="24"/>
      <c r="O2149" s="24"/>
    </row>
    <row r="2150" spans="3:15">
      <c r="C2150" s="24"/>
      <c r="G2150" s="24"/>
      <c r="H2150" s="24"/>
      <c r="J2150" s="24"/>
      <c r="K2150" s="24"/>
      <c r="L2150" s="24"/>
      <c r="M2150" s="24"/>
      <c r="N2150" s="24"/>
      <c r="O2150" s="24"/>
    </row>
    <row r="2151" spans="3:15">
      <c r="C2151" s="24"/>
      <c r="G2151" s="24"/>
      <c r="H2151" s="24"/>
      <c r="J2151" s="24"/>
      <c r="K2151" s="24"/>
      <c r="L2151" s="24"/>
      <c r="M2151" s="24"/>
      <c r="N2151" s="24"/>
      <c r="O2151" s="24"/>
    </row>
    <row r="2152" spans="3:15">
      <c r="C2152" s="24"/>
      <c r="G2152" s="24"/>
      <c r="H2152" s="24"/>
      <c r="J2152" s="24"/>
      <c r="K2152" s="24"/>
      <c r="L2152" s="24"/>
      <c r="M2152" s="24"/>
      <c r="N2152" s="24"/>
      <c r="O2152" s="24"/>
    </row>
    <row r="2153" spans="3:15">
      <c r="C2153" s="24"/>
      <c r="G2153" s="24"/>
      <c r="H2153" s="24"/>
      <c r="J2153" s="24"/>
      <c r="K2153" s="24"/>
      <c r="L2153" s="24"/>
      <c r="M2153" s="24"/>
      <c r="N2153" s="24"/>
      <c r="O2153" s="24"/>
    </row>
    <row r="2154" spans="3:15">
      <c r="C2154" s="24"/>
      <c r="G2154" s="24"/>
      <c r="H2154" s="24"/>
      <c r="J2154" s="24"/>
      <c r="K2154" s="24"/>
      <c r="L2154" s="24"/>
      <c r="M2154" s="24"/>
      <c r="N2154" s="24"/>
      <c r="O2154" s="24"/>
    </row>
    <row r="2155" spans="3:15">
      <c r="C2155" s="24"/>
      <c r="G2155" s="24"/>
      <c r="H2155" s="24"/>
      <c r="J2155" s="24"/>
      <c r="K2155" s="24"/>
      <c r="L2155" s="24"/>
      <c r="M2155" s="24"/>
      <c r="N2155" s="24"/>
      <c r="O2155" s="24"/>
    </row>
    <row r="2156" spans="3:15">
      <c r="C2156" s="24"/>
      <c r="G2156" s="24"/>
      <c r="H2156" s="24"/>
      <c r="J2156" s="24"/>
      <c r="K2156" s="24"/>
      <c r="L2156" s="24"/>
      <c r="M2156" s="24"/>
      <c r="N2156" s="24"/>
      <c r="O2156" s="24"/>
    </row>
    <row r="2157" spans="3:15">
      <c r="C2157" s="24"/>
      <c r="G2157" s="24"/>
      <c r="H2157" s="24"/>
      <c r="J2157" s="24"/>
      <c r="K2157" s="24"/>
      <c r="L2157" s="24"/>
      <c r="M2157" s="24"/>
      <c r="N2157" s="24"/>
      <c r="O2157" s="24"/>
    </row>
    <row r="2158" spans="3:15">
      <c r="C2158" s="24"/>
      <c r="G2158" s="24"/>
      <c r="H2158" s="24"/>
      <c r="J2158" s="24"/>
      <c r="K2158" s="24"/>
      <c r="L2158" s="24"/>
      <c r="M2158" s="24"/>
      <c r="N2158" s="24"/>
      <c r="O2158" s="24"/>
    </row>
    <row r="2159" spans="3:15">
      <c r="C2159" s="24"/>
      <c r="G2159" s="24"/>
      <c r="H2159" s="24"/>
      <c r="J2159" s="24"/>
      <c r="K2159" s="24"/>
      <c r="L2159" s="24"/>
      <c r="M2159" s="24"/>
      <c r="N2159" s="24"/>
      <c r="O2159" s="24"/>
    </row>
    <row r="2160" spans="3:15">
      <c r="C2160" s="24"/>
      <c r="G2160" s="24"/>
      <c r="H2160" s="24"/>
      <c r="J2160" s="24"/>
      <c r="K2160" s="24"/>
      <c r="L2160" s="24"/>
      <c r="M2160" s="24"/>
      <c r="N2160" s="24"/>
      <c r="O2160" s="24"/>
    </row>
    <row r="2161" spans="3:15">
      <c r="C2161" s="24"/>
      <c r="G2161" s="24"/>
      <c r="H2161" s="24"/>
      <c r="J2161" s="24"/>
      <c r="K2161" s="24"/>
      <c r="L2161" s="24"/>
      <c r="M2161" s="24"/>
      <c r="N2161" s="24"/>
      <c r="O2161" s="24"/>
    </row>
    <row r="2162" spans="3:15">
      <c r="C2162" s="24"/>
      <c r="G2162" s="24"/>
      <c r="H2162" s="24"/>
      <c r="J2162" s="24"/>
      <c r="K2162" s="24"/>
      <c r="L2162" s="24"/>
      <c r="M2162" s="24"/>
      <c r="N2162" s="24"/>
      <c r="O2162" s="24"/>
    </row>
    <row r="2163" spans="3:15">
      <c r="C2163" s="24"/>
      <c r="G2163" s="24"/>
      <c r="H2163" s="24"/>
      <c r="J2163" s="24"/>
      <c r="K2163" s="24"/>
      <c r="L2163" s="24"/>
      <c r="M2163" s="24"/>
      <c r="N2163" s="24"/>
      <c r="O2163" s="24"/>
    </row>
    <row r="2164" spans="3:15">
      <c r="C2164" s="24"/>
      <c r="G2164" s="24"/>
      <c r="H2164" s="24"/>
      <c r="J2164" s="24"/>
      <c r="K2164" s="24"/>
      <c r="L2164" s="24"/>
      <c r="M2164" s="24"/>
      <c r="N2164" s="24"/>
      <c r="O2164" s="24"/>
    </row>
    <row r="2165" spans="3:15">
      <c r="C2165" s="24"/>
      <c r="G2165" s="24"/>
      <c r="H2165" s="24"/>
      <c r="J2165" s="24"/>
      <c r="K2165" s="24"/>
      <c r="L2165" s="24"/>
      <c r="M2165" s="24"/>
      <c r="N2165" s="24"/>
      <c r="O2165" s="24"/>
    </row>
    <row r="2166" spans="3:15">
      <c r="C2166" s="24"/>
      <c r="G2166" s="24"/>
      <c r="H2166" s="24"/>
      <c r="J2166" s="24"/>
      <c r="K2166" s="24"/>
      <c r="L2166" s="24"/>
      <c r="M2166" s="24"/>
      <c r="N2166" s="24"/>
      <c r="O2166" s="24"/>
    </row>
    <row r="2167" spans="3:15">
      <c r="C2167" s="24"/>
      <c r="G2167" s="24"/>
      <c r="H2167" s="24"/>
      <c r="J2167" s="24"/>
      <c r="K2167" s="24"/>
      <c r="L2167" s="24"/>
      <c r="M2167" s="24"/>
      <c r="N2167" s="24"/>
      <c r="O2167" s="24"/>
    </row>
    <row r="2168" spans="3:15">
      <c r="C2168" s="24"/>
      <c r="G2168" s="24"/>
      <c r="H2168" s="24"/>
      <c r="J2168" s="24"/>
      <c r="K2168" s="24"/>
      <c r="L2168" s="24"/>
      <c r="M2168" s="24"/>
      <c r="N2168" s="24"/>
      <c r="O2168" s="24"/>
    </row>
    <row r="2169" spans="3:15">
      <c r="C2169" s="24"/>
      <c r="G2169" s="24"/>
      <c r="H2169" s="24"/>
      <c r="J2169" s="24"/>
      <c r="K2169" s="24"/>
      <c r="L2169" s="24"/>
      <c r="M2169" s="24"/>
      <c r="N2169" s="24"/>
      <c r="O2169" s="24"/>
    </row>
    <row r="2170" spans="3:15">
      <c r="C2170" s="24"/>
      <c r="G2170" s="24"/>
      <c r="H2170" s="24"/>
      <c r="J2170" s="24"/>
      <c r="K2170" s="24"/>
      <c r="L2170" s="24"/>
      <c r="M2170" s="24"/>
      <c r="N2170" s="24"/>
      <c r="O2170" s="24"/>
    </row>
    <row r="2171" spans="3:15">
      <c r="C2171" s="24"/>
      <c r="G2171" s="24"/>
      <c r="H2171" s="24"/>
      <c r="J2171" s="24"/>
      <c r="K2171" s="24"/>
      <c r="L2171" s="24"/>
      <c r="M2171" s="24"/>
      <c r="N2171" s="24"/>
      <c r="O2171" s="24"/>
    </row>
    <row r="2172" spans="3:15">
      <c r="C2172" s="24"/>
      <c r="G2172" s="24"/>
      <c r="H2172" s="24"/>
      <c r="J2172" s="24"/>
      <c r="K2172" s="24"/>
      <c r="L2172" s="24"/>
      <c r="M2172" s="24"/>
      <c r="N2172" s="24"/>
      <c r="O2172" s="24"/>
    </row>
    <row r="2173" spans="3:15">
      <c r="C2173" s="24"/>
      <c r="G2173" s="24"/>
      <c r="H2173" s="24"/>
      <c r="J2173" s="24"/>
      <c r="K2173" s="24"/>
      <c r="L2173" s="24"/>
      <c r="M2173" s="24"/>
      <c r="N2173" s="24"/>
      <c r="O2173" s="24"/>
    </row>
    <row r="2174" spans="3:15">
      <c r="C2174" s="24"/>
      <c r="G2174" s="24"/>
      <c r="H2174" s="24"/>
      <c r="J2174" s="24"/>
      <c r="K2174" s="24"/>
      <c r="L2174" s="24"/>
      <c r="M2174" s="24"/>
      <c r="N2174" s="24"/>
      <c r="O2174" s="24"/>
    </row>
    <row r="2175" spans="3:15">
      <c r="C2175" s="24"/>
      <c r="G2175" s="24"/>
      <c r="H2175" s="24"/>
      <c r="J2175" s="24"/>
      <c r="K2175" s="24"/>
      <c r="L2175" s="24"/>
      <c r="M2175" s="24"/>
      <c r="N2175" s="24"/>
      <c r="O2175" s="24"/>
    </row>
    <row r="2176" spans="3:15">
      <c r="C2176" s="24"/>
      <c r="G2176" s="24"/>
      <c r="H2176" s="24"/>
      <c r="J2176" s="24"/>
      <c r="K2176" s="24"/>
      <c r="L2176" s="24"/>
      <c r="M2176" s="24"/>
      <c r="N2176" s="24"/>
      <c r="O2176" s="24"/>
    </row>
    <row r="2177" spans="3:15">
      <c r="C2177" s="24"/>
      <c r="G2177" s="24"/>
      <c r="H2177" s="24"/>
      <c r="J2177" s="24"/>
      <c r="K2177" s="24"/>
      <c r="L2177" s="24"/>
      <c r="M2177" s="24"/>
      <c r="N2177" s="24"/>
      <c r="O2177" s="24"/>
    </row>
    <row r="2178" spans="3:15">
      <c r="C2178" s="24"/>
      <c r="G2178" s="24"/>
      <c r="H2178" s="24"/>
      <c r="J2178" s="24"/>
      <c r="K2178" s="24"/>
      <c r="L2178" s="24"/>
      <c r="M2178" s="24"/>
      <c r="N2178" s="24"/>
      <c r="O2178" s="24"/>
    </row>
    <row r="2179" spans="3:15">
      <c r="C2179" s="24"/>
      <c r="G2179" s="24"/>
      <c r="H2179" s="24"/>
      <c r="J2179" s="24"/>
      <c r="K2179" s="24"/>
      <c r="L2179" s="24"/>
      <c r="M2179" s="24"/>
      <c r="N2179" s="24"/>
      <c r="O2179" s="24"/>
    </row>
    <row r="2180" spans="3:15">
      <c r="C2180" s="24"/>
      <c r="G2180" s="24"/>
      <c r="H2180" s="24"/>
      <c r="J2180" s="24"/>
      <c r="K2180" s="24"/>
      <c r="L2180" s="24"/>
      <c r="M2180" s="24"/>
      <c r="N2180" s="24"/>
      <c r="O2180" s="24"/>
    </row>
    <row r="2181" spans="3:15">
      <c r="C2181" s="24"/>
      <c r="G2181" s="24"/>
      <c r="H2181" s="24"/>
      <c r="J2181" s="24"/>
      <c r="K2181" s="24"/>
      <c r="L2181" s="24"/>
      <c r="M2181" s="24"/>
      <c r="N2181" s="24"/>
      <c r="O2181" s="24"/>
    </row>
    <row r="2182" spans="3:15">
      <c r="C2182" s="24"/>
      <c r="G2182" s="24"/>
      <c r="H2182" s="24"/>
      <c r="J2182" s="24"/>
      <c r="K2182" s="24"/>
      <c r="L2182" s="24"/>
      <c r="M2182" s="24"/>
      <c r="N2182" s="24"/>
      <c r="O2182" s="24"/>
    </row>
    <row r="2183" spans="3:15">
      <c r="C2183" s="24"/>
      <c r="G2183" s="24"/>
      <c r="H2183" s="24"/>
      <c r="J2183" s="24"/>
      <c r="K2183" s="24"/>
      <c r="L2183" s="24"/>
      <c r="M2183" s="24"/>
      <c r="N2183" s="24"/>
      <c r="O2183" s="24"/>
    </row>
    <row r="2184" spans="3:15">
      <c r="C2184" s="24"/>
      <c r="G2184" s="24"/>
      <c r="H2184" s="24"/>
      <c r="J2184" s="24"/>
      <c r="K2184" s="24"/>
      <c r="L2184" s="24"/>
      <c r="M2184" s="24"/>
      <c r="N2184" s="24"/>
      <c r="O2184" s="24"/>
    </row>
    <row r="2185" spans="3:15">
      <c r="C2185" s="24"/>
      <c r="G2185" s="24"/>
      <c r="H2185" s="24"/>
      <c r="J2185" s="24"/>
      <c r="K2185" s="24"/>
      <c r="L2185" s="24"/>
      <c r="M2185" s="24"/>
      <c r="N2185" s="24"/>
      <c r="O2185" s="24"/>
    </row>
    <row r="2186" spans="3:15">
      <c r="C2186" s="24"/>
      <c r="G2186" s="24"/>
      <c r="H2186" s="24"/>
      <c r="J2186" s="24"/>
      <c r="K2186" s="24"/>
      <c r="L2186" s="24"/>
      <c r="M2186" s="24"/>
      <c r="N2186" s="24"/>
      <c r="O2186" s="24"/>
    </row>
    <row r="2187" spans="3:15">
      <c r="C2187" s="24"/>
      <c r="G2187" s="24"/>
      <c r="H2187" s="24"/>
      <c r="J2187" s="24"/>
      <c r="K2187" s="24"/>
      <c r="L2187" s="24"/>
      <c r="M2187" s="24"/>
      <c r="N2187" s="24"/>
      <c r="O2187" s="24"/>
    </row>
    <row r="2188" spans="3:15">
      <c r="C2188" s="24"/>
      <c r="G2188" s="24"/>
      <c r="H2188" s="24"/>
      <c r="J2188" s="24"/>
      <c r="K2188" s="24"/>
      <c r="L2188" s="24"/>
      <c r="M2188" s="24"/>
      <c r="N2188" s="24"/>
      <c r="O2188" s="24"/>
    </row>
    <row r="2189" spans="3:15">
      <c r="C2189" s="24"/>
      <c r="G2189" s="24"/>
      <c r="H2189" s="24"/>
      <c r="J2189" s="24"/>
      <c r="K2189" s="24"/>
      <c r="L2189" s="24"/>
      <c r="M2189" s="24"/>
      <c r="N2189" s="24"/>
      <c r="O2189" s="24"/>
    </row>
    <row r="2190" spans="3:15">
      <c r="C2190" s="24"/>
      <c r="G2190" s="24"/>
      <c r="H2190" s="24"/>
      <c r="J2190" s="24"/>
      <c r="K2190" s="24"/>
      <c r="L2190" s="24"/>
      <c r="M2190" s="24"/>
      <c r="N2190" s="24"/>
      <c r="O2190" s="24"/>
    </row>
    <row r="2191" spans="3:15">
      <c r="C2191" s="24"/>
      <c r="G2191" s="24"/>
      <c r="H2191" s="24"/>
      <c r="J2191" s="24"/>
      <c r="K2191" s="24"/>
      <c r="L2191" s="24"/>
      <c r="M2191" s="24"/>
      <c r="N2191" s="24"/>
      <c r="O2191" s="24"/>
    </row>
    <row r="2192" spans="3:15">
      <c r="C2192" s="24"/>
      <c r="G2192" s="24"/>
      <c r="H2192" s="24"/>
      <c r="J2192" s="24"/>
      <c r="K2192" s="24"/>
      <c r="L2192" s="24"/>
      <c r="M2192" s="24"/>
      <c r="N2192" s="24"/>
      <c r="O2192" s="24"/>
    </row>
    <row r="2193" spans="3:15">
      <c r="C2193" s="24"/>
      <c r="G2193" s="24"/>
      <c r="H2193" s="24"/>
      <c r="J2193" s="24"/>
      <c r="K2193" s="24"/>
      <c r="L2193" s="24"/>
      <c r="M2193" s="24"/>
      <c r="N2193" s="24"/>
      <c r="O2193" s="24"/>
    </row>
    <row r="2194" spans="3:15">
      <c r="C2194" s="24"/>
      <c r="G2194" s="24"/>
      <c r="H2194" s="24"/>
      <c r="J2194" s="24"/>
      <c r="K2194" s="24"/>
      <c r="L2194" s="24"/>
      <c r="M2194" s="24"/>
      <c r="N2194" s="24"/>
      <c r="O2194" s="24"/>
    </row>
    <row r="2195" spans="3:15">
      <c r="C2195" s="24"/>
      <c r="G2195" s="24"/>
      <c r="H2195" s="24"/>
      <c r="J2195" s="24"/>
      <c r="K2195" s="24"/>
      <c r="L2195" s="24"/>
      <c r="M2195" s="24"/>
      <c r="N2195" s="24"/>
      <c r="O2195" s="24"/>
    </row>
    <row r="2196" spans="3:15">
      <c r="C2196" s="24"/>
      <c r="G2196" s="24"/>
      <c r="H2196" s="24"/>
      <c r="J2196" s="24"/>
      <c r="K2196" s="24"/>
      <c r="L2196" s="24"/>
      <c r="M2196" s="24"/>
      <c r="N2196" s="24"/>
      <c r="O2196" s="24"/>
    </row>
    <row r="2197" spans="3:15">
      <c r="C2197" s="24"/>
      <c r="G2197" s="24"/>
      <c r="H2197" s="24"/>
      <c r="J2197" s="24"/>
      <c r="K2197" s="24"/>
      <c r="L2197" s="24"/>
      <c r="M2197" s="24"/>
      <c r="N2197" s="24"/>
      <c r="O2197" s="24"/>
    </row>
    <row r="2198" spans="3:15">
      <c r="C2198" s="24"/>
      <c r="G2198" s="24"/>
      <c r="H2198" s="24"/>
      <c r="J2198" s="24"/>
      <c r="K2198" s="24"/>
      <c r="L2198" s="24"/>
      <c r="M2198" s="24"/>
      <c r="N2198" s="24"/>
      <c r="O2198" s="24"/>
    </row>
    <row r="2199" spans="3:15">
      <c r="C2199" s="24"/>
      <c r="G2199" s="24"/>
      <c r="H2199" s="24"/>
      <c r="J2199" s="24"/>
      <c r="K2199" s="24"/>
      <c r="L2199" s="24"/>
      <c r="M2199" s="24"/>
      <c r="N2199" s="24"/>
      <c r="O2199" s="24"/>
    </row>
    <row r="2200" spans="3:15">
      <c r="C2200" s="24"/>
      <c r="G2200" s="24"/>
      <c r="H2200" s="24"/>
      <c r="J2200" s="24"/>
      <c r="K2200" s="24"/>
      <c r="L2200" s="24"/>
      <c r="M2200" s="24"/>
      <c r="N2200" s="24"/>
      <c r="O2200" s="24"/>
    </row>
    <row r="2201" spans="3:15">
      <c r="C2201" s="24"/>
      <c r="G2201" s="24"/>
      <c r="H2201" s="24"/>
      <c r="J2201" s="24"/>
      <c r="K2201" s="24"/>
      <c r="L2201" s="24"/>
      <c r="M2201" s="24"/>
      <c r="N2201" s="24"/>
      <c r="O2201" s="24"/>
    </row>
    <row r="2202" spans="3:15">
      <c r="C2202" s="24"/>
      <c r="G2202" s="24"/>
      <c r="H2202" s="24"/>
      <c r="J2202" s="24"/>
      <c r="K2202" s="24"/>
      <c r="L2202" s="24"/>
      <c r="M2202" s="24"/>
      <c r="N2202" s="24"/>
      <c r="O2202" s="24"/>
    </row>
    <row r="2203" spans="3:15">
      <c r="C2203" s="24"/>
      <c r="G2203" s="24"/>
      <c r="H2203" s="24"/>
      <c r="J2203" s="24"/>
      <c r="K2203" s="24"/>
      <c r="L2203" s="24"/>
      <c r="M2203" s="24"/>
      <c r="N2203" s="24"/>
      <c r="O2203" s="24"/>
    </row>
    <row r="2204" spans="3:15">
      <c r="C2204" s="24"/>
      <c r="G2204" s="24"/>
      <c r="H2204" s="24"/>
      <c r="J2204" s="24"/>
      <c r="K2204" s="24"/>
      <c r="L2204" s="24"/>
      <c r="M2204" s="24"/>
      <c r="N2204" s="24"/>
      <c r="O2204" s="24"/>
    </row>
    <row r="2205" spans="3:15">
      <c r="C2205" s="24"/>
      <c r="G2205" s="24"/>
      <c r="H2205" s="24"/>
      <c r="J2205" s="24"/>
      <c r="K2205" s="24"/>
      <c r="L2205" s="24"/>
      <c r="M2205" s="24"/>
      <c r="N2205" s="24"/>
      <c r="O2205" s="24"/>
    </row>
    <row r="2206" spans="3:15">
      <c r="C2206" s="24"/>
      <c r="G2206" s="24"/>
      <c r="H2206" s="24"/>
      <c r="J2206" s="24"/>
      <c r="K2206" s="24"/>
      <c r="L2206" s="24"/>
      <c r="M2206" s="24"/>
      <c r="N2206" s="24"/>
      <c r="O2206" s="24"/>
    </row>
    <row r="2207" spans="3:15">
      <c r="C2207" s="24"/>
      <c r="G2207" s="24"/>
      <c r="H2207" s="24"/>
      <c r="J2207" s="24"/>
      <c r="K2207" s="24"/>
      <c r="L2207" s="24"/>
      <c r="M2207" s="24"/>
      <c r="N2207" s="24"/>
      <c r="O2207" s="24"/>
    </row>
    <row r="2208" spans="3:15">
      <c r="C2208" s="24"/>
      <c r="G2208" s="24"/>
      <c r="H2208" s="24"/>
      <c r="J2208" s="24"/>
      <c r="K2208" s="24"/>
      <c r="L2208" s="24"/>
      <c r="M2208" s="24"/>
      <c r="N2208" s="24"/>
      <c r="O2208" s="24"/>
    </row>
    <row r="2209" spans="3:15">
      <c r="C2209" s="24"/>
      <c r="G2209" s="24"/>
      <c r="H2209" s="24"/>
      <c r="J2209" s="24"/>
      <c r="K2209" s="24"/>
      <c r="L2209" s="24"/>
      <c r="M2209" s="24"/>
      <c r="N2209" s="24"/>
      <c r="O2209" s="24"/>
    </row>
    <row r="2210" spans="3:15">
      <c r="C2210" s="24"/>
      <c r="G2210" s="24"/>
      <c r="H2210" s="24"/>
      <c r="J2210" s="24"/>
      <c r="K2210" s="24"/>
      <c r="L2210" s="24"/>
      <c r="M2210" s="24"/>
      <c r="N2210" s="24"/>
      <c r="O2210" s="24"/>
    </row>
    <row r="2211" spans="3:15">
      <c r="C2211" s="24"/>
      <c r="G2211" s="24"/>
      <c r="H2211" s="24"/>
      <c r="J2211" s="24"/>
      <c r="K2211" s="24"/>
      <c r="L2211" s="24"/>
      <c r="M2211" s="24"/>
      <c r="N2211" s="24"/>
      <c r="O2211" s="24"/>
    </row>
    <row r="2212" spans="3:15">
      <c r="C2212" s="24"/>
      <c r="G2212" s="24"/>
      <c r="H2212" s="24"/>
      <c r="J2212" s="24"/>
      <c r="K2212" s="24"/>
      <c r="L2212" s="24"/>
      <c r="M2212" s="24"/>
      <c r="N2212" s="24"/>
      <c r="O2212" s="24"/>
    </row>
    <row r="2213" spans="3:15">
      <c r="C2213" s="24"/>
      <c r="G2213" s="24"/>
      <c r="H2213" s="24"/>
      <c r="J2213" s="24"/>
      <c r="K2213" s="24"/>
      <c r="L2213" s="24"/>
      <c r="M2213" s="24"/>
      <c r="N2213" s="24"/>
      <c r="O2213" s="24"/>
    </row>
    <row r="2214" spans="3:15">
      <c r="C2214" s="24"/>
      <c r="G2214" s="24"/>
      <c r="H2214" s="24"/>
      <c r="J2214" s="24"/>
      <c r="K2214" s="24"/>
      <c r="L2214" s="24"/>
      <c r="M2214" s="24"/>
      <c r="N2214" s="24"/>
      <c r="O2214" s="24"/>
    </row>
    <row r="2215" spans="3:15">
      <c r="C2215" s="24"/>
      <c r="G2215" s="24"/>
      <c r="H2215" s="24"/>
      <c r="J2215" s="24"/>
      <c r="K2215" s="24"/>
      <c r="L2215" s="24"/>
      <c r="M2215" s="24"/>
      <c r="N2215" s="24"/>
      <c r="O2215" s="24"/>
    </row>
    <row r="2216" spans="3:15">
      <c r="C2216" s="24"/>
      <c r="G2216" s="24"/>
      <c r="H2216" s="24"/>
      <c r="J2216" s="24"/>
      <c r="K2216" s="24"/>
      <c r="L2216" s="24"/>
      <c r="M2216" s="24"/>
      <c r="N2216" s="24"/>
      <c r="O2216" s="24"/>
    </row>
    <row r="2217" spans="3:15">
      <c r="C2217" s="24"/>
      <c r="G2217" s="24"/>
      <c r="H2217" s="24"/>
      <c r="J2217" s="24"/>
      <c r="K2217" s="24"/>
      <c r="L2217" s="24"/>
      <c r="M2217" s="24"/>
      <c r="N2217" s="24"/>
      <c r="O2217" s="24"/>
    </row>
    <row r="2218" spans="3:15">
      <c r="C2218" s="24"/>
      <c r="G2218" s="24"/>
      <c r="H2218" s="24"/>
      <c r="J2218" s="24"/>
      <c r="K2218" s="24"/>
      <c r="L2218" s="24"/>
      <c r="M2218" s="24"/>
      <c r="N2218" s="24"/>
      <c r="O2218" s="24"/>
    </row>
    <row r="2219" spans="3:15">
      <c r="C2219" s="24"/>
      <c r="G2219" s="24"/>
      <c r="H2219" s="24"/>
      <c r="J2219" s="24"/>
      <c r="K2219" s="24"/>
      <c r="L2219" s="24"/>
      <c r="M2219" s="24"/>
      <c r="N2219" s="24"/>
      <c r="O2219" s="24"/>
    </row>
    <row r="2220" spans="3:15">
      <c r="C2220" s="24"/>
      <c r="G2220" s="24"/>
      <c r="H2220" s="24"/>
      <c r="J2220" s="24"/>
      <c r="K2220" s="24"/>
      <c r="L2220" s="24"/>
      <c r="M2220" s="24"/>
      <c r="N2220" s="24"/>
      <c r="O2220" s="24"/>
    </row>
    <row r="2221" spans="3:15">
      <c r="C2221" s="24"/>
      <c r="G2221" s="24"/>
      <c r="H2221" s="24"/>
      <c r="J2221" s="24"/>
      <c r="K2221" s="24"/>
      <c r="L2221" s="24"/>
      <c r="M2221" s="24"/>
      <c r="N2221" s="24"/>
      <c r="O2221" s="24"/>
    </row>
    <row r="2222" spans="3:15">
      <c r="C2222" s="24"/>
      <c r="G2222" s="24"/>
      <c r="H2222" s="24"/>
      <c r="J2222" s="24"/>
      <c r="K2222" s="24"/>
      <c r="L2222" s="24"/>
      <c r="M2222" s="24"/>
      <c r="N2222" s="24"/>
      <c r="O2222" s="24"/>
    </row>
    <row r="2223" spans="3:15">
      <c r="C2223" s="24"/>
      <c r="G2223" s="24"/>
      <c r="H2223" s="24"/>
      <c r="J2223" s="24"/>
      <c r="K2223" s="24"/>
      <c r="L2223" s="24"/>
      <c r="M2223" s="24"/>
      <c r="N2223" s="24"/>
      <c r="O2223" s="24"/>
    </row>
    <row r="2224" spans="3:15">
      <c r="C2224" s="24"/>
      <c r="G2224" s="24"/>
      <c r="H2224" s="24"/>
      <c r="J2224" s="24"/>
      <c r="K2224" s="24"/>
      <c r="L2224" s="24"/>
      <c r="M2224" s="24"/>
      <c r="N2224" s="24"/>
      <c r="O2224" s="24"/>
    </row>
    <row r="2225" spans="3:15">
      <c r="C2225" s="24"/>
      <c r="G2225" s="24"/>
      <c r="H2225" s="24"/>
      <c r="J2225" s="24"/>
      <c r="K2225" s="24"/>
      <c r="L2225" s="24"/>
      <c r="M2225" s="24"/>
      <c r="N2225" s="24"/>
      <c r="O2225" s="24"/>
    </row>
    <row r="2226" spans="3:15">
      <c r="C2226" s="24"/>
      <c r="G2226" s="24"/>
      <c r="H2226" s="24"/>
      <c r="J2226" s="24"/>
      <c r="K2226" s="24"/>
      <c r="L2226" s="24"/>
      <c r="M2226" s="24"/>
      <c r="N2226" s="24"/>
      <c r="O2226" s="24"/>
    </row>
    <row r="2227" spans="3:15">
      <c r="C2227" s="24"/>
      <c r="G2227" s="24"/>
      <c r="H2227" s="24"/>
      <c r="J2227" s="24"/>
      <c r="K2227" s="24"/>
      <c r="L2227" s="24"/>
      <c r="M2227" s="24"/>
      <c r="N2227" s="24"/>
      <c r="O2227" s="24"/>
    </row>
    <row r="2228" spans="3:15">
      <c r="C2228" s="24"/>
      <c r="G2228" s="24"/>
      <c r="H2228" s="24"/>
      <c r="J2228" s="24"/>
      <c r="K2228" s="24"/>
      <c r="L2228" s="24"/>
      <c r="M2228" s="24"/>
      <c r="N2228" s="24"/>
      <c r="O2228" s="24"/>
    </row>
    <row r="2229" spans="3:15">
      <c r="C2229" s="24"/>
      <c r="G2229" s="24"/>
      <c r="H2229" s="24"/>
      <c r="J2229" s="24"/>
      <c r="K2229" s="24"/>
      <c r="L2229" s="24"/>
      <c r="M2229" s="24"/>
      <c r="N2229" s="24"/>
      <c r="O2229" s="24"/>
    </row>
    <row r="2230" spans="3:15">
      <c r="C2230" s="24"/>
      <c r="G2230" s="24"/>
      <c r="H2230" s="24"/>
      <c r="J2230" s="24"/>
      <c r="K2230" s="24"/>
      <c r="L2230" s="24"/>
      <c r="M2230" s="24"/>
      <c r="N2230" s="24"/>
      <c r="O2230" s="24"/>
    </row>
    <row r="2231" spans="3:15">
      <c r="C2231" s="24"/>
      <c r="G2231" s="24"/>
      <c r="H2231" s="24"/>
      <c r="J2231" s="24"/>
      <c r="K2231" s="24"/>
      <c r="L2231" s="24"/>
      <c r="M2231" s="24"/>
      <c r="N2231" s="24"/>
      <c r="O2231" s="24"/>
    </row>
    <row r="2232" spans="3:15">
      <c r="C2232" s="24"/>
      <c r="G2232" s="24"/>
      <c r="H2232" s="24"/>
      <c r="J2232" s="24"/>
      <c r="K2232" s="24"/>
      <c r="L2232" s="24"/>
      <c r="M2232" s="24"/>
      <c r="N2232" s="24"/>
      <c r="O2232" s="24"/>
    </row>
    <row r="2233" spans="3:15">
      <c r="C2233" s="24"/>
      <c r="G2233" s="24"/>
      <c r="H2233" s="24"/>
      <c r="J2233" s="24"/>
      <c r="K2233" s="24"/>
      <c r="L2233" s="24"/>
      <c r="M2233" s="24"/>
      <c r="N2233" s="24"/>
      <c r="O2233" s="24"/>
    </row>
    <row r="2234" spans="3:15">
      <c r="C2234" s="24"/>
      <c r="G2234" s="24"/>
      <c r="H2234" s="24"/>
      <c r="J2234" s="24"/>
      <c r="K2234" s="24"/>
      <c r="L2234" s="24"/>
      <c r="M2234" s="24"/>
      <c r="N2234" s="24"/>
      <c r="O2234" s="24"/>
    </row>
    <row r="2235" spans="3:15">
      <c r="C2235" s="24"/>
      <c r="G2235" s="24"/>
      <c r="H2235" s="24"/>
      <c r="J2235" s="24"/>
      <c r="K2235" s="24"/>
      <c r="L2235" s="24"/>
      <c r="M2235" s="24"/>
      <c r="N2235" s="24"/>
      <c r="O2235" s="24"/>
    </row>
    <row r="2236" spans="3:15">
      <c r="C2236" s="24"/>
      <c r="G2236" s="24"/>
      <c r="H2236" s="24"/>
      <c r="J2236" s="24"/>
      <c r="K2236" s="24"/>
      <c r="L2236" s="24"/>
      <c r="M2236" s="24"/>
      <c r="N2236" s="24"/>
      <c r="O2236" s="24"/>
    </row>
    <row r="2237" spans="3:15">
      <c r="C2237" s="24"/>
      <c r="G2237" s="24"/>
      <c r="H2237" s="24"/>
      <c r="J2237" s="24"/>
      <c r="K2237" s="24"/>
      <c r="L2237" s="24"/>
      <c r="M2237" s="24"/>
      <c r="N2237" s="24"/>
      <c r="O2237" s="24"/>
    </row>
    <row r="2238" spans="3:15">
      <c r="C2238" s="24"/>
      <c r="G2238" s="24"/>
      <c r="H2238" s="24"/>
      <c r="J2238" s="24"/>
      <c r="K2238" s="24"/>
      <c r="L2238" s="24"/>
      <c r="M2238" s="24"/>
      <c r="N2238" s="24"/>
      <c r="O2238" s="24"/>
    </row>
    <row r="2239" spans="3:15">
      <c r="C2239" s="24"/>
      <c r="G2239" s="24"/>
      <c r="H2239" s="24"/>
      <c r="J2239" s="24"/>
      <c r="K2239" s="24"/>
      <c r="L2239" s="24"/>
      <c r="M2239" s="24"/>
      <c r="N2239" s="24"/>
      <c r="O2239" s="24"/>
    </row>
    <row r="2240" spans="3:15">
      <c r="C2240" s="24"/>
      <c r="G2240" s="24"/>
      <c r="H2240" s="24"/>
      <c r="J2240" s="24"/>
      <c r="K2240" s="24"/>
      <c r="L2240" s="24"/>
      <c r="M2240" s="24"/>
      <c r="N2240" s="24"/>
      <c r="O2240" s="24"/>
    </row>
    <row r="2241" spans="3:15">
      <c r="C2241" s="24"/>
      <c r="G2241" s="24"/>
      <c r="H2241" s="24"/>
      <c r="J2241" s="24"/>
      <c r="K2241" s="24"/>
      <c r="L2241" s="24"/>
      <c r="M2241" s="24"/>
      <c r="N2241" s="24"/>
      <c r="O2241" s="24"/>
    </row>
    <row r="2242" spans="3:15">
      <c r="C2242" s="24"/>
      <c r="G2242" s="24"/>
      <c r="H2242" s="24"/>
      <c r="J2242" s="24"/>
      <c r="K2242" s="24"/>
      <c r="L2242" s="24"/>
      <c r="M2242" s="24"/>
      <c r="N2242" s="24"/>
      <c r="O2242" s="24"/>
    </row>
    <row r="2243" spans="3:15">
      <c r="C2243" s="24"/>
      <c r="G2243" s="24"/>
      <c r="H2243" s="24"/>
      <c r="J2243" s="24"/>
      <c r="K2243" s="24"/>
      <c r="L2243" s="24"/>
      <c r="M2243" s="24"/>
      <c r="N2243" s="24"/>
      <c r="O2243" s="24"/>
    </row>
    <row r="2244" spans="3:15">
      <c r="C2244" s="24"/>
      <c r="G2244" s="24"/>
      <c r="H2244" s="24"/>
      <c r="J2244" s="24"/>
      <c r="K2244" s="24"/>
      <c r="L2244" s="24"/>
      <c r="M2244" s="24"/>
      <c r="N2244" s="24"/>
      <c r="O2244" s="24"/>
    </row>
    <row r="2245" spans="3:15">
      <c r="C2245" s="24"/>
      <c r="G2245" s="24"/>
      <c r="H2245" s="24"/>
      <c r="J2245" s="24"/>
      <c r="K2245" s="24"/>
      <c r="L2245" s="24"/>
      <c r="M2245" s="24"/>
      <c r="N2245" s="24"/>
      <c r="O2245" s="24"/>
    </row>
    <row r="2246" spans="3:15">
      <c r="C2246" s="24"/>
      <c r="G2246" s="24"/>
      <c r="H2246" s="24"/>
      <c r="J2246" s="24"/>
      <c r="K2246" s="24"/>
      <c r="L2246" s="24"/>
      <c r="M2246" s="24"/>
      <c r="N2246" s="24"/>
      <c r="O2246" s="24"/>
    </row>
    <row r="2247" spans="3:15">
      <c r="C2247" s="24"/>
      <c r="G2247" s="24"/>
      <c r="H2247" s="24"/>
      <c r="J2247" s="24"/>
      <c r="K2247" s="24"/>
      <c r="L2247" s="24"/>
      <c r="M2247" s="24"/>
      <c r="N2247" s="24"/>
      <c r="O2247" s="24"/>
    </row>
    <row r="2248" spans="3:15">
      <c r="C2248" s="24"/>
      <c r="G2248" s="24"/>
      <c r="H2248" s="24"/>
      <c r="J2248" s="24"/>
      <c r="K2248" s="24"/>
      <c r="L2248" s="24"/>
      <c r="M2248" s="24"/>
      <c r="N2248" s="24"/>
      <c r="O2248" s="24"/>
    </row>
    <row r="2249" spans="3:15">
      <c r="C2249" s="24"/>
      <c r="G2249" s="24"/>
      <c r="H2249" s="24"/>
      <c r="J2249" s="24"/>
      <c r="K2249" s="24"/>
      <c r="L2249" s="24"/>
      <c r="M2249" s="24"/>
      <c r="N2249" s="24"/>
      <c r="O2249" s="24"/>
    </row>
    <row r="2250" spans="3:15">
      <c r="C2250" s="24"/>
      <c r="G2250" s="24"/>
      <c r="H2250" s="24"/>
      <c r="J2250" s="24"/>
      <c r="K2250" s="24"/>
      <c r="L2250" s="24"/>
      <c r="M2250" s="24"/>
      <c r="N2250" s="24"/>
      <c r="O2250" s="24"/>
    </row>
    <row r="2251" spans="3:15">
      <c r="C2251" s="24"/>
      <c r="G2251" s="24"/>
      <c r="H2251" s="24"/>
      <c r="J2251" s="24"/>
      <c r="K2251" s="24"/>
      <c r="L2251" s="24"/>
      <c r="M2251" s="24"/>
      <c r="N2251" s="24"/>
      <c r="O2251" s="24"/>
    </row>
    <row r="2252" spans="3:15">
      <c r="C2252" s="24"/>
      <c r="G2252" s="24"/>
      <c r="H2252" s="24"/>
      <c r="J2252" s="24"/>
      <c r="K2252" s="24"/>
      <c r="L2252" s="24"/>
      <c r="M2252" s="24"/>
      <c r="N2252" s="24"/>
      <c r="O2252" s="24"/>
    </row>
    <row r="2253" spans="3:15">
      <c r="C2253" s="24"/>
      <c r="G2253" s="24"/>
      <c r="H2253" s="24"/>
      <c r="J2253" s="24"/>
      <c r="K2253" s="24"/>
      <c r="L2253" s="24"/>
      <c r="M2253" s="24"/>
      <c r="N2253" s="24"/>
      <c r="O2253" s="24"/>
    </row>
    <row r="2254" spans="3:15">
      <c r="C2254" s="24"/>
      <c r="G2254" s="24"/>
      <c r="H2254" s="24"/>
      <c r="J2254" s="24"/>
      <c r="K2254" s="24"/>
      <c r="L2254" s="24"/>
      <c r="M2254" s="24"/>
      <c r="N2254" s="24"/>
      <c r="O2254" s="24"/>
    </row>
    <row r="2255" spans="3:15">
      <c r="C2255" s="24"/>
      <c r="G2255" s="24"/>
      <c r="H2255" s="24"/>
      <c r="J2255" s="24"/>
      <c r="K2255" s="24"/>
      <c r="L2255" s="24"/>
      <c r="M2255" s="24"/>
      <c r="N2255" s="24"/>
      <c r="O2255" s="24"/>
    </row>
    <row r="2256" spans="3:15">
      <c r="C2256" s="24"/>
      <c r="G2256" s="24"/>
      <c r="H2256" s="24"/>
      <c r="J2256" s="24"/>
      <c r="K2256" s="24"/>
      <c r="L2256" s="24"/>
      <c r="M2256" s="24"/>
      <c r="N2256" s="24"/>
      <c r="O2256" s="24"/>
    </row>
    <row r="2257" spans="3:15">
      <c r="C2257" s="24"/>
      <c r="G2257" s="24"/>
      <c r="H2257" s="24"/>
      <c r="J2257" s="24"/>
      <c r="K2257" s="24"/>
      <c r="L2257" s="24"/>
      <c r="M2257" s="24"/>
      <c r="N2257" s="24"/>
      <c r="O2257" s="24"/>
    </row>
    <row r="2258" spans="3:15">
      <c r="C2258" s="24"/>
      <c r="G2258" s="24"/>
      <c r="H2258" s="24"/>
      <c r="J2258" s="24"/>
      <c r="K2258" s="24"/>
      <c r="L2258" s="24"/>
      <c r="M2258" s="24"/>
      <c r="N2258" s="24"/>
      <c r="O2258" s="24"/>
    </row>
    <row r="2259" spans="3:15">
      <c r="C2259" s="24"/>
      <c r="G2259" s="24"/>
      <c r="H2259" s="24"/>
      <c r="J2259" s="24"/>
      <c r="K2259" s="24"/>
      <c r="L2259" s="24"/>
      <c r="M2259" s="24"/>
      <c r="N2259" s="24"/>
      <c r="O2259" s="24"/>
    </row>
    <row r="2260" spans="3:15">
      <c r="C2260" s="24"/>
      <c r="G2260" s="24"/>
      <c r="H2260" s="24"/>
      <c r="J2260" s="24"/>
      <c r="K2260" s="24"/>
      <c r="L2260" s="24"/>
      <c r="M2260" s="24"/>
      <c r="N2260" s="24"/>
      <c r="O2260" s="24"/>
    </row>
    <row r="2261" spans="3:15">
      <c r="C2261" s="24"/>
      <c r="G2261" s="24"/>
      <c r="H2261" s="24"/>
      <c r="J2261" s="24"/>
      <c r="K2261" s="24"/>
      <c r="L2261" s="24"/>
      <c r="M2261" s="24"/>
      <c r="N2261" s="24"/>
      <c r="O2261" s="24"/>
    </row>
    <row r="2262" spans="3:15">
      <c r="C2262" s="24"/>
      <c r="G2262" s="24"/>
      <c r="H2262" s="24"/>
      <c r="J2262" s="24"/>
      <c r="K2262" s="24"/>
      <c r="L2262" s="24"/>
      <c r="M2262" s="24"/>
      <c r="N2262" s="24"/>
      <c r="O2262" s="24"/>
    </row>
    <row r="2263" spans="3:15">
      <c r="C2263" s="24"/>
      <c r="G2263" s="24"/>
      <c r="H2263" s="24"/>
      <c r="J2263" s="24"/>
      <c r="K2263" s="24"/>
      <c r="L2263" s="24"/>
      <c r="M2263" s="24"/>
      <c r="N2263" s="24"/>
      <c r="O2263" s="24"/>
    </row>
    <row r="2264" spans="3:15">
      <c r="C2264" s="24"/>
      <c r="G2264" s="24"/>
      <c r="H2264" s="24"/>
      <c r="J2264" s="24"/>
      <c r="K2264" s="24"/>
      <c r="L2264" s="24"/>
      <c r="M2264" s="24"/>
      <c r="N2264" s="24"/>
      <c r="O2264" s="24"/>
    </row>
    <row r="2265" spans="3:15">
      <c r="C2265" s="24"/>
      <c r="G2265" s="24"/>
      <c r="H2265" s="24"/>
      <c r="J2265" s="24"/>
      <c r="K2265" s="24"/>
      <c r="L2265" s="24"/>
      <c r="M2265" s="24"/>
      <c r="N2265" s="24"/>
      <c r="O2265" s="24"/>
    </row>
    <row r="2266" spans="3:15">
      <c r="C2266" s="24"/>
      <c r="G2266" s="24"/>
      <c r="H2266" s="24"/>
      <c r="J2266" s="24"/>
      <c r="K2266" s="24"/>
      <c r="L2266" s="24"/>
      <c r="M2266" s="24"/>
      <c r="N2266" s="24"/>
      <c r="O2266" s="24"/>
    </row>
    <row r="2267" spans="3:15">
      <c r="C2267" s="24"/>
      <c r="G2267" s="24"/>
      <c r="H2267" s="24"/>
      <c r="J2267" s="24"/>
      <c r="K2267" s="24"/>
      <c r="L2267" s="24"/>
      <c r="M2267" s="24"/>
      <c r="N2267" s="24"/>
      <c r="O2267" s="24"/>
    </row>
    <row r="2268" spans="3:15">
      <c r="C2268" s="24"/>
      <c r="G2268" s="24"/>
      <c r="H2268" s="24"/>
      <c r="J2268" s="24"/>
      <c r="K2268" s="24"/>
      <c r="L2268" s="24"/>
      <c r="M2268" s="24"/>
      <c r="N2268" s="24"/>
      <c r="O2268" s="24"/>
    </row>
    <row r="2269" spans="3:15">
      <c r="C2269" s="24"/>
      <c r="G2269" s="24"/>
      <c r="H2269" s="24"/>
      <c r="J2269" s="24"/>
      <c r="K2269" s="24"/>
      <c r="L2269" s="24"/>
      <c r="M2269" s="24"/>
      <c r="N2269" s="24"/>
      <c r="O2269" s="24"/>
    </row>
    <row r="2270" spans="3:15">
      <c r="C2270" s="24"/>
      <c r="G2270" s="24"/>
      <c r="H2270" s="24"/>
      <c r="J2270" s="24"/>
      <c r="K2270" s="24"/>
      <c r="L2270" s="24"/>
      <c r="M2270" s="24"/>
      <c r="N2270" s="24"/>
      <c r="O2270" s="24"/>
    </row>
    <row r="2271" spans="3:15">
      <c r="C2271" s="24"/>
      <c r="G2271" s="24"/>
      <c r="H2271" s="24"/>
      <c r="J2271" s="24"/>
      <c r="K2271" s="24"/>
      <c r="L2271" s="24"/>
      <c r="M2271" s="24"/>
      <c r="N2271" s="24"/>
      <c r="O2271" s="24"/>
    </row>
    <row r="2272" spans="3:15">
      <c r="C2272" s="24"/>
      <c r="G2272" s="24"/>
      <c r="H2272" s="24"/>
      <c r="J2272" s="24"/>
      <c r="K2272" s="24"/>
      <c r="L2272" s="24"/>
      <c r="M2272" s="24"/>
      <c r="N2272" s="24"/>
      <c r="O2272" s="24"/>
    </row>
    <row r="2273" spans="3:15">
      <c r="C2273" s="24"/>
      <c r="G2273" s="24"/>
      <c r="H2273" s="24"/>
      <c r="J2273" s="24"/>
      <c r="K2273" s="24"/>
      <c r="L2273" s="24"/>
      <c r="M2273" s="24"/>
      <c r="N2273" s="24"/>
      <c r="O2273" s="24"/>
    </row>
    <row r="2274" spans="3:15">
      <c r="C2274" s="24"/>
      <c r="G2274" s="24"/>
      <c r="H2274" s="24"/>
      <c r="J2274" s="24"/>
      <c r="K2274" s="24"/>
      <c r="L2274" s="24"/>
      <c r="M2274" s="24"/>
      <c r="N2274" s="24"/>
      <c r="O2274" s="24"/>
    </row>
    <row r="2275" spans="3:15">
      <c r="C2275" s="24"/>
      <c r="G2275" s="24"/>
      <c r="H2275" s="24"/>
      <c r="J2275" s="24"/>
      <c r="K2275" s="24"/>
      <c r="L2275" s="24"/>
      <c r="M2275" s="24"/>
      <c r="N2275" s="24"/>
      <c r="O2275" s="24"/>
    </row>
    <row r="2276" spans="3:15">
      <c r="C2276" s="24"/>
      <c r="G2276" s="24"/>
      <c r="H2276" s="24"/>
      <c r="J2276" s="24"/>
      <c r="K2276" s="24"/>
      <c r="L2276" s="24"/>
      <c r="M2276" s="24"/>
      <c r="N2276" s="24"/>
      <c r="O2276" s="24"/>
    </row>
    <row r="2277" spans="3:15">
      <c r="C2277" s="24"/>
      <c r="G2277" s="24"/>
      <c r="H2277" s="24"/>
      <c r="J2277" s="24"/>
      <c r="K2277" s="24"/>
      <c r="L2277" s="24"/>
      <c r="M2277" s="24"/>
      <c r="N2277" s="24"/>
      <c r="O2277" s="24"/>
    </row>
    <row r="2278" spans="3:15">
      <c r="C2278" s="24"/>
      <c r="G2278" s="24"/>
      <c r="H2278" s="24"/>
      <c r="J2278" s="24"/>
      <c r="K2278" s="24"/>
      <c r="L2278" s="24"/>
      <c r="M2278" s="24"/>
      <c r="N2278" s="24"/>
      <c r="O2278" s="24"/>
    </row>
    <row r="2279" spans="3:15">
      <c r="C2279" s="24"/>
      <c r="G2279" s="24"/>
      <c r="H2279" s="24"/>
      <c r="J2279" s="24"/>
      <c r="K2279" s="24"/>
      <c r="L2279" s="24"/>
      <c r="M2279" s="24"/>
      <c r="N2279" s="24"/>
      <c r="O2279" s="24"/>
    </row>
    <row r="2280" spans="3:15">
      <c r="C2280" s="24"/>
      <c r="G2280" s="24"/>
      <c r="H2280" s="24"/>
      <c r="J2280" s="24"/>
      <c r="K2280" s="24"/>
      <c r="L2280" s="24"/>
      <c r="M2280" s="24"/>
      <c r="N2280" s="24"/>
      <c r="O2280" s="24"/>
    </row>
    <row r="2281" spans="3:15">
      <c r="C2281" s="24"/>
      <c r="G2281" s="24"/>
      <c r="H2281" s="24"/>
      <c r="J2281" s="24"/>
      <c r="K2281" s="24"/>
      <c r="L2281" s="24"/>
      <c r="M2281" s="24"/>
      <c r="N2281" s="24"/>
      <c r="O2281" s="24"/>
    </row>
    <row r="2282" spans="3:15">
      <c r="C2282" s="24"/>
      <c r="G2282" s="24"/>
      <c r="H2282" s="24"/>
      <c r="J2282" s="24"/>
      <c r="K2282" s="24"/>
      <c r="L2282" s="24"/>
      <c r="M2282" s="24"/>
      <c r="N2282" s="24"/>
      <c r="O2282" s="24"/>
    </row>
    <row r="2283" spans="3:15">
      <c r="C2283" s="24"/>
      <c r="G2283" s="24"/>
      <c r="H2283" s="24"/>
      <c r="J2283" s="24"/>
      <c r="K2283" s="24"/>
      <c r="L2283" s="24"/>
      <c r="M2283" s="24"/>
      <c r="N2283" s="24"/>
      <c r="O2283" s="24"/>
    </row>
    <row r="2284" spans="3:15">
      <c r="C2284" s="24"/>
      <c r="G2284" s="24"/>
      <c r="H2284" s="24"/>
      <c r="J2284" s="24"/>
      <c r="K2284" s="24"/>
      <c r="L2284" s="24"/>
      <c r="M2284" s="24"/>
      <c r="N2284" s="24"/>
      <c r="O2284" s="24"/>
    </row>
    <row r="2285" spans="3:15">
      <c r="C2285" s="24"/>
      <c r="G2285" s="24"/>
      <c r="H2285" s="24"/>
      <c r="J2285" s="24"/>
      <c r="K2285" s="24"/>
      <c r="L2285" s="24"/>
      <c r="M2285" s="24"/>
      <c r="N2285" s="24"/>
      <c r="O2285" s="24"/>
    </row>
    <row r="2286" spans="3:15">
      <c r="C2286" s="24"/>
      <c r="G2286" s="24"/>
      <c r="H2286" s="24"/>
      <c r="J2286" s="24"/>
      <c r="K2286" s="24"/>
      <c r="L2286" s="24"/>
      <c r="M2286" s="24"/>
      <c r="N2286" s="24"/>
      <c r="O2286" s="24"/>
    </row>
    <row r="2287" spans="3:15">
      <c r="C2287" s="24"/>
      <c r="G2287" s="24"/>
      <c r="H2287" s="24"/>
      <c r="J2287" s="24"/>
      <c r="K2287" s="24"/>
      <c r="L2287" s="24"/>
      <c r="M2287" s="24"/>
      <c r="N2287" s="24"/>
      <c r="O2287" s="24"/>
    </row>
    <row r="2288" spans="3:15">
      <c r="C2288" s="24"/>
      <c r="G2288" s="24"/>
      <c r="H2288" s="24"/>
      <c r="J2288" s="24"/>
      <c r="K2288" s="24"/>
      <c r="L2288" s="24"/>
      <c r="M2288" s="24"/>
      <c r="N2288" s="24"/>
      <c r="O2288" s="24"/>
    </row>
    <row r="2289" spans="3:15">
      <c r="C2289" s="24"/>
      <c r="G2289" s="24"/>
      <c r="H2289" s="24"/>
      <c r="J2289" s="24"/>
      <c r="K2289" s="24"/>
      <c r="L2289" s="24"/>
      <c r="M2289" s="24"/>
      <c r="N2289" s="24"/>
      <c r="O2289" s="24"/>
    </row>
    <row r="2290" spans="3:15">
      <c r="C2290" s="24"/>
      <c r="G2290" s="24"/>
      <c r="H2290" s="24"/>
      <c r="J2290" s="24"/>
      <c r="K2290" s="24"/>
      <c r="L2290" s="24"/>
      <c r="M2290" s="24"/>
      <c r="N2290" s="24"/>
      <c r="O2290" s="24"/>
    </row>
    <row r="2291" spans="3:15">
      <c r="C2291" s="24"/>
      <c r="G2291" s="24"/>
      <c r="H2291" s="24"/>
      <c r="J2291" s="24"/>
      <c r="K2291" s="24"/>
      <c r="L2291" s="24"/>
      <c r="M2291" s="24"/>
      <c r="N2291" s="24"/>
      <c r="O2291" s="24"/>
    </row>
    <row r="2292" spans="3:15">
      <c r="C2292" s="24"/>
      <c r="G2292" s="24"/>
      <c r="H2292" s="24"/>
      <c r="J2292" s="24"/>
      <c r="K2292" s="24"/>
      <c r="L2292" s="24"/>
      <c r="M2292" s="24"/>
      <c r="N2292" s="24"/>
      <c r="O2292" s="24"/>
    </row>
    <row r="2293" spans="3:15">
      <c r="C2293" s="24"/>
      <c r="G2293" s="24"/>
      <c r="H2293" s="24"/>
      <c r="J2293" s="24"/>
      <c r="K2293" s="24"/>
      <c r="L2293" s="24"/>
      <c r="M2293" s="24"/>
      <c r="N2293" s="24"/>
      <c r="O2293" s="24"/>
    </row>
    <row r="2294" spans="3:15">
      <c r="C2294" s="24"/>
      <c r="G2294" s="24"/>
      <c r="H2294" s="24"/>
      <c r="J2294" s="24"/>
      <c r="K2294" s="24"/>
      <c r="L2294" s="24"/>
      <c r="M2294" s="24"/>
      <c r="N2294" s="24"/>
      <c r="O2294" s="24"/>
    </row>
    <row r="2295" spans="3:15">
      <c r="C2295" s="24"/>
      <c r="G2295" s="24"/>
      <c r="H2295" s="24"/>
      <c r="J2295" s="24"/>
      <c r="K2295" s="24"/>
      <c r="L2295" s="24"/>
      <c r="M2295" s="24"/>
      <c r="N2295" s="24"/>
      <c r="O2295" s="24"/>
    </row>
    <row r="2296" spans="3:15">
      <c r="C2296" s="24"/>
      <c r="G2296" s="24"/>
      <c r="H2296" s="24"/>
      <c r="J2296" s="24"/>
      <c r="K2296" s="24"/>
      <c r="L2296" s="24"/>
      <c r="M2296" s="24"/>
      <c r="N2296" s="24"/>
      <c r="O2296" s="24"/>
    </row>
    <row r="2297" spans="3:15">
      <c r="C2297" s="24"/>
      <c r="G2297" s="24"/>
      <c r="H2297" s="24"/>
      <c r="J2297" s="24"/>
      <c r="K2297" s="24"/>
      <c r="L2297" s="24"/>
      <c r="M2297" s="24"/>
      <c r="N2297" s="24"/>
      <c r="O2297" s="24"/>
    </row>
    <row r="2298" spans="3:15">
      <c r="C2298" s="24"/>
      <c r="G2298" s="24"/>
      <c r="H2298" s="24"/>
      <c r="J2298" s="24"/>
      <c r="K2298" s="24"/>
      <c r="L2298" s="24"/>
      <c r="M2298" s="24"/>
      <c r="N2298" s="24"/>
      <c r="O2298" s="24"/>
    </row>
    <row r="2299" spans="3:15">
      <c r="C2299" s="24"/>
      <c r="G2299" s="24"/>
      <c r="H2299" s="24"/>
      <c r="J2299" s="24"/>
      <c r="K2299" s="24"/>
      <c r="L2299" s="24"/>
      <c r="M2299" s="24"/>
      <c r="N2299" s="24"/>
      <c r="O2299" s="24"/>
    </row>
    <row r="2300" spans="3:15">
      <c r="C2300" s="24"/>
      <c r="G2300" s="24"/>
      <c r="H2300" s="24"/>
      <c r="J2300" s="24"/>
      <c r="K2300" s="24"/>
      <c r="L2300" s="24"/>
      <c r="M2300" s="24"/>
      <c r="N2300" s="24"/>
      <c r="O2300" s="24"/>
    </row>
    <row r="2301" spans="3:15">
      <c r="C2301" s="24"/>
      <c r="G2301" s="24"/>
      <c r="H2301" s="24"/>
      <c r="J2301" s="24"/>
      <c r="K2301" s="24"/>
      <c r="L2301" s="24"/>
      <c r="M2301" s="24"/>
      <c r="N2301" s="24"/>
      <c r="O2301" s="24"/>
    </row>
    <row r="2302" spans="3:15">
      <c r="C2302" s="24"/>
      <c r="G2302" s="24"/>
      <c r="H2302" s="24"/>
      <c r="J2302" s="24"/>
      <c r="K2302" s="24"/>
      <c r="L2302" s="24"/>
      <c r="M2302" s="24"/>
      <c r="N2302" s="24"/>
      <c r="O2302" s="24"/>
    </row>
    <row r="2303" spans="3:15">
      <c r="C2303" s="24"/>
      <c r="G2303" s="24"/>
      <c r="H2303" s="24"/>
      <c r="J2303" s="24"/>
      <c r="K2303" s="24"/>
      <c r="L2303" s="24"/>
      <c r="M2303" s="24"/>
      <c r="N2303" s="24"/>
      <c r="O2303" s="24"/>
    </row>
    <row r="2304" spans="3:15">
      <c r="C2304" s="24"/>
      <c r="G2304" s="24"/>
      <c r="H2304" s="24"/>
      <c r="J2304" s="24"/>
      <c r="K2304" s="24"/>
      <c r="L2304" s="24"/>
      <c r="M2304" s="24"/>
      <c r="N2304" s="24"/>
      <c r="O2304" s="24"/>
    </row>
    <row r="2305" spans="3:15">
      <c r="C2305" s="24"/>
      <c r="G2305" s="24"/>
      <c r="H2305" s="24"/>
      <c r="J2305" s="24"/>
      <c r="K2305" s="24"/>
      <c r="L2305" s="24"/>
      <c r="M2305" s="24"/>
      <c r="N2305" s="24"/>
      <c r="O2305" s="24"/>
    </row>
    <row r="2306" spans="3:15">
      <c r="C2306" s="24"/>
      <c r="G2306" s="24"/>
      <c r="H2306" s="24"/>
      <c r="J2306" s="24"/>
      <c r="K2306" s="24"/>
      <c r="L2306" s="24"/>
      <c r="M2306" s="24"/>
      <c r="N2306" s="24"/>
      <c r="O2306" s="24"/>
    </row>
    <row r="2307" spans="3:15">
      <c r="C2307" s="24"/>
      <c r="G2307" s="24"/>
      <c r="H2307" s="24"/>
      <c r="J2307" s="24"/>
      <c r="K2307" s="24"/>
      <c r="L2307" s="24"/>
      <c r="M2307" s="24"/>
      <c r="N2307" s="24"/>
      <c r="O2307" s="24"/>
    </row>
    <row r="2308" spans="3:15">
      <c r="C2308" s="24"/>
      <c r="G2308" s="24"/>
      <c r="H2308" s="24"/>
      <c r="J2308" s="24"/>
      <c r="K2308" s="24"/>
      <c r="L2308" s="24"/>
      <c r="M2308" s="24"/>
      <c r="N2308" s="24"/>
      <c r="O2308" s="24"/>
    </row>
    <row r="2309" spans="3:15">
      <c r="C2309" s="24"/>
      <c r="G2309" s="24"/>
      <c r="H2309" s="24"/>
      <c r="J2309" s="24"/>
      <c r="K2309" s="24"/>
      <c r="L2309" s="24"/>
      <c r="M2309" s="24"/>
      <c r="N2309" s="24"/>
      <c r="O2309" s="24"/>
    </row>
    <row r="2310" spans="3:15">
      <c r="C2310" s="24"/>
      <c r="G2310" s="24"/>
      <c r="H2310" s="24"/>
      <c r="J2310" s="24"/>
      <c r="K2310" s="24"/>
      <c r="L2310" s="24"/>
      <c r="M2310" s="24"/>
      <c r="N2310" s="24"/>
      <c r="O2310" s="24"/>
    </row>
    <row r="2311" spans="3:15">
      <c r="C2311" s="24"/>
      <c r="G2311" s="24"/>
      <c r="H2311" s="24"/>
      <c r="J2311" s="24"/>
      <c r="K2311" s="24"/>
      <c r="L2311" s="24"/>
      <c r="M2311" s="24"/>
      <c r="N2311" s="24"/>
      <c r="O2311" s="24"/>
    </row>
    <row r="2312" spans="3:15">
      <c r="C2312" s="24"/>
      <c r="G2312" s="24"/>
      <c r="H2312" s="24"/>
      <c r="J2312" s="24"/>
      <c r="K2312" s="24"/>
      <c r="L2312" s="24"/>
      <c r="M2312" s="24"/>
      <c r="N2312" s="24"/>
      <c r="O2312" s="24"/>
    </row>
    <row r="2313" spans="3:15">
      <c r="C2313" s="24"/>
      <c r="G2313" s="24"/>
      <c r="H2313" s="24"/>
      <c r="J2313" s="24"/>
      <c r="K2313" s="24"/>
      <c r="L2313" s="24"/>
      <c r="M2313" s="24"/>
      <c r="N2313" s="24"/>
      <c r="O2313" s="24"/>
    </row>
    <row r="2314" spans="3:15">
      <c r="C2314" s="24"/>
      <c r="G2314" s="24"/>
      <c r="H2314" s="24"/>
      <c r="J2314" s="24"/>
      <c r="K2314" s="24"/>
      <c r="L2314" s="24"/>
      <c r="M2314" s="24"/>
      <c r="N2314" s="24"/>
      <c r="O2314" s="24"/>
    </row>
    <row r="2315" spans="3:15">
      <c r="C2315" s="24"/>
      <c r="G2315" s="24"/>
      <c r="H2315" s="24"/>
      <c r="J2315" s="24"/>
      <c r="K2315" s="24"/>
      <c r="L2315" s="24"/>
      <c r="M2315" s="24"/>
      <c r="N2315" s="24"/>
      <c r="O2315" s="24"/>
    </row>
    <row r="2316" spans="3:15">
      <c r="C2316" s="24"/>
      <c r="G2316" s="24"/>
      <c r="H2316" s="24"/>
      <c r="J2316" s="24"/>
      <c r="K2316" s="24"/>
      <c r="L2316" s="24"/>
      <c r="M2316" s="24"/>
      <c r="N2316" s="24"/>
      <c r="O2316" s="24"/>
    </row>
    <row r="2317" spans="3:15">
      <c r="C2317" s="24"/>
      <c r="G2317" s="24"/>
      <c r="H2317" s="24"/>
      <c r="J2317" s="24"/>
      <c r="K2317" s="24"/>
      <c r="L2317" s="24"/>
      <c r="M2317" s="24"/>
      <c r="N2317" s="24"/>
      <c r="O2317" s="24"/>
    </row>
    <row r="2318" spans="3:15">
      <c r="C2318" s="24"/>
      <c r="G2318" s="24"/>
      <c r="H2318" s="24"/>
      <c r="J2318" s="24"/>
      <c r="K2318" s="24"/>
      <c r="L2318" s="24"/>
      <c r="M2318" s="24"/>
      <c r="N2318" s="24"/>
      <c r="O2318" s="24"/>
    </row>
    <row r="2319" spans="3:15">
      <c r="C2319" s="24"/>
      <c r="G2319" s="24"/>
      <c r="H2319" s="24"/>
      <c r="J2319" s="24"/>
      <c r="K2319" s="24"/>
      <c r="L2319" s="24"/>
      <c r="M2319" s="24"/>
      <c r="N2319" s="24"/>
      <c r="O2319" s="24"/>
    </row>
    <row r="2320" spans="3:15">
      <c r="C2320" s="24"/>
      <c r="G2320" s="24"/>
      <c r="H2320" s="24"/>
      <c r="J2320" s="24"/>
      <c r="K2320" s="24"/>
      <c r="L2320" s="24"/>
      <c r="M2320" s="24"/>
      <c r="N2320" s="24"/>
      <c r="O2320" s="24"/>
    </row>
    <row r="2321" spans="3:15">
      <c r="C2321" s="24"/>
      <c r="G2321" s="24"/>
      <c r="H2321" s="24"/>
      <c r="J2321" s="24"/>
      <c r="K2321" s="24"/>
      <c r="L2321" s="24"/>
      <c r="M2321" s="24"/>
      <c r="N2321" s="24"/>
      <c r="O2321" s="24"/>
    </row>
    <row r="2322" spans="3:15">
      <c r="C2322" s="24"/>
      <c r="G2322" s="24"/>
      <c r="H2322" s="24"/>
      <c r="J2322" s="24"/>
      <c r="K2322" s="24"/>
      <c r="L2322" s="24"/>
      <c r="M2322" s="24"/>
      <c r="N2322" s="24"/>
      <c r="O2322" s="24"/>
    </row>
    <row r="2323" spans="3:15">
      <c r="C2323" s="24"/>
      <c r="G2323" s="24"/>
      <c r="H2323" s="24"/>
      <c r="J2323" s="24"/>
      <c r="K2323" s="24"/>
      <c r="L2323" s="24"/>
      <c r="M2323" s="24"/>
      <c r="N2323" s="24"/>
      <c r="O2323" s="24"/>
    </row>
    <row r="2324" spans="3:15">
      <c r="C2324" s="24"/>
      <c r="G2324" s="24"/>
      <c r="H2324" s="24"/>
      <c r="J2324" s="24"/>
      <c r="K2324" s="24"/>
      <c r="L2324" s="24"/>
      <c r="M2324" s="24"/>
      <c r="N2324" s="24"/>
      <c r="O2324" s="24"/>
    </row>
    <row r="2325" spans="3:15">
      <c r="C2325" s="24"/>
      <c r="G2325" s="24"/>
      <c r="H2325" s="24"/>
      <c r="J2325" s="24"/>
      <c r="K2325" s="24"/>
      <c r="L2325" s="24"/>
      <c r="M2325" s="24"/>
      <c r="N2325" s="24"/>
      <c r="O2325" s="24"/>
    </row>
    <row r="2326" spans="3:15">
      <c r="C2326" s="24"/>
      <c r="G2326" s="24"/>
      <c r="H2326" s="24"/>
      <c r="J2326" s="24"/>
      <c r="K2326" s="24"/>
      <c r="L2326" s="24"/>
      <c r="M2326" s="24"/>
      <c r="N2326" s="24"/>
      <c r="O2326" s="24"/>
    </row>
    <row r="2327" spans="3:15">
      <c r="C2327" s="24"/>
      <c r="G2327" s="24"/>
      <c r="H2327" s="24"/>
      <c r="J2327" s="24"/>
      <c r="K2327" s="24"/>
      <c r="L2327" s="24"/>
      <c r="M2327" s="24"/>
      <c r="N2327" s="24"/>
      <c r="O2327" s="24"/>
    </row>
    <row r="2328" spans="3:15">
      <c r="C2328" s="24"/>
      <c r="G2328" s="24"/>
      <c r="H2328" s="24"/>
      <c r="J2328" s="24"/>
      <c r="K2328" s="24"/>
      <c r="L2328" s="24"/>
      <c r="M2328" s="24"/>
      <c r="N2328" s="24"/>
      <c r="O2328" s="24"/>
    </row>
    <row r="2329" spans="3:15">
      <c r="C2329" s="24"/>
      <c r="G2329" s="24"/>
      <c r="H2329" s="24"/>
      <c r="J2329" s="24"/>
      <c r="K2329" s="24"/>
      <c r="L2329" s="24"/>
      <c r="M2329" s="24"/>
      <c r="N2329" s="24"/>
      <c r="O2329" s="24"/>
    </row>
    <row r="2330" spans="3:15">
      <c r="C2330" s="24"/>
      <c r="G2330" s="24"/>
      <c r="H2330" s="24"/>
      <c r="J2330" s="24"/>
      <c r="K2330" s="24"/>
      <c r="L2330" s="24"/>
      <c r="M2330" s="24"/>
      <c r="N2330" s="24"/>
      <c r="O2330" s="24"/>
    </row>
    <row r="2331" spans="3:15">
      <c r="C2331" s="24"/>
      <c r="G2331" s="24"/>
      <c r="H2331" s="24"/>
      <c r="J2331" s="24"/>
      <c r="K2331" s="24"/>
      <c r="L2331" s="24"/>
      <c r="M2331" s="24"/>
      <c r="N2331" s="24"/>
      <c r="O2331" s="24"/>
    </row>
    <row r="2332" spans="3:15">
      <c r="C2332" s="24"/>
      <c r="G2332" s="24"/>
      <c r="H2332" s="24"/>
      <c r="J2332" s="24"/>
      <c r="K2332" s="24"/>
      <c r="L2332" s="24"/>
      <c r="M2332" s="24"/>
      <c r="N2332" s="24"/>
      <c r="O2332" s="24"/>
    </row>
    <row r="2333" spans="3:15">
      <c r="C2333" s="24"/>
      <c r="G2333" s="24"/>
      <c r="H2333" s="24"/>
      <c r="J2333" s="24"/>
      <c r="K2333" s="24"/>
      <c r="L2333" s="24"/>
      <c r="M2333" s="24"/>
      <c r="N2333" s="24"/>
      <c r="O2333" s="24"/>
    </row>
    <row r="2334" spans="3:15">
      <c r="C2334" s="24"/>
      <c r="G2334" s="24"/>
      <c r="H2334" s="24"/>
      <c r="J2334" s="24"/>
      <c r="K2334" s="24"/>
      <c r="L2334" s="24"/>
      <c r="M2334" s="24"/>
      <c r="N2334" s="24"/>
      <c r="O2334" s="24"/>
    </row>
    <row r="2335" spans="3:15">
      <c r="C2335" s="24"/>
      <c r="G2335" s="24"/>
      <c r="H2335" s="24"/>
      <c r="J2335" s="24"/>
      <c r="K2335" s="24"/>
      <c r="L2335" s="24"/>
      <c r="M2335" s="24"/>
      <c r="N2335" s="24"/>
      <c r="O2335" s="24"/>
    </row>
    <row r="2336" spans="3:15">
      <c r="C2336" s="24"/>
      <c r="G2336" s="24"/>
      <c r="H2336" s="24"/>
      <c r="J2336" s="24"/>
      <c r="K2336" s="24"/>
      <c r="L2336" s="24"/>
      <c r="M2336" s="24"/>
      <c r="N2336" s="24"/>
      <c r="O2336" s="24"/>
    </row>
    <row r="2337" spans="3:15">
      <c r="C2337" s="24"/>
      <c r="G2337" s="24"/>
      <c r="H2337" s="24"/>
      <c r="J2337" s="24"/>
      <c r="K2337" s="24"/>
      <c r="L2337" s="24"/>
      <c r="M2337" s="24"/>
      <c r="N2337" s="24"/>
      <c r="O2337" s="24"/>
    </row>
    <row r="2338" spans="3:15">
      <c r="C2338" s="24"/>
      <c r="G2338" s="24"/>
      <c r="H2338" s="24"/>
      <c r="J2338" s="24"/>
      <c r="K2338" s="24"/>
      <c r="L2338" s="24"/>
      <c r="M2338" s="24"/>
      <c r="N2338" s="24"/>
      <c r="O2338" s="24"/>
    </row>
    <row r="2339" spans="3:15">
      <c r="C2339" s="24"/>
      <c r="G2339" s="24"/>
      <c r="H2339" s="24"/>
      <c r="J2339" s="24"/>
      <c r="K2339" s="24"/>
      <c r="L2339" s="24"/>
      <c r="M2339" s="24"/>
      <c r="N2339" s="24"/>
      <c r="O2339" s="24"/>
    </row>
    <row r="2340" spans="3:15">
      <c r="C2340" s="24"/>
      <c r="G2340" s="24"/>
      <c r="H2340" s="24"/>
      <c r="J2340" s="24"/>
      <c r="K2340" s="24"/>
      <c r="L2340" s="24"/>
      <c r="M2340" s="24"/>
      <c r="N2340" s="24"/>
      <c r="O2340" s="24"/>
    </row>
    <row r="2341" spans="3:15">
      <c r="C2341" s="24"/>
      <c r="G2341" s="24"/>
      <c r="H2341" s="24"/>
      <c r="J2341" s="24"/>
      <c r="K2341" s="24"/>
      <c r="L2341" s="24"/>
      <c r="M2341" s="24"/>
      <c r="N2341" s="24"/>
      <c r="O2341" s="24"/>
    </row>
    <row r="2342" spans="3:15">
      <c r="C2342" s="24"/>
      <c r="G2342" s="24"/>
      <c r="H2342" s="24"/>
      <c r="J2342" s="24"/>
      <c r="K2342" s="24"/>
      <c r="L2342" s="24"/>
      <c r="M2342" s="24"/>
      <c r="N2342" s="24"/>
      <c r="O2342" s="24"/>
    </row>
    <row r="2343" spans="3:15">
      <c r="C2343" s="24"/>
      <c r="G2343" s="24"/>
      <c r="H2343" s="24"/>
      <c r="J2343" s="24"/>
      <c r="K2343" s="24"/>
      <c r="L2343" s="24"/>
      <c r="M2343" s="24"/>
      <c r="N2343" s="24"/>
      <c r="O2343" s="24"/>
    </row>
    <row r="2344" spans="3:15">
      <c r="C2344" s="24"/>
      <c r="G2344" s="24"/>
      <c r="H2344" s="24"/>
      <c r="J2344" s="24"/>
      <c r="K2344" s="24"/>
      <c r="L2344" s="24"/>
      <c r="M2344" s="24"/>
      <c r="N2344" s="24"/>
      <c r="O2344" s="24"/>
    </row>
    <row r="2345" spans="3:15">
      <c r="C2345" s="24"/>
      <c r="G2345" s="24"/>
      <c r="H2345" s="24"/>
      <c r="J2345" s="24"/>
      <c r="K2345" s="24"/>
      <c r="L2345" s="24"/>
      <c r="M2345" s="24"/>
      <c r="N2345" s="24"/>
      <c r="O2345" s="24"/>
    </row>
    <row r="2346" spans="3:15">
      <c r="C2346" s="24"/>
      <c r="G2346" s="24"/>
      <c r="H2346" s="24"/>
      <c r="J2346" s="24"/>
      <c r="K2346" s="24"/>
      <c r="L2346" s="24"/>
      <c r="M2346" s="24"/>
      <c r="N2346" s="24"/>
      <c r="O2346" s="24"/>
    </row>
    <row r="2347" spans="3:15">
      <c r="C2347" s="24"/>
      <c r="G2347" s="24"/>
      <c r="H2347" s="24"/>
      <c r="J2347" s="24"/>
      <c r="K2347" s="24"/>
      <c r="L2347" s="24"/>
      <c r="M2347" s="24"/>
      <c r="N2347" s="24"/>
      <c r="O2347" s="24"/>
    </row>
    <row r="2348" spans="3:15">
      <c r="C2348" s="24"/>
      <c r="G2348" s="24"/>
      <c r="H2348" s="24"/>
      <c r="J2348" s="24"/>
      <c r="K2348" s="24"/>
      <c r="L2348" s="24"/>
      <c r="M2348" s="24"/>
      <c r="N2348" s="24"/>
      <c r="O2348" s="24"/>
    </row>
    <row r="2349" spans="3:15">
      <c r="C2349" s="24"/>
      <c r="G2349" s="24"/>
      <c r="H2349" s="24"/>
      <c r="J2349" s="24"/>
      <c r="K2349" s="24"/>
      <c r="L2349" s="24"/>
      <c r="M2349" s="24"/>
      <c r="N2349" s="24"/>
      <c r="O2349" s="24"/>
    </row>
    <row r="2350" spans="3:15">
      <c r="C2350" s="24"/>
      <c r="G2350" s="24"/>
      <c r="H2350" s="24"/>
      <c r="J2350" s="24"/>
      <c r="K2350" s="24"/>
      <c r="L2350" s="24"/>
      <c r="M2350" s="24"/>
      <c r="N2350" s="24"/>
      <c r="O2350" s="24"/>
    </row>
    <row r="2351" spans="3:15">
      <c r="C2351" s="24"/>
      <c r="G2351" s="24"/>
      <c r="H2351" s="24"/>
      <c r="J2351" s="24"/>
      <c r="K2351" s="24"/>
      <c r="L2351" s="24"/>
      <c r="M2351" s="24"/>
      <c r="N2351" s="24"/>
      <c r="O2351" s="24"/>
    </row>
    <row r="2352" spans="3:15">
      <c r="C2352" s="24"/>
      <c r="G2352" s="24"/>
      <c r="H2352" s="24"/>
      <c r="J2352" s="24"/>
      <c r="K2352" s="24"/>
      <c r="L2352" s="24"/>
      <c r="M2352" s="24"/>
      <c r="N2352" s="24"/>
      <c r="O2352" s="24"/>
    </row>
    <row r="2353" spans="3:15">
      <c r="C2353" s="24"/>
      <c r="G2353" s="24"/>
      <c r="H2353" s="24"/>
      <c r="J2353" s="24"/>
      <c r="K2353" s="24"/>
      <c r="L2353" s="24"/>
      <c r="M2353" s="24"/>
      <c r="N2353" s="24"/>
      <c r="O2353" s="24"/>
    </row>
    <row r="2354" spans="3:15">
      <c r="C2354" s="24"/>
      <c r="G2354" s="24"/>
      <c r="H2354" s="24"/>
      <c r="J2354" s="24"/>
      <c r="K2354" s="24"/>
      <c r="L2354" s="24"/>
      <c r="M2354" s="24"/>
      <c r="N2354" s="24"/>
      <c r="O2354" s="24"/>
    </row>
  </sheetData>
  <customSheetViews>
    <customSheetView guid="{62A28031-BB72-409E-8219-7B624D8945FD}" scale="60" showPageBreaks="1" printArea="1" hiddenRows="1" view="pageBreakPreview" topLeftCell="A7">
      <selection activeCell="D19" activeCellId="2" sqref="B79:B80 B81:B82 D19:N19"/>
      <headerFooter alignWithMargins="0">
        <oddFooter>&amp;R&amp;P</oddFooter>
      </headerFooter>
    </customSheetView>
  </customSheetViews>
  <mergeCells count="109">
    <mergeCell ref="J5:O14"/>
    <mergeCell ref="A16:B16"/>
    <mergeCell ref="C28:O28"/>
    <mergeCell ref="C18:O18"/>
    <mergeCell ref="C15:D16"/>
    <mergeCell ref="H5:I15"/>
    <mergeCell ref="B1:O1"/>
    <mergeCell ref="A2:I2"/>
    <mergeCell ref="J2:O2"/>
    <mergeCell ref="J3:O3"/>
    <mergeCell ref="A4:B15"/>
    <mergeCell ref="G5:G9"/>
    <mergeCell ref="C4:F4"/>
    <mergeCell ref="J4:O4"/>
    <mergeCell ref="J15:K15"/>
    <mergeCell ref="L15:M15"/>
    <mergeCell ref="N15:O15"/>
    <mergeCell ref="E21:F21"/>
    <mergeCell ref="E22:F22"/>
    <mergeCell ref="E23:F23"/>
    <mergeCell ref="E24:F24"/>
    <mergeCell ref="E25:F25"/>
    <mergeCell ref="C5:F11"/>
    <mergeCell ref="G10:G15"/>
    <mergeCell ref="A59:B59"/>
    <mergeCell ref="A47:B58"/>
    <mergeCell ref="C47:F47"/>
    <mergeCell ref="J47:O47"/>
    <mergeCell ref="C48:F54"/>
    <mergeCell ref="G48:G52"/>
    <mergeCell ref="H48:I58"/>
    <mergeCell ref="G53:G58"/>
    <mergeCell ref="C57:F57"/>
    <mergeCell ref="J58:K58"/>
    <mergeCell ref="L58:M58"/>
    <mergeCell ref="N58:O58"/>
    <mergeCell ref="J48:O57"/>
    <mergeCell ref="C14:F14"/>
    <mergeCell ref="C19:D19"/>
    <mergeCell ref="C20:D20"/>
    <mergeCell ref="C21:D21"/>
    <mergeCell ref="C22:D22"/>
    <mergeCell ref="C23:D23"/>
    <mergeCell ref="C24:D24"/>
    <mergeCell ref="E19:F19"/>
    <mergeCell ref="E20:F20"/>
    <mergeCell ref="E15:F16"/>
    <mergeCell ref="C31:D31"/>
    <mergeCell ref="E31:F31"/>
    <mergeCell ref="C32:D32"/>
    <mergeCell ref="E32:F32"/>
    <mergeCell ref="C34:D34"/>
    <mergeCell ref="E34:F34"/>
    <mergeCell ref="C33:O33"/>
    <mergeCell ref="C25:D25"/>
    <mergeCell ref="C27:D27"/>
    <mergeCell ref="E27:F27"/>
    <mergeCell ref="C29:D29"/>
    <mergeCell ref="E29:F29"/>
    <mergeCell ref="C30:D30"/>
    <mergeCell ref="E30:F30"/>
    <mergeCell ref="C26:O26"/>
    <mergeCell ref="C38:D38"/>
    <mergeCell ref="E38:F38"/>
    <mergeCell ref="C39:D39"/>
    <mergeCell ref="E39:F39"/>
    <mergeCell ref="C40:D40"/>
    <mergeCell ref="E40:F40"/>
    <mergeCell ref="C35:D35"/>
    <mergeCell ref="E35:F35"/>
    <mergeCell ref="C36:D36"/>
    <mergeCell ref="E36:F36"/>
    <mergeCell ref="C37:D37"/>
    <mergeCell ref="E37:F37"/>
    <mergeCell ref="C44:D44"/>
    <mergeCell ref="E44:F44"/>
    <mergeCell ref="C45:D45"/>
    <mergeCell ref="E45:F45"/>
    <mergeCell ref="C46:D46"/>
    <mergeCell ref="E46:F46"/>
    <mergeCell ref="C41:D41"/>
    <mergeCell ref="E41:F41"/>
    <mergeCell ref="C42:D42"/>
    <mergeCell ref="E42:F42"/>
    <mergeCell ref="C43:D43"/>
    <mergeCell ref="E43:F43"/>
    <mergeCell ref="C74:D74"/>
    <mergeCell ref="E74:F74"/>
    <mergeCell ref="C75:D75"/>
    <mergeCell ref="E75:F75"/>
    <mergeCell ref="C58:D59"/>
    <mergeCell ref="E58:F59"/>
    <mergeCell ref="C67:D67"/>
    <mergeCell ref="E67:F67"/>
    <mergeCell ref="C68:D68"/>
    <mergeCell ref="E68:F68"/>
    <mergeCell ref="C73:D73"/>
    <mergeCell ref="E73:F73"/>
    <mergeCell ref="C64:D64"/>
    <mergeCell ref="E64:F64"/>
    <mergeCell ref="C65:D65"/>
    <mergeCell ref="E65:F65"/>
    <mergeCell ref="C66:D66"/>
    <mergeCell ref="E66:F66"/>
    <mergeCell ref="C72:O72"/>
    <mergeCell ref="C62:D62"/>
    <mergeCell ref="E62:F62"/>
    <mergeCell ref="C63:D63"/>
    <mergeCell ref="E63:F63"/>
  </mergeCells>
  <phoneticPr fontId="12" type="noConversion"/>
  <pageMargins left="0.25" right="0.25" top="0.5" bottom="0.5" header="0.3" footer="0.3"/>
  <pageSetup scale="80" fitToHeight="2" orientation="landscape"/>
  <headerFooter differentFirst="1">
    <oddHeader>&amp;LHRBF Impact Evaluation&amp;CHealth Facility Questionnaire&amp;RForm F1</oddHeader>
    <oddFooter>&amp;R&amp;P / &amp;N</oddFooter>
  </headerFooter>
  <rowBreaks count="1" manualBreakCount="1">
    <brk id="46" max="14" man="1"/>
  </rowBreaks>
  <drawing r:id="rId1"/>
  <extLst>
    <ext xmlns:mx="http://schemas.microsoft.com/office/mac/excel/2008/main" uri="{64002731-A6B0-56B0-2670-7721B7C09600}">
      <mx:PLV Mode="0" OnePage="0" WScale="95"/>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G93"/>
  <sheetViews>
    <sheetView showGridLines="0" view="pageLayout" zoomScale="180" zoomScaleNormal="180" zoomScaleSheetLayoutView="150" zoomScalePageLayoutView="180" workbookViewId="0">
      <selection activeCell="B75" sqref="B75:B76"/>
    </sheetView>
  </sheetViews>
  <sheetFormatPr baseColWidth="10" defaultColWidth="8.83203125" defaultRowHeight="12" x14ac:dyDescent="0"/>
  <cols>
    <col min="1" max="1" width="5.6640625" style="73" customWidth="1"/>
    <col min="2" max="2" width="38.6640625" style="75" customWidth="1"/>
    <col min="3" max="3" width="20.6640625" style="20" customWidth="1"/>
    <col min="4" max="4" width="3.6640625" style="46" customWidth="1"/>
    <col min="5" max="5" width="2.6640625" style="3" customWidth="1"/>
    <col min="6" max="6" width="5.6640625" style="4" customWidth="1"/>
    <col min="7" max="16384" width="8.83203125" style="3"/>
  </cols>
  <sheetData>
    <row r="1" spans="1:7" s="11" customFormat="1" ht="30" customHeight="1">
      <c r="A1" s="788">
        <f>-9</f>
        <v>-9</v>
      </c>
      <c r="B1" s="730" t="s">
        <v>435</v>
      </c>
      <c r="C1" s="730"/>
      <c r="D1" s="730"/>
      <c r="E1" s="730"/>
      <c r="F1" s="731"/>
    </row>
    <row r="2" spans="1:7" s="11" customFormat="1" ht="30" customHeight="1">
      <c r="A2" s="1894" t="s">
        <v>199</v>
      </c>
      <c r="B2" s="1895"/>
      <c r="C2" s="1895"/>
      <c r="D2" s="1895"/>
      <c r="E2" s="1895"/>
      <c r="F2" s="1896"/>
    </row>
    <row r="3" spans="1:7" s="12" customFormat="1">
      <c r="A3" s="1125">
        <f>A1-0.01</f>
        <v>-9.01</v>
      </c>
      <c r="B3" s="1841" t="str">
        <f>"Do patients pay for consultation or doctor’s fees? CHECK QUESTION "&amp; TEXT('1General'!A53,"0.00_);(0.00)") &amp;"."</f>
        <v>Do patients pay for consultation or doctor’s fees? CHECK QUESTION (1.12).</v>
      </c>
      <c r="C3" s="1507" t="s">
        <v>482</v>
      </c>
      <c r="D3" s="1853">
        <v>1</v>
      </c>
      <c r="E3" s="1854"/>
      <c r="F3" s="1855"/>
    </row>
    <row r="4" spans="1:7" s="12" customFormat="1">
      <c r="A4" s="1127"/>
      <c r="B4" s="1846"/>
      <c r="C4" s="1510" t="s">
        <v>483</v>
      </c>
      <c r="D4" s="1856">
        <v>2</v>
      </c>
      <c r="E4" s="1857"/>
      <c r="F4" s="1858"/>
    </row>
    <row r="5" spans="1:7" s="12" customFormat="1">
      <c r="A5" s="1125">
        <f>A3-0.01</f>
        <v>-9.02</v>
      </c>
      <c r="B5" s="1851" t="s">
        <v>958</v>
      </c>
      <c r="C5" s="1507" t="s">
        <v>482</v>
      </c>
      <c r="D5" s="1859">
        <v>1</v>
      </c>
      <c r="E5" s="1854"/>
      <c r="F5" s="1855"/>
    </row>
    <row r="6" spans="1:7" s="12" customFormat="1">
      <c r="A6" s="1127"/>
      <c r="B6" s="1852"/>
      <c r="C6" s="1510" t="s">
        <v>483</v>
      </c>
      <c r="D6" s="1860">
        <v>2</v>
      </c>
      <c r="E6" s="1857"/>
      <c r="F6" s="1858"/>
    </row>
    <row r="7" spans="1:7" s="12" customFormat="1">
      <c r="A7" s="1125">
        <f>A5-0.01</f>
        <v>-9.0299999999999994</v>
      </c>
      <c r="B7" s="1841" t="s">
        <v>20</v>
      </c>
      <c r="C7" s="1507" t="s">
        <v>482</v>
      </c>
      <c r="D7" s="1859">
        <v>1</v>
      </c>
      <c r="E7" s="1854"/>
      <c r="F7" s="1855"/>
    </row>
    <row r="8" spans="1:7" s="12" customFormat="1">
      <c r="A8" s="1133"/>
      <c r="B8" s="1839"/>
      <c r="C8" s="1627" t="s">
        <v>483</v>
      </c>
      <c r="D8" s="1861">
        <v>2</v>
      </c>
      <c r="E8" s="172"/>
      <c r="F8" s="1862"/>
    </row>
    <row r="9" spans="1:7" s="12" customFormat="1">
      <c r="A9" s="1127"/>
      <c r="B9" s="1846"/>
      <c r="C9" s="1510" t="s">
        <v>1096</v>
      </c>
      <c r="D9" s="1860">
        <v>98</v>
      </c>
      <c r="E9" s="1857"/>
      <c r="F9" s="1858"/>
    </row>
    <row r="10" spans="1:7" s="12" customFormat="1">
      <c r="A10" s="1125">
        <f>A7-0.01</f>
        <v>-9.0399999999999991</v>
      </c>
      <c r="B10" s="1841" t="s">
        <v>182</v>
      </c>
      <c r="C10" s="1507" t="s">
        <v>482</v>
      </c>
      <c r="D10" s="1859">
        <v>1</v>
      </c>
      <c r="E10" s="1854"/>
      <c r="F10" s="1855"/>
    </row>
    <row r="11" spans="1:7" s="12" customFormat="1">
      <c r="A11" s="1127"/>
      <c r="B11" s="1846"/>
      <c r="C11" s="1510" t="s">
        <v>483</v>
      </c>
      <c r="D11" s="1860">
        <v>2</v>
      </c>
      <c r="E11" s="1857"/>
      <c r="F11" s="1858"/>
    </row>
    <row r="12" spans="1:7" s="12" customFormat="1">
      <c r="A12" s="1125">
        <f>A10-0.01</f>
        <v>-9.0499999999999989</v>
      </c>
      <c r="B12" s="1841" t="s">
        <v>760</v>
      </c>
      <c r="C12" s="1507" t="s">
        <v>482</v>
      </c>
      <c r="D12" s="1859">
        <v>1</v>
      </c>
      <c r="E12" s="1854"/>
      <c r="F12" s="1855"/>
    </row>
    <row r="13" spans="1:7" s="12" customFormat="1" ht="13.5" customHeight="1">
      <c r="A13" s="1127"/>
      <c r="B13" s="1846"/>
      <c r="C13" s="1510" t="s">
        <v>483</v>
      </c>
      <c r="D13" s="1860">
        <v>2</v>
      </c>
      <c r="E13" s="1857" t="s">
        <v>437</v>
      </c>
      <c r="F13" s="1863">
        <f>A17</f>
        <v>-9.0799999999999983</v>
      </c>
      <c r="G13" s="39"/>
    </row>
    <row r="14" spans="1:7" s="37" customFormat="1" ht="66" customHeight="1">
      <c r="A14" s="1217">
        <f>A12-0.01</f>
        <v>-9.0599999999999987</v>
      </c>
      <c r="B14" s="363" t="s">
        <v>763</v>
      </c>
      <c r="C14" s="1591" t="s">
        <v>761</v>
      </c>
      <c r="D14" s="677"/>
      <c r="E14" s="677"/>
      <c r="F14" s="1310"/>
    </row>
    <row r="15" spans="1:7" s="12" customFormat="1" ht="12.75" customHeight="1">
      <c r="A15" s="1847">
        <f>A14-0.01</f>
        <v>-9.0699999999999985</v>
      </c>
      <c r="B15" s="1841" t="s">
        <v>767</v>
      </c>
      <c r="C15" s="1507" t="s">
        <v>768</v>
      </c>
      <c r="D15" s="1867">
        <v>1</v>
      </c>
      <c r="E15" s="1854"/>
      <c r="F15" s="1855"/>
    </row>
    <row r="16" spans="1:7" s="12" customFormat="1" ht="13.5" customHeight="1">
      <c r="A16" s="1848"/>
      <c r="B16" s="1846"/>
      <c r="C16" s="1510" t="s">
        <v>769</v>
      </c>
      <c r="D16" s="1868">
        <v>2</v>
      </c>
      <c r="E16" s="1857"/>
      <c r="F16" s="1858"/>
    </row>
    <row r="17" spans="1:6" s="80" customFormat="1" ht="21" customHeight="1">
      <c r="A17" s="1842">
        <f>A15-0.01</f>
        <v>-9.0799999999999983</v>
      </c>
      <c r="B17" s="1844" t="str">
        <f>"Program to: CHECK WHETHER THE FACILITY CHARGES ANY FEES FROM  ("&amp;-A3&amp;"), ("&amp;-A5&amp;"), ("&amp;-A7&amp;"), ("&amp;-A10&amp;") and ("&amp;-A12&amp;")."</f>
        <v>Program to: CHECK WHETHER THE FACILITY CHARGES ANY FEES FROM  (9.01), (9.02), (9.03), (9.04) and (9.05).</v>
      </c>
      <c r="C17" s="1850" t="s">
        <v>148</v>
      </c>
      <c r="D17" s="1864">
        <v>1</v>
      </c>
      <c r="E17" s="1865"/>
      <c r="F17" s="1866"/>
    </row>
    <row r="18" spans="1:6" s="80" customFormat="1" ht="21" customHeight="1">
      <c r="A18" s="1843"/>
      <c r="B18" s="1845"/>
      <c r="C18" s="100" t="s">
        <v>149</v>
      </c>
      <c r="D18" s="1869">
        <v>2</v>
      </c>
      <c r="E18" s="175" t="s">
        <v>437</v>
      </c>
      <c r="F18" s="1849">
        <f>A62</f>
        <v>-9.139999999999997</v>
      </c>
    </row>
    <row r="19" spans="1:6" s="12" customFormat="1" ht="15" customHeight="1">
      <c r="A19" s="1125">
        <f>A17-0.01</f>
        <v>-9.0899999999999981</v>
      </c>
      <c r="B19" s="1045" t="s">
        <v>480</v>
      </c>
      <c r="C19" s="1870" t="s">
        <v>762</v>
      </c>
      <c r="D19" s="1871"/>
      <c r="E19" s="1871"/>
      <c r="F19" s="1872"/>
    </row>
    <row r="20" spans="1:6" s="12" customFormat="1" ht="15" customHeight="1">
      <c r="A20" s="1133"/>
      <c r="B20" s="1046"/>
      <c r="C20" s="1873" t="s">
        <v>428</v>
      </c>
      <c r="D20" s="682"/>
      <c r="E20" s="682"/>
      <c r="F20" s="1874"/>
    </row>
    <row r="21" spans="1:6" s="12" customFormat="1" ht="15" customHeight="1">
      <c r="A21" s="1133"/>
      <c r="B21" s="1042" t="s">
        <v>764</v>
      </c>
      <c r="C21" s="1873" t="s">
        <v>150</v>
      </c>
      <c r="D21" s="682"/>
      <c r="E21" s="682"/>
      <c r="F21" s="1874"/>
    </row>
    <row r="22" spans="1:6" s="12" customFormat="1" ht="15" customHeight="1">
      <c r="A22" s="1133"/>
      <c r="B22" s="1042"/>
      <c r="C22" s="1873" t="s">
        <v>1132</v>
      </c>
      <c r="D22" s="682"/>
      <c r="E22" s="682"/>
      <c r="F22" s="1874"/>
    </row>
    <row r="23" spans="1:6" s="12" customFormat="1">
      <c r="A23" s="1133"/>
      <c r="B23" s="1042"/>
      <c r="C23" s="1873" t="s">
        <v>1133</v>
      </c>
      <c r="D23" s="682"/>
      <c r="E23" s="682"/>
      <c r="F23" s="1874"/>
    </row>
    <row r="24" spans="1:6" s="12" customFormat="1" ht="15" customHeight="1">
      <c r="A24" s="1133"/>
      <c r="B24" s="1840"/>
      <c r="C24" s="1873" t="s">
        <v>75</v>
      </c>
      <c r="D24" s="682"/>
      <c r="E24" s="682"/>
      <c r="F24" s="1874"/>
    </row>
    <row r="25" spans="1:6" s="12" customFormat="1" ht="15" customHeight="1">
      <c r="A25" s="1133"/>
      <c r="B25" s="1840"/>
      <c r="C25" s="1873" t="s">
        <v>76</v>
      </c>
      <c r="D25" s="682"/>
      <c r="E25" s="682"/>
      <c r="F25" s="1874"/>
    </row>
    <row r="26" spans="1:6" s="37" customFormat="1" ht="15" customHeight="1">
      <c r="A26" s="1133"/>
      <c r="B26" s="1840"/>
      <c r="C26" s="1873" t="s">
        <v>1134</v>
      </c>
      <c r="D26" s="682"/>
      <c r="E26" s="682"/>
      <c r="F26" s="1874"/>
    </row>
    <row r="27" spans="1:6" s="12" customFormat="1">
      <c r="A27" s="1127"/>
      <c r="B27" s="1211"/>
      <c r="C27" s="1041" t="s">
        <v>969</v>
      </c>
      <c r="D27" s="1035"/>
      <c r="E27" s="1035"/>
      <c r="F27" s="1875"/>
    </row>
    <row r="28" spans="1:6" s="12" customFormat="1" ht="16" customHeight="1">
      <c r="A28" s="1125">
        <f>A19-0.01</f>
        <v>-9.0999999999999979</v>
      </c>
      <c r="B28" s="1841" t="s">
        <v>770</v>
      </c>
      <c r="C28" s="1870" t="s">
        <v>461</v>
      </c>
      <c r="D28" s="1871"/>
      <c r="E28" s="1871"/>
      <c r="F28" s="1872"/>
    </row>
    <row r="29" spans="1:6" s="37" customFormat="1" ht="16" customHeight="1">
      <c r="A29" s="1133"/>
      <c r="B29" s="1839"/>
      <c r="C29" s="1873" t="s">
        <v>771</v>
      </c>
      <c r="D29" s="682"/>
      <c r="E29" s="682"/>
      <c r="F29" s="1874"/>
    </row>
    <row r="30" spans="1:6" s="37" customFormat="1" ht="16" customHeight="1">
      <c r="A30" s="1133"/>
      <c r="B30" s="1839"/>
      <c r="C30" s="1627" t="s">
        <v>772</v>
      </c>
      <c r="D30" s="492"/>
      <c r="E30" s="492"/>
      <c r="F30" s="1910"/>
    </row>
    <row r="31" spans="1:6" s="12" customFormat="1" ht="16" customHeight="1">
      <c r="A31" s="1133"/>
      <c r="B31" s="1839"/>
      <c r="C31" s="1873" t="s">
        <v>773</v>
      </c>
      <c r="D31" s="682"/>
      <c r="E31" s="682"/>
      <c r="F31" s="1874"/>
    </row>
    <row r="32" spans="1:6" s="12" customFormat="1" ht="16" customHeight="1">
      <c r="A32" s="1133"/>
      <c r="B32" s="1042" t="s">
        <v>764</v>
      </c>
      <c r="C32" s="1627" t="s">
        <v>774</v>
      </c>
      <c r="D32" s="1876"/>
      <c r="E32" s="172"/>
      <c r="F32" s="1862"/>
    </row>
    <row r="33" spans="1:6" s="12" customFormat="1" ht="16" customHeight="1">
      <c r="A33" s="1133"/>
      <c r="B33" s="1042"/>
      <c r="C33" s="1873" t="s">
        <v>775</v>
      </c>
      <c r="D33" s="682"/>
      <c r="E33" s="682"/>
      <c r="F33" s="1874"/>
    </row>
    <row r="34" spans="1:6" s="12" customFormat="1" ht="16" customHeight="1">
      <c r="A34" s="1133"/>
      <c r="B34" s="1042"/>
      <c r="C34" s="1873" t="s">
        <v>776</v>
      </c>
      <c r="D34" s="682"/>
      <c r="E34" s="682"/>
      <c r="F34" s="1874"/>
    </row>
    <row r="35" spans="1:6" s="37" customFormat="1" ht="16" customHeight="1">
      <c r="A35" s="1133"/>
      <c r="B35" s="1840"/>
      <c r="C35" s="1873" t="s">
        <v>777</v>
      </c>
      <c r="D35" s="682"/>
      <c r="E35" s="682"/>
      <c r="F35" s="1874"/>
    </row>
    <row r="36" spans="1:6" s="12" customFormat="1" ht="16" customHeight="1">
      <c r="A36" s="1133"/>
      <c r="B36" s="1840"/>
      <c r="C36" s="1873" t="s">
        <v>778</v>
      </c>
      <c r="D36" s="682"/>
      <c r="E36" s="682"/>
      <c r="F36" s="1874"/>
    </row>
    <row r="37" spans="1:6" s="37" customFormat="1" ht="16" customHeight="1">
      <c r="A37" s="1133"/>
      <c r="B37" s="1840"/>
      <c r="C37" s="1873" t="s">
        <v>779</v>
      </c>
      <c r="D37" s="682"/>
      <c r="E37" s="682"/>
      <c r="F37" s="1874"/>
    </row>
    <row r="38" spans="1:6" s="12" customFormat="1">
      <c r="A38" s="1127"/>
      <c r="B38" s="1824"/>
      <c r="C38" s="1877" t="s">
        <v>875</v>
      </c>
      <c r="D38" s="1878"/>
      <c r="E38" s="1878"/>
      <c r="F38" s="1879"/>
    </row>
    <row r="39" spans="1:6" s="12" customFormat="1" ht="16" customHeight="1">
      <c r="A39" s="1125">
        <f>A28-0.01</f>
        <v>-9.1099999999999977</v>
      </c>
      <c r="B39" s="1083" t="s">
        <v>404</v>
      </c>
      <c r="C39" s="1507" t="s">
        <v>459</v>
      </c>
      <c r="D39" s="1867"/>
      <c r="E39" s="1854"/>
      <c r="F39" s="1855"/>
    </row>
    <row r="40" spans="1:6" s="12" customFormat="1" ht="16" customHeight="1">
      <c r="A40" s="1133"/>
      <c r="B40" s="1042"/>
      <c r="C40" s="1627" t="s">
        <v>460</v>
      </c>
      <c r="D40" s="1876"/>
      <c r="E40" s="172"/>
      <c r="F40" s="1862"/>
    </row>
    <row r="41" spans="1:6" s="12" customFormat="1" ht="16" customHeight="1">
      <c r="A41" s="1133"/>
      <c r="B41" s="1042"/>
      <c r="C41" s="1627" t="s">
        <v>21</v>
      </c>
      <c r="D41" s="1876"/>
      <c r="E41" s="172"/>
      <c r="F41" s="1862"/>
    </row>
    <row r="42" spans="1:6" s="12" customFormat="1" ht="16" customHeight="1">
      <c r="A42" s="1133"/>
      <c r="B42" s="1821"/>
      <c r="C42" s="1627" t="s">
        <v>22</v>
      </c>
      <c r="D42" s="1876"/>
      <c r="E42" s="172"/>
      <c r="F42" s="1862"/>
    </row>
    <row r="43" spans="1:6" s="12" customFormat="1" ht="16" customHeight="1">
      <c r="A43" s="1133"/>
      <c r="B43" s="1840"/>
      <c r="C43" s="1627" t="s">
        <v>23</v>
      </c>
      <c r="D43" s="1876"/>
      <c r="E43" s="172"/>
      <c r="F43" s="1862"/>
    </row>
    <row r="44" spans="1:6" s="12" customFormat="1" ht="16" customHeight="1">
      <c r="A44" s="1133"/>
      <c r="B44" s="1042" t="s">
        <v>764</v>
      </c>
      <c r="C44" s="1627" t="s">
        <v>24</v>
      </c>
      <c r="D44" s="1876"/>
      <c r="E44" s="172"/>
      <c r="F44" s="1862"/>
    </row>
    <row r="45" spans="1:6" s="12" customFormat="1" ht="16" customHeight="1">
      <c r="A45" s="1133"/>
      <c r="B45" s="1042"/>
      <c r="C45" s="1627" t="s">
        <v>25</v>
      </c>
      <c r="D45" s="1876"/>
      <c r="E45" s="172"/>
      <c r="F45" s="1862"/>
    </row>
    <row r="46" spans="1:6" s="12" customFormat="1" ht="16" customHeight="1">
      <c r="A46" s="1133"/>
      <c r="B46" s="1042"/>
      <c r="C46" s="1627" t="s">
        <v>26</v>
      </c>
      <c r="D46" s="1876"/>
      <c r="E46" s="172"/>
      <c r="F46" s="1862"/>
    </row>
    <row r="47" spans="1:6" s="12" customFormat="1" ht="16" customHeight="1">
      <c r="A47" s="1133"/>
      <c r="B47" s="1042"/>
      <c r="C47" s="1627" t="s">
        <v>27</v>
      </c>
      <c r="D47" s="1876"/>
      <c r="E47" s="172"/>
      <c r="F47" s="1862"/>
    </row>
    <row r="48" spans="1:6" s="12" customFormat="1" ht="16" customHeight="1">
      <c r="A48" s="1133"/>
      <c r="B48" s="1823"/>
      <c r="C48" s="1627" t="s">
        <v>28</v>
      </c>
      <c r="D48" s="1876"/>
      <c r="E48" s="172"/>
      <c r="F48" s="1862"/>
    </row>
    <row r="49" spans="1:6" s="12" customFormat="1" ht="16" customHeight="1">
      <c r="A49" s="1133"/>
      <c r="B49" s="1823"/>
      <c r="C49" s="1627" t="s">
        <v>29</v>
      </c>
      <c r="D49" s="1876"/>
      <c r="E49" s="172"/>
      <c r="F49" s="1862"/>
    </row>
    <row r="50" spans="1:6" s="12" customFormat="1" ht="18" customHeight="1">
      <c r="A50" s="1127"/>
      <c r="B50" s="1824"/>
      <c r="C50" s="1877" t="s">
        <v>872</v>
      </c>
      <c r="D50" s="1878"/>
      <c r="E50" s="1878"/>
      <c r="F50" s="1879"/>
    </row>
    <row r="51" spans="1:6" s="12" customFormat="1" ht="16" customHeight="1">
      <c r="A51" s="1125">
        <f>A39-0.01</f>
        <v>-9.1199999999999974</v>
      </c>
      <c r="B51" s="1083" t="s">
        <v>458</v>
      </c>
      <c r="C51" s="1870" t="s">
        <v>762</v>
      </c>
      <c r="D51" s="1871"/>
      <c r="E51" s="1871"/>
      <c r="F51" s="1872"/>
    </row>
    <row r="52" spans="1:6" s="12" customFormat="1" ht="16" customHeight="1">
      <c r="A52" s="1133"/>
      <c r="B52" s="1042"/>
      <c r="C52" s="1873" t="s">
        <v>428</v>
      </c>
      <c r="D52" s="682"/>
      <c r="E52" s="682"/>
      <c r="F52" s="1874"/>
    </row>
    <row r="53" spans="1:6" s="12" customFormat="1" ht="16" customHeight="1">
      <c r="A53" s="1133"/>
      <c r="B53" s="1042"/>
      <c r="C53" s="1873" t="s">
        <v>150</v>
      </c>
      <c r="D53" s="682"/>
      <c r="E53" s="682"/>
      <c r="F53" s="1874"/>
    </row>
    <row r="54" spans="1:6" s="12" customFormat="1" ht="16" customHeight="1">
      <c r="A54" s="1133"/>
      <c r="B54" s="1838"/>
      <c r="C54" s="1873" t="s">
        <v>78</v>
      </c>
      <c r="D54" s="682"/>
      <c r="E54" s="682"/>
      <c r="F54" s="1874"/>
    </row>
    <row r="55" spans="1:6" s="12" customFormat="1">
      <c r="A55" s="1133"/>
      <c r="B55" s="1839" t="s">
        <v>764</v>
      </c>
      <c r="C55" s="1873" t="s">
        <v>74</v>
      </c>
      <c r="D55" s="682"/>
      <c r="E55" s="682"/>
      <c r="F55" s="1874"/>
    </row>
    <row r="56" spans="1:6" s="12" customFormat="1" ht="16.5" customHeight="1">
      <c r="A56" s="1133"/>
      <c r="B56" s="1839"/>
      <c r="C56" s="1873" t="s">
        <v>75</v>
      </c>
      <c r="D56" s="682"/>
      <c r="E56" s="682"/>
      <c r="F56" s="1874"/>
    </row>
    <row r="57" spans="1:6" s="37" customFormat="1" ht="16" customHeight="1">
      <c r="A57" s="1133"/>
      <c r="B57" s="1838"/>
      <c r="C57" s="1873" t="s">
        <v>76</v>
      </c>
      <c r="D57" s="682"/>
      <c r="E57" s="682"/>
      <c r="F57" s="1874"/>
    </row>
    <row r="58" spans="1:6" s="12" customFormat="1" ht="16" customHeight="1">
      <c r="A58" s="1133"/>
      <c r="B58" s="1840"/>
      <c r="C58" s="1873" t="s">
        <v>77</v>
      </c>
      <c r="D58" s="682"/>
      <c r="E58" s="682"/>
      <c r="F58" s="1874"/>
    </row>
    <row r="59" spans="1:6" s="12" customFormat="1" ht="17.25" customHeight="1">
      <c r="A59" s="1127"/>
      <c r="B59" s="1211"/>
      <c r="C59" s="1877" t="s">
        <v>873</v>
      </c>
      <c r="D59" s="1878"/>
      <c r="E59" s="1878"/>
      <c r="F59" s="1879"/>
    </row>
    <row r="60" spans="1:6" s="12" customFormat="1">
      <c r="A60" s="1125">
        <f>A51-0.01</f>
        <v>-9.1299999999999972</v>
      </c>
      <c r="B60" s="1836" t="s">
        <v>481</v>
      </c>
      <c r="C60" s="1507" t="s">
        <v>482</v>
      </c>
      <c r="D60" s="1867"/>
      <c r="E60" s="1854"/>
      <c r="F60" s="1880">
        <v>1</v>
      </c>
    </row>
    <row r="61" spans="1:6" s="12" customFormat="1">
      <c r="A61" s="1127"/>
      <c r="B61" s="1837"/>
      <c r="C61" s="1510" t="s">
        <v>483</v>
      </c>
      <c r="D61" s="1868"/>
      <c r="E61" s="1857"/>
      <c r="F61" s="1881">
        <v>2</v>
      </c>
    </row>
    <row r="62" spans="1:6" s="12" customFormat="1">
      <c r="A62" s="1815">
        <f>A60-0.01</f>
        <v>-9.139999999999997</v>
      </c>
      <c r="B62" s="1819" t="s">
        <v>594</v>
      </c>
      <c r="C62" s="1882" t="s">
        <v>482</v>
      </c>
      <c r="D62" s="1883">
        <v>1</v>
      </c>
      <c r="E62" s="1884"/>
      <c r="F62" s="1885"/>
    </row>
    <row r="63" spans="1:6" s="12" customFormat="1" ht="18.75" customHeight="1">
      <c r="A63" s="1833"/>
      <c r="B63" s="1835"/>
      <c r="C63" s="1886" t="s">
        <v>483</v>
      </c>
      <c r="D63" s="1887">
        <v>2</v>
      </c>
      <c r="E63" s="1888" t="s">
        <v>437</v>
      </c>
      <c r="F63" s="1889">
        <f>'10Leadership'!A9</f>
        <v>-10.01</v>
      </c>
    </row>
    <row r="64" spans="1:6" s="12" customFormat="1">
      <c r="A64" s="1815">
        <f>A62-0.01</f>
        <v>-9.1499999999999968</v>
      </c>
      <c r="B64" s="1834" t="s">
        <v>494</v>
      </c>
      <c r="C64" s="1882" t="s">
        <v>495</v>
      </c>
      <c r="D64" s="1890">
        <v>1</v>
      </c>
      <c r="E64" s="1884"/>
      <c r="F64" s="1885"/>
    </row>
    <row r="65" spans="1:6" s="12" customFormat="1">
      <c r="A65" s="1816"/>
      <c r="B65" s="1830"/>
      <c r="C65" s="1891" t="s">
        <v>569</v>
      </c>
      <c r="D65" s="352">
        <v>2</v>
      </c>
      <c r="E65" s="353"/>
      <c r="F65" s="1814"/>
    </row>
    <row r="66" spans="1:6" s="12" customFormat="1">
      <c r="A66" s="1833"/>
      <c r="B66" s="1831"/>
      <c r="C66" s="1886" t="s">
        <v>496</v>
      </c>
      <c r="D66" s="1892">
        <v>3</v>
      </c>
      <c r="E66" s="1888"/>
      <c r="F66" s="1893"/>
    </row>
    <row r="67" spans="1:6" s="12" customFormat="1" ht="15" customHeight="1">
      <c r="A67" s="1832">
        <f>A64-0.01</f>
        <v>-9.1599999999999966</v>
      </c>
      <c r="B67" s="1819" t="s">
        <v>560</v>
      </c>
      <c r="C67" s="1897" t="s">
        <v>780</v>
      </c>
      <c r="D67" s="1898"/>
      <c r="E67" s="1898"/>
      <c r="F67" s="1899"/>
    </row>
    <row r="68" spans="1:6" s="12" customFormat="1" ht="15" customHeight="1">
      <c r="A68" s="1829"/>
      <c r="B68" s="1820"/>
      <c r="C68" s="1891" t="s">
        <v>561</v>
      </c>
      <c r="D68" s="1900"/>
      <c r="E68" s="1901"/>
      <c r="F68" s="1902"/>
    </row>
    <row r="69" spans="1:6" s="12" customFormat="1" ht="15" customHeight="1">
      <c r="A69" s="1829"/>
      <c r="B69" s="1042" t="s">
        <v>764</v>
      </c>
      <c r="C69" s="1903" t="s">
        <v>765</v>
      </c>
      <c r="D69" s="1900"/>
      <c r="E69" s="1901"/>
      <c r="F69" s="1902"/>
    </row>
    <row r="70" spans="1:6" s="12" customFormat="1" ht="15" customHeight="1">
      <c r="A70" s="1829"/>
      <c r="B70" s="1042"/>
      <c r="C70" s="1904" t="s">
        <v>562</v>
      </c>
      <c r="D70" s="1905"/>
      <c r="E70" s="1905"/>
      <c r="F70" s="1906"/>
    </row>
    <row r="71" spans="1:6" s="12" customFormat="1" ht="15" customHeight="1">
      <c r="A71" s="1829"/>
      <c r="B71" s="1042"/>
      <c r="C71" s="1904" t="s">
        <v>563</v>
      </c>
      <c r="D71" s="1905"/>
      <c r="E71" s="1905"/>
      <c r="F71" s="1906"/>
    </row>
    <row r="72" spans="1:6" s="12" customFormat="1" ht="15" customHeight="1">
      <c r="A72" s="1829"/>
      <c r="B72" s="1042"/>
      <c r="C72" s="1904" t="s">
        <v>564</v>
      </c>
      <c r="D72" s="1905"/>
      <c r="E72" s="1905"/>
      <c r="F72" s="1906"/>
    </row>
    <row r="73" spans="1:6" s="12" customFormat="1" ht="15" customHeight="1">
      <c r="A73" s="1829"/>
      <c r="B73" s="1830"/>
      <c r="C73" s="1904" t="s">
        <v>565</v>
      </c>
      <c r="D73" s="1905"/>
      <c r="E73" s="1905"/>
      <c r="F73" s="1906"/>
    </row>
    <row r="74" spans="1:6" s="12" customFormat="1" ht="15" customHeight="1">
      <c r="A74" s="1829"/>
      <c r="B74" s="1831"/>
      <c r="C74" s="1907" t="s">
        <v>874</v>
      </c>
      <c r="D74" s="1908"/>
      <c r="E74" s="1908"/>
      <c r="F74" s="1909"/>
    </row>
    <row r="75" spans="1:6" s="12" customFormat="1" ht="15" customHeight="1">
      <c r="A75" s="1815">
        <f>A67-0.01</f>
        <v>-9.1699999999999964</v>
      </c>
      <c r="B75" s="1819" t="s">
        <v>766</v>
      </c>
      <c r="C75" s="1870" t="s">
        <v>461</v>
      </c>
      <c r="D75" s="1871"/>
      <c r="E75" s="1871"/>
      <c r="F75" s="1872"/>
    </row>
    <row r="76" spans="1:6" s="12" customFormat="1" ht="15" customHeight="1">
      <c r="A76" s="1816"/>
      <c r="B76" s="1820"/>
      <c r="C76" s="1873" t="s">
        <v>771</v>
      </c>
      <c r="D76" s="682"/>
      <c r="E76" s="682"/>
      <c r="F76" s="1874"/>
    </row>
    <row r="77" spans="1:6" s="37" customFormat="1" ht="15" customHeight="1">
      <c r="A77" s="1816"/>
      <c r="B77" s="1042" t="s">
        <v>764</v>
      </c>
      <c r="C77" s="1627" t="s">
        <v>772</v>
      </c>
      <c r="D77" s="492"/>
      <c r="E77" s="492"/>
      <c r="F77" s="1910"/>
    </row>
    <row r="78" spans="1:6" s="37" customFormat="1" ht="15" customHeight="1">
      <c r="A78" s="1816"/>
      <c r="B78" s="1042"/>
      <c r="C78" s="1873" t="s">
        <v>773</v>
      </c>
      <c r="D78" s="682"/>
      <c r="E78" s="682"/>
      <c r="F78" s="1874"/>
    </row>
    <row r="79" spans="1:6" s="37" customFormat="1" ht="15" customHeight="1">
      <c r="A79" s="1816"/>
      <c r="B79" s="1042"/>
      <c r="C79" s="1627" t="s">
        <v>774</v>
      </c>
      <c r="D79" s="1876"/>
      <c r="E79" s="172"/>
      <c r="F79" s="1862"/>
    </row>
    <row r="80" spans="1:6" s="37" customFormat="1" ht="15" customHeight="1">
      <c r="A80" s="1816"/>
      <c r="B80" s="1042"/>
      <c r="C80" s="1873" t="s">
        <v>775</v>
      </c>
      <c r="D80" s="682"/>
      <c r="E80" s="682"/>
      <c r="F80" s="1874"/>
    </row>
    <row r="81" spans="1:6" s="12" customFormat="1" ht="15" customHeight="1">
      <c r="A81" s="1816"/>
      <c r="B81" s="1821"/>
      <c r="C81" s="1873" t="s">
        <v>776</v>
      </c>
      <c r="D81" s="682"/>
      <c r="E81" s="682"/>
      <c r="F81" s="1874"/>
    </row>
    <row r="82" spans="1:6" s="12" customFormat="1" ht="15" customHeight="1">
      <c r="A82" s="1816"/>
      <c r="B82" s="1822"/>
      <c r="C82" s="1873" t="s">
        <v>777</v>
      </c>
      <c r="D82" s="682"/>
      <c r="E82" s="682"/>
      <c r="F82" s="1874"/>
    </row>
    <row r="83" spans="1:6" s="12" customFormat="1" ht="15" customHeight="1">
      <c r="A83" s="1817"/>
      <c r="B83" s="1823"/>
      <c r="C83" s="1873" t="s">
        <v>778</v>
      </c>
      <c r="D83" s="682"/>
      <c r="E83" s="682"/>
      <c r="F83" s="1874"/>
    </row>
    <row r="84" spans="1:6" s="12" customFormat="1" ht="15" customHeight="1">
      <c r="A84" s="1817"/>
      <c r="B84" s="1823"/>
      <c r="C84" s="1873" t="s">
        <v>779</v>
      </c>
      <c r="D84" s="682"/>
      <c r="E84" s="682"/>
      <c r="F84" s="1874"/>
    </row>
    <row r="85" spans="1:6" s="12" customFormat="1" ht="15" customHeight="1">
      <c r="A85" s="1818"/>
      <c r="B85" s="1824"/>
      <c r="C85" s="1877" t="s">
        <v>875</v>
      </c>
      <c r="D85" s="1878"/>
      <c r="E85" s="1878"/>
      <c r="F85" s="1879"/>
    </row>
    <row r="86" spans="1:6" s="12" customFormat="1" ht="13" customHeight="1">
      <c r="A86" s="72"/>
      <c r="B86" s="71"/>
      <c r="C86" s="38"/>
      <c r="D86" s="45"/>
      <c r="E86" s="37"/>
      <c r="F86" s="47"/>
    </row>
    <row r="87" spans="1:6" s="12" customFormat="1">
      <c r="A87" s="72"/>
      <c r="B87" s="74"/>
      <c r="C87" s="14"/>
      <c r="D87" s="40"/>
      <c r="F87" s="47"/>
    </row>
    <row r="88" spans="1:6" s="12" customFormat="1">
      <c r="A88" s="72"/>
      <c r="B88" s="74"/>
      <c r="C88" s="14"/>
      <c r="D88" s="40"/>
      <c r="F88" s="47"/>
    </row>
    <row r="89" spans="1:6" s="12" customFormat="1">
      <c r="A89" s="72"/>
      <c r="B89" s="74"/>
      <c r="C89" s="14"/>
      <c r="D89" s="40"/>
      <c r="F89" s="47"/>
    </row>
    <row r="90" spans="1:6" s="12" customFormat="1">
      <c r="A90" s="72"/>
      <c r="B90" s="74"/>
      <c r="C90" s="14"/>
      <c r="D90" s="40"/>
      <c r="F90" s="47"/>
    </row>
    <row r="91" spans="1:6" s="12" customFormat="1">
      <c r="A91" s="72"/>
      <c r="B91" s="74"/>
      <c r="C91" s="14"/>
      <c r="D91" s="40"/>
      <c r="F91" s="47"/>
    </row>
    <row r="92" spans="1:6" s="12" customFormat="1">
      <c r="A92" s="72"/>
      <c r="B92" s="74"/>
      <c r="C92" s="14"/>
      <c r="D92" s="40"/>
      <c r="F92" s="47"/>
    </row>
    <row r="93" spans="1:6" s="12" customFormat="1">
      <c r="A93" s="72"/>
      <c r="B93" s="74"/>
      <c r="C93" s="14"/>
      <c r="D93" s="40"/>
      <c r="F93" s="47"/>
    </row>
  </sheetData>
  <customSheetViews>
    <customSheetView guid="{62A28031-BB72-409E-8219-7B624D8945FD}" showPageBreaks="1" printArea="1" view="pageBreakPreview" topLeftCell="A31">
      <selection activeCell="D19" activeCellId="2" sqref="B79:B80 B81:B82 D19"/>
      <rowBreaks count="2" manualBreakCount="2">
        <brk id="50" max="9" man="1"/>
        <brk id="51" max="16383" man="1"/>
      </rowBreaks>
      <headerFooter alignWithMargins="0">
        <oddFooter>&amp;R&amp;P</oddFooter>
      </headerFooter>
    </customSheetView>
  </customSheetViews>
  <mergeCells count="77">
    <mergeCell ref="C85:F85"/>
    <mergeCell ref="C82:F82"/>
    <mergeCell ref="C83:F83"/>
    <mergeCell ref="C84:F84"/>
    <mergeCell ref="C81:F81"/>
    <mergeCell ref="B60:B61"/>
    <mergeCell ref="C76:F76"/>
    <mergeCell ref="C78:F78"/>
    <mergeCell ref="B75:B76"/>
    <mergeCell ref="B62:B63"/>
    <mergeCell ref="B67:B68"/>
    <mergeCell ref="C67:F67"/>
    <mergeCell ref="C70:F70"/>
    <mergeCell ref="C71:F71"/>
    <mergeCell ref="C74:F74"/>
    <mergeCell ref="C72:F72"/>
    <mergeCell ref="C73:F73"/>
    <mergeCell ref="B77:B80"/>
    <mergeCell ref="B69:B72"/>
    <mergeCell ref="C80:F80"/>
    <mergeCell ref="C54:F54"/>
    <mergeCell ref="C55:F55"/>
    <mergeCell ref="C56:F56"/>
    <mergeCell ref="C75:F75"/>
    <mergeCell ref="C57:F57"/>
    <mergeCell ref="C58:F58"/>
    <mergeCell ref="C59:F59"/>
    <mergeCell ref="C52:F52"/>
    <mergeCell ref="C51:F51"/>
    <mergeCell ref="C38:F38"/>
    <mergeCell ref="C35:F35"/>
    <mergeCell ref="C53:F53"/>
    <mergeCell ref="C31:F31"/>
    <mergeCell ref="C29:F29"/>
    <mergeCell ref="C50:F50"/>
    <mergeCell ref="C33:F33"/>
    <mergeCell ref="C34:F34"/>
    <mergeCell ref="C36:F36"/>
    <mergeCell ref="B1:F1"/>
    <mergeCell ref="C14:F14"/>
    <mergeCell ref="A2:F2"/>
    <mergeCell ref="B5:B6"/>
    <mergeCell ref="A5:A6"/>
    <mergeCell ref="A3:A4"/>
    <mergeCell ref="A12:A13"/>
    <mergeCell ref="B3:B4"/>
    <mergeCell ref="B12:B13"/>
    <mergeCell ref="A10:A11"/>
    <mergeCell ref="B7:B9"/>
    <mergeCell ref="A7:A9"/>
    <mergeCell ref="A28:A38"/>
    <mergeCell ref="A39:A50"/>
    <mergeCell ref="A51:A59"/>
    <mergeCell ref="A60:A61"/>
    <mergeCell ref="C19:F19"/>
    <mergeCell ref="C20:F20"/>
    <mergeCell ref="C21:F21"/>
    <mergeCell ref="C22:F22"/>
    <mergeCell ref="C25:F25"/>
    <mergeCell ref="C26:F26"/>
    <mergeCell ref="C27:F27"/>
    <mergeCell ref="C23:F23"/>
    <mergeCell ref="C24:F24"/>
    <mergeCell ref="C37:F37"/>
    <mergeCell ref="C28:F28"/>
    <mergeCell ref="B28:B31"/>
    <mergeCell ref="B55:B56"/>
    <mergeCell ref="B32:B34"/>
    <mergeCell ref="B39:B41"/>
    <mergeCell ref="B44:B47"/>
    <mergeCell ref="B51:B53"/>
    <mergeCell ref="A19:A27"/>
    <mergeCell ref="B10:B11"/>
    <mergeCell ref="B17:B18"/>
    <mergeCell ref="B15:B16"/>
    <mergeCell ref="B19:B20"/>
    <mergeCell ref="B21:B23"/>
  </mergeCells>
  <phoneticPr fontId="10" type="noConversion"/>
  <pageMargins left="0.75" right="0.75" top="0.5" bottom="0.5" header="0.25" footer="0.25"/>
  <pageSetup fitToHeight="0" orientation="portrait"/>
  <headerFooter differentFirst="1">
    <oddHeader>&amp;LHRBF Impact Evaluation&amp;CHealth Facility Questionnaire&amp;RForm F1</oddHeader>
    <oddFooter>&amp;R&amp;P / &amp;N</oddFooter>
  </headerFooter>
  <rowBreaks count="1" manualBreakCount="1">
    <brk id="38" max="9" man="1"/>
  </rowBreaks>
  <extLst>
    <ext xmlns:mx="http://schemas.microsoft.com/office/mac/excel/2008/main" uri="{64002731-A6B0-56B0-2670-7721B7C09600}">
      <mx:PLV Mode="1" OnePage="0" WScale="10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G13"/>
  <sheetViews>
    <sheetView zoomScale="180" zoomScaleNormal="180" zoomScaleSheetLayoutView="150" zoomScalePageLayoutView="180" workbookViewId="0">
      <selection activeCell="B1" sqref="B1:G1"/>
    </sheetView>
  </sheetViews>
  <sheetFormatPr baseColWidth="10" defaultColWidth="8.83203125" defaultRowHeight="14" x14ac:dyDescent="0"/>
  <cols>
    <col min="1" max="1" width="6.33203125" style="76" customWidth="1"/>
    <col min="2" max="2" width="14.83203125" style="76" customWidth="1"/>
    <col min="3" max="6" width="13.6640625" style="76" customWidth="1"/>
    <col min="7" max="7" width="11" style="76" customWidth="1"/>
    <col min="8" max="16384" width="8.83203125" style="76"/>
  </cols>
  <sheetData>
    <row r="1" spans="1:7" ht="17">
      <c r="A1" s="1404">
        <f>-10</f>
        <v>-10</v>
      </c>
      <c r="B1" s="1405" t="s">
        <v>224</v>
      </c>
      <c r="C1" s="1405"/>
      <c r="D1" s="1405"/>
      <c r="E1" s="1405"/>
      <c r="F1" s="1405"/>
      <c r="G1" s="1405"/>
    </row>
    <row r="2" spans="1:7">
      <c r="A2" s="1338" t="s">
        <v>962</v>
      </c>
      <c r="B2" s="1338"/>
      <c r="C2" s="1338"/>
      <c r="D2" s="1338"/>
      <c r="E2" s="1338"/>
      <c r="F2" s="1338"/>
      <c r="G2" s="1338"/>
    </row>
    <row r="3" spans="1:7" ht="5" customHeight="1">
      <c r="A3" s="1339"/>
      <c r="B3" s="1340"/>
      <c r="C3" s="1340"/>
      <c r="D3" s="1340"/>
      <c r="E3" s="1340"/>
      <c r="F3" s="1340"/>
      <c r="G3" s="1341"/>
    </row>
    <row r="4" spans="1:7">
      <c r="A4" s="1342" t="s">
        <v>222</v>
      </c>
      <c r="B4" s="161"/>
      <c r="C4" s="162"/>
      <c r="D4" s="161"/>
      <c r="E4" s="161"/>
      <c r="F4" s="163"/>
      <c r="G4" s="1343"/>
    </row>
    <row r="5" spans="1:7" ht="5" customHeight="1">
      <c r="A5" s="1344"/>
      <c r="B5" s="1345"/>
      <c r="C5" s="1345"/>
      <c r="D5" s="1345"/>
      <c r="E5" s="1345"/>
      <c r="F5" s="1345"/>
      <c r="G5" s="1346"/>
    </row>
    <row r="6" spans="1:7" ht="38" customHeight="1">
      <c r="A6" s="1337" t="s">
        <v>853</v>
      </c>
      <c r="B6" s="1337"/>
      <c r="C6" s="1337"/>
      <c r="D6" s="1337"/>
      <c r="E6" s="1337"/>
      <c r="F6" s="1337"/>
      <c r="G6" s="1337"/>
    </row>
    <row r="7" spans="1:7" ht="33" customHeight="1">
      <c r="A7" s="1337" t="s">
        <v>854</v>
      </c>
      <c r="B7" s="1337"/>
      <c r="C7" s="1337"/>
      <c r="D7" s="1337"/>
      <c r="E7" s="1337"/>
      <c r="F7" s="1337"/>
      <c r="G7" s="1337"/>
    </row>
    <row r="8" spans="1:7" ht="46" customHeight="1">
      <c r="A8" s="1330"/>
      <c r="B8" s="1331" t="s">
        <v>781</v>
      </c>
      <c r="C8" s="1332">
        <v>1</v>
      </c>
      <c r="D8" s="1332">
        <v>2</v>
      </c>
      <c r="E8" s="1332">
        <v>3</v>
      </c>
      <c r="F8" s="1332">
        <v>4</v>
      </c>
      <c r="G8" s="1333" t="s">
        <v>225</v>
      </c>
    </row>
    <row r="9" spans="1:7" ht="68.25" customHeight="1">
      <c r="A9" s="1334">
        <f>A1-0.01</f>
        <v>-10.01</v>
      </c>
      <c r="B9" s="1335" t="s">
        <v>782</v>
      </c>
      <c r="C9" s="354" t="s">
        <v>257</v>
      </c>
      <c r="D9" s="354" t="s">
        <v>258</v>
      </c>
      <c r="E9" s="354" t="s">
        <v>259</v>
      </c>
      <c r="F9" s="354" t="s">
        <v>260</v>
      </c>
      <c r="G9" s="1336"/>
    </row>
    <row r="10" spans="1:7" ht="121.5" customHeight="1">
      <c r="A10" s="1334">
        <f>A9-0.01</f>
        <v>-10.02</v>
      </c>
      <c r="B10" s="1335" t="s">
        <v>783</v>
      </c>
      <c r="C10" s="354" t="s">
        <v>261</v>
      </c>
      <c r="D10" s="354" t="s">
        <v>262</v>
      </c>
      <c r="E10" s="354" t="s">
        <v>784</v>
      </c>
      <c r="F10" s="354" t="s">
        <v>230</v>
      </c>
      <c r="G10" s="1336"/>
    </row>
    <row r="11" spans="1:7" ht="85.5" customHeight="1">
      <c r="A11" s="1334">
        <f t="shared" ref="A11:A13" si="0">A10-0.01</f>
        <v>-10.029999999999999</v>
      </c>
      <c r="B11" s="1335" t="s">
        <v>785</v>
      </c>
      <c r="C11" s="354" t="s">
        <v>231</v>
      </c>
      <c r="D11" s="354" t="s">
        <v>232</v>
      </c>
      <c r="E11" s="354" t="s">
        <v>233</v>
      </c>
      <c r="F11" s="354" t="s">
        <v>234</v>
      </c>
      <c r="G11" s="1336"/>
    </row>
    <row r="12" spans="1:7" ht="91.5" customHeight="1">
      <c r="A12" s="1334">
        <f t="shared" si="0"/>
        <v>-10.039999999999999</v>
      </c>
      <c r="B12" s="1335" t="s">
        <v>786</v>
      </c>
      <c r="C12" s="354" t="s">
        <v>235</v>
      </c>
      <c r="D12" s="354" t="s">
        <v>236</v>
      </c>
      <c r="E12" s="354" t="s">
        <v>787</v>
      </c>
      <c r="F12" s="354" t="s">
        <v>788</v>
      </c>
      <c r="G12" s="1336"/>
    </row>
    <row r="13" spans="1:7" ht="93" customHeight="1">
      <c r="A13" s="1334">
        <f t="shared" si="0"/>
        <v>-10.049999999999999</v>
      </c>
      <c r="B13" s="1335" t="s">
        <v>789</v>
      </c>
      <c r="C13" s="354" t="s">
        <v>237</v>
      </c>
      <c r="D13" s="354" t="s">
        <v>238</v>
      </c>
      <c r="E13" s="354" t="s">
        <v>239</v>
      </c>
      <c r="F13" s="354" t="s">
        <v>240</v>
      </c>
      <c r="G13" s="1336"/>
    </row>
  </sheetData>
  <mergeCells count="4">
    <mergeCell ref="B1:G1"/>
    <mergeCell ref="A2:G2"/>
    <mergeCell ref="A6:G6"/>
    <mergeCell ref="A7:G7"/>
  </mergeCells>
  <phoneticPr fontId="38" type="noConversion"/>
  <pageMargins left="0.75" right="0.75" top="0.5" bottom="0.5" header="0.25" footer="0.25"/>
  <pageSetup scale="96" fitToHeight="0" orientation="portrait"/>
  <headerFooter differentFirst="1">
    <oddHeader>&amp;LHRBF Impact Evaluation&amp;CHealth Facility Questionnaire&amp;RForm F1</oddHeader>
    <oddFooter>&amp;R&amp;P / &amp;N</oddFooter>
  </headerFooter>
  <extLst>
    <ext xmlns:mx="http://schemas.microsoft.com/office/mac/excel/2008/main" uri="{64002731-A6B0-56B0-2670-7721B7C09600}">
      <mx:PLV Mode="0" OnePage="0" WScale="10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J26"/>
  <sheetViews>
    <sheetView zoomScale="180" zoomScaleNormal="180" zoomScaleSheetLayoutView="150" zoomScalePageLayoutView="180" workbookViewId="0">
      <selection activeCell="A3" sqref="A3"/>
    </sheetView>
  </sheetViews>
  <sheetFormatPr baseColWidth="10" defaultColWidth="8.83203125" defaultRowHeight="14" x14ac:dyDescent="0"/>
  <cols>
    <col min="1" max="1" width="6.1640625" style="76" customWidth="1"/>
    <col min="2" max="2" width="23.1640625" style="76" customWidth="1"/>
    <col min="3" max="7" width="10" style="76" customWidth="1"/>
    <col min="8" max="8" width="9.6640625" style="76" customWidth="1"/>
    <col min="9" max="16384" width="8.83203125" style="76"/>
  </cols>
  <sheetData>
    <row r="1" spans="1:10" ht="17">
      <c r="A1" s="1401">
        <f>-11</f>
        <v>-11</v>
      </c>
      <c r="B1" s="1402" t="s">
        <v>1151</v>
      </c>
      <c r="C1" s="1402"/>
      <c r="D1" s="1402"/>
      <c r="E1" s="1402"/>
      <c r="F1" s="1402"/>
      <c r="G1" s="1402"/>
      <c r="H1" s="1403"/>
    </row>
    <row r="2" spans="1:10">
      <c r="A2" s="1398" t="s">
        <v>962</v>
      </c>
      <c r="B2" s="1399"/>
      <c r="C2" s="1399"/>
      <c r="D2" s="1399"/>
      <c r="E2" s="1399"/>
      <c r="F2" s="1399"/>
      <c r="G2" s="1399"/>
      <c r="H2" s="1400"/>
    </row>
    <row r="3" spans="1:10" ht="5" customHeight="1">
      <c r="A3" s="1339"/>
      <c r="B3" s="1340"/>
      <c r="C3" s="1340"/>
      <c r="D3" s="1340"/>
      <c r="E3" s="1340"/>
      <c r="F3" s="1340"/>
      <c r="G3" s="1340"/>
      <c r="H3" s="1393"/>
    </row>
    <row r="4" spans="1:10">
      <c r="A4" s="1342" t="s">
        <v>222</v>
      </c>
      <c r="B4" s="161"/>
      <c r="C4" s="1394"/>
      <c r="D4" s="161"/>
      <c r="E4" s="161"/>
      <c r="F4" s="1395"/>
      <c r="G4" s="163"/>
      <c r="H4" s="1396"/>
    </row>
    <row r="5" spans="1:10" ht="5" customHeight="1">
      <c r="A5" s="1344"/>
      <c r="B5" s="1345"/>
      <c r="C5" s="1345"/>
      <c r="D5" s="1345"/>
      <c r="E5" s="1345"/>
      <c r="F5" s="1345"/>
      <c r="G5" s="1345"/>
      <c r="H5" s="1397"/>
    </row>
    <row r="6" spans="1:10" ht="39.75" customHeight="1">
      <c r="A6" s="1387" t="s">
        <v>223</v>
      </c>
      <c r="B6" s="1388"/>
      <c r="C6" s="1388"/>
      <c r="D6" s="1388"/>
      <c r="E6" s="1388"/>
      <c r="F6" s="1388"/>
      <c r="G6" s="1388"/>
      <c r="H6" s="1389"/>
    </row>
    <row r="7" spans="1:10" ht="40.5" customHeight="1">
      <c r="A7" s="1390" t="s">
        <v>855</v>
      </c>
      <c r="B7" s="1391"/>
      <c r="C7" s="1391"/>
      <c r="D7" s="1391"/>
      <c r="E7" s="1391"/>
      <c r="F7" s="1391"/>
      <c r="G7" s="1391"/>
      <c r="H7" s="1392"/>
      <c r="I7" s="77" t="s">
        <v>221</v>
      </c>
    </row>
    <row r="8" spans="1:10" s="192" customFormat="1" ht="26.25" customHeight="1">
      <c r="A8" s="1383" t="s">
        <v>1013</v>
      </c>
      <c r="B8" s="1384"/>
      <c r="C8" s="1384"/>
      <c r="D8" s="1384"/>
      <c r="E8" s="1384"/>
      <c r="F8" s="1384"/>
      <c r="G8" s="1385"/>
      <c r="H8" s="1386"/>
    </row>
    <row r="9" spans="1:10" s="192" customFormat="1" ht="16" customHeight="1">
      <c r="A9" s="1370"/>
      <c r="B9" s="1371"/>
      <c r="C9" s="1371"/>
      <c r="D9" s="1372" t="s">
        <v>896</v>
      </c>
      <c r="E9" s="1373"/>
      <c r="F9" s="1373"/>
      <c r="G9" s="1374"/>
      <c r="H9" s="1366"/>
    </row>
    <row r="10" spans="1:10" s="192" customFormat="1" ht="16" customHeight="1">
      <c r="A10" s="1375"/>
      <c r="B10" s="355"/>
      <c r="C10" s="355"/>
      <c r="D10" s="679" t="s">
        <v>856</v>
      </c>
      <c r="E10" s="679"/>
      <c r="F10" s="679"/>
      <c r="G10" s="1376">
        <v>1</v>
      </c>
      <c r="H10" s="1367"/>
      <c r="J10" s="681"/>
    </row>
    <row r="11" spans="1:10" s="192" customFormat="1" ht="16" customHeight="1">
      <c r="A11" s="1375"/>
      <c r="B11" s="355"/>
      <c r="C11" s="355"/>
      <c r="D11" s="678" t="s">
        <v>857</v>
      </c>
      <c r="E11" s="678"/>
      <c r="F11" s="678"/>
      <c r="G11" s="1377">
        <v>2</v>
      </c>
      <c r="H11" s="1368" t="s">
        <v>572</v>
      </c>
      <c r="J11" s="681"/>
    </row>
    <row r="12" spans="1:10" s="192" customFormat="1" ht="16" customHeight="1">
      <c r="A12" s="1375"/>
      <c r="B12" s="355"/>
      <c r="C12" s="355"/>
      <c r="D12" s="193" t="s">
        <v>858</v>
      </c>
      <c r="E12" s="356"/>
      <c r="F12" s="356"/>
      <c r="G12" s="1378">
        <v>3</v>
      </c>
      <c r="H12" s="1368"/>
      <c r="J12" s="681"/>
    </row>
    <row r="13" spans="1:10" s="192" customFormat="1" ht="16" customHeight="1">
      <c r="A13" s="1375"/>
      <c r="B13" s="355"/>
      <c r="C13" s="355"/>
      <c r="D13" s="679" t="s">
        <v>859</v>
      </c>
      <c r="E13" s="679"/>
      <c r="F13" s="679"/>
      <c r="G13" s="1376">
        <v>4</v>
      </c>
      <c r="H13" s="1368"/>
      <c r="J13" s="681"/>
    </row>
    <row r="14" spans="1:10" s="192" customFormat="1" ht="16" customHeight="1">
      <c r="A14" s="1379"/>
      <c r="B14" s="1380"/>
      <c r="C14" s="1380"/>
      <c r="D14" s="1381" t="s">
        <v>491</v>
      </c>
      <c r="E14" s="1381"/>
      <c r="F14" s="1381"/>
      <c r="G14" s="1382">
        <v>5</v>
      </c>
      <c r="H14" s="1369"/>
      <c r="J14" s="681"/>
    </row>
    <row r="15" spans="1:10" s="192" customFormat="1" ht="16" customHeight="1">
      <c r="A15" s="1351"/>
      <c r="B15" s="1352" t="s">
        <v>1097</v>
      </c>
      <c r="C15" s="1352"/>
      <c r="D15" s="1353"/>
      <c r="E15" s="1354" t="s">
        <v>482</v>
      </c>
      <c r="F15" s="1355" t="s">
        <v>437</v>
      </c>
      <c r="G15" s="1363">
        <f>A18</f>
        <v>-11.01</v>
      </c>
      <c r="H15" s="1360"/>
      <c r="J15" s="394"/>
    </row>
    <row r="16" spans="1:10" s="192" customFormat="1" ht="16" customHeight="1">
      <c r="A16" s="1356"/>
      <c r="B16" s="680"/>
      <c r="C16" s="680"/>
      <c r="D16" s="411"/>
      <c r="E16" s="412" t="s">
        <v>483</v>
      </c>
      <c r="F16" s="413" t="s">
        <v>437</v>
      </c>
      <c r="G16" s="1364">
        <f>'12DO'!A4</f>
        <v>-12.01</v>
      </c>
      <c r="H16" s="1361"/>
      <c r="J16" s="394"/>
    </row>
    <row r="17" spans="1:10" s="192" customFormat="1" ht="16" customHeight="1">
      <c r="A17" s="1357"/>
      <c r="B17" s="1358"/>
      <c r="C17" s="1358"/>
      <c r="D17" s="1359"/>
      <c r="E17" s="1359"/>
      <c r="F17" s="1359"/>
      <c r="G17" s="1365"/>
      <c r="H17" s="1362"/>
      <c r="J17" s="394"/>
    </row>
    <row r="18" spans="1:10" ht="35" customHeight="1">
      <c r="A18" s="1347">
        <f>A1-0.01</f>
        <v>-11.01</v>
      </c>
      <c r="B18" s="1348" t="s">
        <v>241</v>
      </c>
      <c r="C18" s="1348"/>
      <c r="D18" s="1348"/>
      <c r="E18" s="1348"/>
      <c r="F18" s="1348"/>
      <c r="G18" s="1348"/>
      <c r="H18" s="1349"/>
    </row>
    <row r="19" spans="1:10" ht="35" customHeight="1">
      <c r="A19" s="1347">
        <f>A18-0.01</f>
        <v>-11.02</v>
      </c>
      <c r="B19" s="1348" t="s">
        <v>242</v>
      </c>
      <c r="C19" s="1348">
        <v>1</v>
      </c>
      <c r="D19" s="1348">
        <v>2</v>
      </c>
      <c r="E19" s="1348">
        <v>3</v>
      </c>
      <c r="F19" s="1348">
        <v>4</v>
      </c>
      <c r="G19" s="1348">
        <v>5</v>
      </c>
      <c r="H19" s="1349"/>
    </row>
    <row r="20" spans="1:10" ht="35" customHeight="1">
      <c r="A20" s="1347">
        <f t="shared" ref="A20:A25" si="0">A19-0.01</f>
        <v>-11.03</v>
      </c>
      <c r="B20" s="1350" t="s">
        <v>1130</v>
      </c>
      <c r="C20" s="1350">
        <v>1</v>
      </c>
      <c r="D20" s="1350">
        <v>2</v>
      </c>
      <c r="E20" s="1350">
        <v>3</v>
      </c>
      <c r="F20" s="1350">
        <v>4</v>
      </c>
      <c r="G20" s="1350">
        <v>5</v>
      </c>
      <c r="H20" s="1349"/>
    </row>
    <row r="21" spans="1:10" ht="35" customHeight="1">
      <c r="A21" s="1347">
        <f t="shared" si="0"/>
        <v>-11.04</v>
      </c>
      <c r="B21" s="1348" t="s">
        <v>30</v>
      </c>
      <c r="C21" s="1348">
        <v>1</v>
      </c>
      <c r="D21" s="1348">
        <v>2</v>
      </c>
      <c r="E21" s="1348">
        <v>3</v>
      </c>
      <c r="F21" s="1348">
        <v>4</v>
      </c>
      <c r="G21" s="1348">
        <v>5</v>
      </c>
      <c r="H21" s="1349"/>
    </row>
    <row r="22" spans="1:10" ht="35" customHeight="1">
      <c r="A22" s="1347">
        <f t="shared" si="0"/>
        <v>-11.049999999999999</v>
      </c>
      <c r="B22" s="1348" t="s">
        <v>243</v>
      </c>
      <c r="C22" s="1348">
        <v>1</v>
      </c>
      <c r="D22" s="1348">
        <v>2</v>
      </c>
      <c r="E22" s="1348">
        <v>3</v>
      </c>
      <c r="F22" s="1348">
        <v>4</v>
      </c>
      <c r="G22" s="1348">
        <v>5</v>
      </c>
      <c r="H22" s="1349"/>
    </row>
    <row r="23" spans="1:10" ht="35" customHeight="1">
      <c r="A23" s="1347">
        <f t="shared" si="0"/>
        <v>-11.059999999999999</v>
      </c>
      <c r="B23" s="1348" t="s">
        <v>220</v>
      </c>
      <c r="C23" s="1348">
        <v>1</v>
      </c>
      <c r="D23" s="1348">
        <v>2</v>
      </c>
      <c r="E23" s="1348">
        <v>3</v>
      </c>
      <c r="F23" s="1348">
        <v>4</v>
      </c>
      <c r="G23" s="1348">
        <v>5</v>
      </c>
      <c r="H23" s="1349"/>
    </row>
    <row r="24" spans="1:10" ht="35" customHeight="1">
      <c r="A24" s="1347">
        <f t="shared" si="0"/>
        <v>-11.069999999999999</v>
      </c>
      <c r="B24" s="1348" t="s">
        <v>244</v>
      </c>
      <c r="C24" s="1348">
        <v>1</v>
      </c>
      <c r="D24" s="1348">
        <v>2</v>
      </c>
      <c r="E24" s="1348">
        <v>3</v>
      </c>
      <c r="F24" s="1348">
        <v>4</v>
      </c>
      <c r="G24" s="1348">
        <v>5</v>
      </c>
      <c r="H24" s="1349"/>
    </row>
    <row r="25" spans="1:10" ht="35" customHeight="1">
      <c r="A25" s="1347">
        <f t="shared" si="0"/>
        <v>-11.079999999999998</v>
      </c>
      <c r="B25" s="1348" t="s">
        <v>219</v>
      </c>
      <c r="C25" s="1348">
        <v>1</v>
      </c>
      <c r="D25" s="1348">
        <v>2</v>
      </c>
      <c r="E25" s="1348">
        <v>3</v>
      </c>
      <c r="F25" s="1348">
        <v>4</v>
      </c>
      <c r="G25" s="1348">
        <v>5</v>
      </c>
      <c r="H25" s="1349"/>
    </row>
    <row r="26" spans="1:10" ht="35" customHeight="1">
      <c r="A26" s="1347">
        <f>A25-0.01</f>
        <v>-11.089999999999998</v>
      </c>
      <c r="B26" s="1350" t="s">
        <v>1131</v>
      </c>
      <c r="C26" s="1350">
        <v>1</v>
      </c>
      <c r="D26" s="1350">
        <v>2</v>
      </c>
      <c r="E26" s="1350">
        <v>3</v>
      </c>
      <c r="F26" s="1350">
        <v>4</v>
      </c>
      <c r="G26" s="1350">
        <v>5</v>
      </c>
      <c r="H26" s="1349"/>
    </row>
  </sheetData>
  <mergeCells count="22">
    <mergeCell ref="B1:H1"/>
    <mergeCell ref="A2:H2"/>
    <mergeCell ref="A6:H6"/>
    <mergeCell ref="A7:H7"/>
    <mergeCell ref="J10:J14"/>
    <mergeCell ref="H11:H14"/>
    <mergeCell ref="B18:G18"/>
    <mergeCell ref="B19:G19"/>
    <mergeCell ref="B20:G20"/>
    <mergeCell ref="A8:G8"/>
    <mergeCell ref="B26:G26"/>
    <mergeCell ref="D11:F11"/>
    <mergeCell ref="D10:F10"/>
    <mergeCell ref="D13:F13"/>
    <mergeCell ref="D14:F14"/>
    <mergeCell ref="B21:G21"/>
    <mergeCell ref="B22:G22"/>
    <mergeCell ref="B23:G23"/>
    <mergeCell ref="B24:G24"/>
    <mergeCell ref="B25:G25"/>
    <mergeCell ref="A15:A17"/>
    <mergeCell ref="B15:C17"/>
  </mergeCells>
  <phoneticPr fontId="38" type="noConversion"/>
  <pageMargins left="0.75" right="0.75" top="0.5" bottom="0.5" header="0.25" footer="0.25"/>
  <pageSetup scale="94" fitToHeight="0" orientation="portrait"/>
  <headerFooter differentFirst="1">
    <oddHeader>&amp;LHRBF Impact Evaluation&amp;CHealth Facility Questionnaire&amp;RForm F1</oddHeader>
    <oddFooter>&amp;R&amp;P / &amp;N</oddFooter>
  </headerFooter>
  <extLst>
    <ext xmlns:mx="http://schemas.microsoft.com/office/mac/excel/2008/main" uri="{64002731-A6B0-56B0-2670-7721B7C09600}">
      <mx:PLV Mode="0" OnePage="0" WScale="10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7"/>
  <sheetViews>
    <sheetView showGridLines="0" zoomScale="170" zoomScaleNormal="170" zoomScaleSheetLayoutView="200" zoomScalePageLayoutView="170" workbookViewId="0">
      <selection activeCell="B3" sqref="B3"/>
    </sheetView>
  </sheetViews>
  <sheetFormatPr baseColWidth="10" defaultColWidth="8.83203125" defaultRowHeight="12" x14ac:dyDescent="0"/>
  <cols>
    <col min="1" max="1" width="5.33203125" style="1967" bestFit="1" customWidth="1"/>
    <col min="2" max="2" width="37.1640625" style="82" customWidth="1"/>
    <col min="3" max="3" width="3.1640625" style="82" customWidth="1"/>
    <col min="4" max="4" width="19.5" style="82" customWidth="1"/>
    <col min="5" max="5" width="3.6640625" style="61" customWidth="1"/>
    <col min="6" max="6" width="2.1640625" style="50" customWidth="1"/>
    <col min="7" max="7" width="6.33203125" style="62" customWidth="1"/>
    <col min="8" max="16384" width="8.83203125" style="9"/>
  </cols>
  <sheetData>
    <row r="1" spans="1:7" s="7" customFormat="1" ht="24" customHeight="1">
      <c r="A1" s="788">
        <f>-12</f>
        <v>-12</v>
      </c>
      <c r="B1" s="730" t="s">
        <v>185</v>
      </c>
      <c r="C1" s="730"/>
      <c r="D1" s="730"/>
      <c r="E1" s="730"/>
      <c r="F1" s="730"/>
      <c r="G1" s="731"/>
    </row>
    <row r="2" spans="1:7" s="7" customFormat="1" ht="30" customHeight="1">
      <c r="A2" s="1911" t="s">
        <v>790</v>
      </c>
      <c r="B2" s="1912"/>
      <c r="C2" s="1912"/>
      <c r="D2" s="1912"/>
      <c r="E2" s="1912"/>
      <c r="F2" s="1912"/>
      <c r="G2" s="1913"/>
    </row>
    <row r="3" spans="1:7" s="7" customFormat="1" ht="30" customHeight="1">
      <c r="A3" s="1922" t="s">
        <v>314</v>
      </c>
      <c r="B3" s="1914" t="s">
        <v>488</v>
      </c>
      <c r="C3" s="1915"/>
      <c r="D3" s="1915"/>
      <c r="E3" s="1915"/>
      <c r="F3" s="1915"/>
      <c r="G3" s="1916"/>
    </row>
    <row r="4" spans="1:7" s="39" customFormat="1">
      <c r="A4" s="1961">
        <f>A1-0.01</f>
        <v>-12.01</v>
      </c>
      <c r="B4" s="1190" t="s">
        <v>792</v>
      </c>
      <c r="C4" s="1143" t="s">
        <v>482</v>
      </c>
      <c r="D4" s="1102"/>
      <c r="E4" s="1144">
        <v>1</v>
      </c>
      <c r="F4" s="1104"/>
      <c r="G4" s="1145"/>
    </row>
    <row r="5" spans="1:7" s="39" customFormat="1">
      <c r="A5" s="1221"/>
      <c r="B5" s="1190"/>
      <c r="C5" s="1146" t="s">
        <v>483</v>
      </c>
      <c r="D5" s="548"/>
      <c r="E5" s="1147">
        <v>2</v>
      </c>
      <c r="F5" s="1108"/>
      <c r="G5" s="1923"/>
    </row>
    <row r="6" spans="1:7" s="39" customFormat="1">
      <c r="A6" s="1962">
        <f>A4-0.01</f>
        <v>-12.02</v>
      </c>
      <c r="B6" s="1191" t="s">
        <v>793</v>
      </c>
      <c r="C6" s="1126" t="s">
        <v>482</v>
      </c>
      <c r="D6" s="1066"/>
      <c r="E6" s="1067">
        <v>1</v>
      </c>
      <c r="F6" s="1068"/>
      <c r="G6" s="1069"/>
    </row>
    <row r="7" spans="1:7" s="39" customFormat="1">
      <c r="A7" s="1963"/>
      <c r="B7" s="1191"/>
      <c r="C7" s="1128" t="s">
        <v>483</v>
      </c>
      <c r="D7" s="555"/>
      <c r="E7" s="1072">
        <v>2</v>
      </c>
      <c r="F7" s="1078"/>
      <c r="G7" s="1079"/>
    </row>
    <row r="8" spans="1:7" s="39" customFormat="1">
      <c r="A8" s="1964">
        <f>A6-0.01</f>
        <v>-12.03</v>
      </c>
      <c r="B8" s="1191" t="s">
        <v>794</v>
      </c>
      <c r="C8" s="1126" t="s">
        <v>482</v>
      </c>
      <c r="D8" s="1066"/>
      <c r="E8" s="1067">
        <v>1</v>
      </c>
      <c r="F8" s="1068"/>
      <c r="G8" s="1069"/>
    </row>
    <row r="9" spans="1:7" s="39" customFormat="1">
      <c r="A9" s="1965"/>
      <c r="B9" s="1191"/>
      <c r="C9" s="1128" t="s">
        <v>483</v>
      </c>
      <c r="D9" s="555"/>
      <c r="E9" s="1072">
        <v>2</v>
      </c>
      <c r="F9" s="1078"/>
      <c r="G9" s="1079"/>
    </row>
    <row r="10" spans="1:7" s="39" customFormat="1">
      <c r="A10" s="1964">
        <f>A8-0.01</f>
        <v>-12.04</v>
      </c>
      <c r="B10" s="1191" t="s">
        <v>930</v>
      </c>
      <c r="C10" s="1126" t="s">
        <v>482</v>
      </c>
      <c r="D10" s="1066"/>
      <c r="E10" s="1067">
        <v>1</v>
      </c>
      <c r="F10" s="1068"/>
      <c r="G10" s="1069"/>
    </row>
    <row r="11" spans="1:7" s="39" customFormat="1">
      <c r="A11" s="1965"/>
      <c r="B11" s="1191"/>
      <c r="C11" s="1128" t="s">
        <v>483</v>
      </c>
      <c r="D11" s="555"/>
      <c r="E11" s="1072">
        <v>2</v>
      </c>
      <c r="F11" s="1078"/>
      <c r="G11" s="1079"/>
    </row>
    <row r="12" spans="1:7" s="39" customFormat="1">
      <c r="A12" s="1964">
        <f>A10-0.01</f>
        <v>-12.049999999999999</v>
      </c>
      <c r="B12" s="1191" t="s">
        <v>931</v>
      </c>
      <c r="C12" s="1126" t="s">
        <v>482</v>
      </c>
      <c r="D12" s="1066"/>
      <c r="E12" s="1067">
        <v>1</v>
      </c>
      <c r="F12" s="1068"/>
      <c r="G12" s="1069"/>
    </row>
    <row r="13" spans="1:7" s="39" customFormat="1">
      <c r="A13" s="1965"/>
      <c r="B13" s="1191"/>
      <c r="C13" s="1128" t="s">
        <v>483</v>
      </c>
      <c r="D13" s="555"/>
      <c r="E13" s="1072">
        <v>2</v>
      </c>
      <c r="F13" s="1078"/>
      <c r="G13" s="1079"/>
    </row>
    <row r="14" spans="1:7" s="39" customFormat="1">
      <c r="A14" s="1962">
        <f>A12-0.01</f>
        <v>-12.059999999999999</v>
      </c>
      <c r="B14" s="1191" t="s">
        <v>795</v>
      </c>
      <c r="C14" s="1126" t="s">
        <v>482</v>
      </c>
      <c r="D14" s="1066"/>
      <c r="E14" s="1067">
        <v>1</v>
      </c>
      <c r="F14" s="1068"/>
      <c r="G14" s="1069"/>
    </row>
    <row r="15" spans="1:7" s="39" customFormat="1">
      <c r="A15" s="1963"/>
      <c r="B15" s="1191"/>
      <c r="C15" s="1128" t="s">
        <v>483</v>
      </c>
      <c r="D15" s="555"/>
      <c r="E15" s="1072">
        <v>2</v>
      </c>
      <c r="F15" s="1078" t="s">
        <v>437</v>
      </c>
      <c r="G15" s="1074">
        <f>A34</f>
        <v>-12.169999999999996</v>
      </c>
    </row>
    <row r="16" spans="1:7" s="39" customFormat="1">
      <c r="A16" s="1962">
        <f t="shared" ref="A16:A20" si="0">A14-0.01</f>
        <v>-12.069999999999999</v>
      </c>
      <c r="B16" s="1191" t="s">
        <v>791</v>
      </c>
      <c r="C16" s="1924"/>
      <c r="D16" s="1925"/>
      <c r="E16" s="1925"/>
      <c r="F16" s="1925"/>
      <c r="G16" s="1926"/>
    </row>
    <row r="17" spans="1:7" s="39" customFormat="1">
      <c r="A17" s="1963"/>
      <c r="B17" s="1191"/>
      <c r="C17" s="1927"/>
      <c r="D17" s="1928"/>
      <c r="E17" s="1928"/>
      <c r="F17" s="1928"/>
      <c r="G17" s="1929"/>
    </row>
    <row r="18" spans="1:7" s="39" customFormat="1">
      <c r="A18" s="1962">
        <f t="shared" si="0"/>
        <v>-12.079999999999998</v>
      </c>
      <c r="B18" s="1191" t="s">
        <v>802</v>
      </c>
      <c r="C18" s="1143" t="s">
        <v>482</v>
      </c>
      <c r="D18" s="1102"/>
      <c r="E18" s="1144">
        <v>1</v>
      </c>
      <c r="F18" s="1104"/>
      <c r="G18" s="1930"/>
    </row>
    <row r="19" spans="1:7" s="39" customFormat="1">
      <c r="A19" s="1963"/>
      <c r="B19" s="1191"/>
      <c r="C19" s="1146" t="s">
        <v>483</v>
      </c>
      <c r="D19" s="548"/>
      <c r="E19" s="1147">
        <v>2</v>
      </c>
      <c r="F19" s="1108" t="s">
        <v>437</v>
      </c>
      <c r="G19" s="1244">
        <f>A34</f>
        <v>-12.169999999999996</v>
      </c>
    </row>
    <row r="20" spans="1:7" s="39" customFormat="1" ht="20">
      <c r="A20" s="1966">
        <f t="shared" si="0"/>
        <v>-12.089999999999998</v>
      </c>
      <c r="B20" s="1192" t="s">
        <v>796</v>
      </c>
      <c r="C20" s="1931"/>
      <c r="D20" s="1932"/>
      <c r="E20" s="1933"/>
      <c r="F20" s="1934"/>
      <c r="G20" s="1935"/>
    </row>
    <row r="21" spans="1:7" s="39" customFormat="1" ht="20">
      <c r="A21" s="1966">
        <f>A20-0.01</f>
        <v>-12.099999999999998</v>
      </c>
      <c r="B21" s="1192" t="s">
        <v>797</v>
      </c>
      <c r="C21" s="1931"/>
      <c r="D21" s="1932"/>
      <c r="E21" s="1933"/>
      <c r="F21" s="1934"/>
      <c r="G21" s="1935"/>
    </row>
    <row r="22" spans="1:7" s="39" customFormat="1">
      <c r="A22" s="1961">
        <f>A21-0.01</f>
        <v>-12.109999999999998</v>
      </c>
      <c r="B22" s="1190" t="s">
        <v>1030</v>
      </c>
      <c r="C22" s="1126" t="s">
        <v>482</v>
      </c>
      <c r="D22" s="1066"/>
      <c r="E22" s="1067">
        <v>1</v>
      </c>
      <c r="F22" s="1068"/>
      <c r="G22" s="1069"/>
    </row>
    <row r="23" spans="1:7" s="39" customFormat="1">
      <c r="A23" s="1221"/>
      <c r="B23" s="1190"/>
      <c r="C23" s="1128" t="s">
        <v>483</v>
      </c>
      <c r="D23" s="555"/>
      <c r="E23" s="1072">
        <v>2</v>
      </c>
      <c r="F23" s="1078" t="s">
        <v>437</v>
      </c>
      <c r="G23" s="1074">
        <f>A26</f>
        <v>-12.129999999999997</v>
      </c>
    </row>
    <row r="24" spans="1:7" s="39" customFormat="1">
      <c r="A24" s="1961">
        <f>A22-0.01</f>
        <v>-12.119999999999997</v>
      </c>
      <c r="B24" s="1190" t="s">
        <v>791</v>
      </c>
      <c r="C24" s="1924"/>
      <c r="D24" s="1925"/>
      <c r="E24" s="1925"/>
      <c r="F24" s="1925"/>
      <c r="G24" s="1926"/>
    </row>
    <row r="25" spans="1:7" s="39" customFormat="1">
      <c r="A25" s="1221"/>
      <c r="B25" s="1190"/>
      <c r="C25" s="1927"/>
      <c r="D25" s="1928"/>
      <c r="E25" s="1928"/>
      <c r="F25" s="1928"/>
      <c r="G25" s="1929"/>
    </row>
    <row r="26" spans="1:7" s="39" customFormat="1">
      <c r="A26" s="1961">
        <f>A24-0.01</f>
        <v>-12.129999999999997</v>
      </c>
      <c r="B26" s="1190" t="s">
        <v>1031</v>
      </c>
      <c r="C26" s="1126" t="s">
        <v>482</v>
      </c>
      <c r="D26" s="1066"/>
      <c r="E26" s="1067">
        <v>1</v>
      </c>
      <c r="F26" s="1068"/>
      <c r="G26" s="1069"/>
    </row>
    <row r="27" spans="1:7" s="39" customFormat="1">
      <c r="A27" s="1221"/>
      <c r="B27" s="1190"/>
      <c r="C27" s="1128" t="s">
        <v>483</v>
      </c>
      <c r="D27" s="555"/>
      <c r="E27" s="1072">
        <v>2</v>
      </c>
      <c r="F27" s="1078" t="s">
        <v>437</v>
      </c>
      <c r="G27" s="1074">
        <f>A30</f>
        <v>-12.149999999999997</v>
      </c>
    </row>
    <row r="28" spans="1:7" s="39" customFormat="1">
      <c r="A28" s="1961">
        <f>A26-0.01</f>
        <v>-12.139999999999997</v>
      </c>
      <c r="B28" s="1190" t="s">
        <v>791</v>
      </c>
      <c r="C28" s="1924"/>
      <c r="D28" s="1925"/>
      <c r="E28" s="1925"/>
      <c r="F28" s="1925"/>
      <c r="G28" s="1926"/>
    </row>
    <row r="29" spans="1:7" s="39" customFormat="1">
      <c r="A29" s="1221"/>
      <c r="B29" s="1190"/>
      <c r="C29" s="1927"/>
      <c r="D29" s="1928"/>
      <c r="E29" s="1928"/>
      <c r="F29" s="1928"/>
      <c r="G29" s="1929"/>
    </row>
    <row r="30" spans="1:7" s="39" customFormat="1">
      <c r="A30" s="1961">
        <f>A28-0.01</f>
        <v>-12.149999999999997</v>
      </c>
      <c r="B30" s="1190" t="s">
        <v>1032</v>
      </c>
      <c r="C30" s="1126" t="s">
        <v>482</v>
      </c>
      <c r="D30" s="1066"/>
      <c r="E30" s="1067">
        <v>1</v>
      </c>
      <c r="F30" s="1068"/>
      <c r="G30" s="1069"/>
    </row>
    <row r="31" spans="1:7" s="39" customFormat="1">
      <c r="A31" s="1221"/>
      <c r="B31" s="1190"/>
      <c r="C31" s="1128" t="s">
        <v>483</v>
      </c>
      <c r="D31" s="555"/>
      <c r="E31" s="1072">
        <v>2</v>
      </c>
      <c r="F31" s="1078" t="s">
        <v>437</v>
      </c>
      <c r="G31" s="1074">
        <f>A34</f>
        <v>-12.169999999999996</v>
      </c>
    </row>
    <row r="32" spans="1:7" s="39" customFormat="1" ht="11" customHeight="1">
      <c r="A32" s="1961">
        <f>A30-0.01</f>
        <v>-12.159999999999997</v>
      </c>
      <c r="B32" s="1190" t="s">
        <v>791</v>
      </c>
      <c r="C32" s="1924"/>
      <c r="D32" s="1925"/>
      <c r="E32" s="1925"/>
      <c r="F32" s="1925"/>
      <c r="G32" s="1926"/>
    </row>
    <row r="33" spans="1:7" s="39" customFormat="1" ht="11" customHeight="1">
      <c r="A33" s="1221"/>
      <c r="B33" s="1190"/>
      <c r="C33" s="1927"/>
      <c r="D33" s="1928"/>
      <c r="E33" s="1928"/>
      <c r="F33" s="1928"/>
      <c r="G33" s="1929"/>
    </row>
    <row r="34" spans="1:7" s="39" customFormat="1" ht="11" customHeight="1">
      <c r="A34" s="1962">
        <f>A32-0.01</f>
        <v>-12.169999999999996</v>
      </c>
      <c r="B34" s="1191" t="s">
        <v>935</v>
      </c>
      <c r="C34" s="1143" t="s">
        <v>482</v>
      </c>
      <c r="D34" s="1102"/>
      <c r="E34" s="1144">
        <v>1</v>
      </c>
      <c r="F34" s="1104"/>
      <c r="G34" s="1145"/>
    </row>
    <row r="35" spans="1:7" s="39" customFormat="1" ht="11" customHeight="1">
      <c r="A35" s="1962"/>
      <c r="B35" s="1191"/>
      <c r="C35" s="1146" t="s">
        <v>483</v>
      </c>
      <c r="D35" s="548"/>
      <c r="E35" s="1147">
        <v>2</v>
      </c>
      <c r="F35" s="1108"/>
      <c r="G35" s="1923"/>
    </row>
    <row r="36" spans="1:7" s="39" customFormat="1" ht="11" customHeight="1">
      <c r="A36" s="1962">
        <f>A34-0.01</f>
        <v>-12.179999999999996</v>
      </c>
      <c r="B36" s="1191" t="s">
        <v>936</v>
      </c>
      <c r="C36" s="1143" t="s">
        <v>482</v>
      </c>
      <c r="D36" s="1102"/>
      <c r="E36" s="1144">
        <v>1</v>
      </c>
      <c r="F36" s="1104"/>
      <c r="G36" s="1145"/>
    </row>
    <row r="37" spans="1:7" s="39" customFormat="1" ht="11" customHeight="1">
      <c r="A37" s="1962"/>
      <c r="B37" s="1191"/>
      <c r="C37" s="1146" t="s">
        <v>483</v>
      </c>
      <c r="D37" s="548"/>
      <c r="E37" s="1147">
        <v>2</v>
      </c>
      <c r="F37" s="1108"/>
      <c r="G37" s="1923"/>
    </row>
    <row r="38" spans="1:7" s="39" customFormat="1" ht="17" customHeight="1">
      <c r="A38" s="1962">
        <f>A36-0.01</f>
        <v>-12.189999999999996</v>
      </c>
      <c r="B38" s="1191" t="s">
        <v>803</v>
      </c>
      <c r="C38" s="1143" t="s">
        <v>482</v>
      </c>
      <c r="D38" s="1102"/>
      <c r="E38" s="1144">
        <v>1</v>
      </c>
      <c r="F38" s="1104"/>
      <c r="G38" s="1145"/>
    </row>
    <row r="39" spans="1:7" s="39" customFormat="1" ht="17" customHeight="1">
      <c r="A39" s="1963"/>
      <c r="B39" s="1191"/>
      <c r="C39" s="1936" t="s">
        <v>483</v>
      </c>
      <c r="D39" s="548"/>
      <c r="E39" s="1147">
        <v>2</v>
      </c>
      <c r="F39" s="1108"/>
      <c r="G39" s="1923"/>
    </row>
    <row r="40" spans="1:7" s="7" customFormat="1" ht="11" customHeight="1">
      <c r="A40" s="1186" t="s">
        <v>313</v>
      </c>
      <c r="B40" s="1189" t="s">
        <v>166</v>
      </c>
      <c r="C40" s="1968"/>
      <c r="D40" s="1969"/>
      <c r="E40" s="1969"/>
      <c r="F40" s="1969"/>
      <c r="G40" s="1970"/>
    </row>
    <row r="41" spans="1:7" s="39" customFormat="1" ht="11" customHeight="1">
      <c r="A41" s="1962">
        <f>A38-0.01</f>
        <v>-12.199999999999996</v>
      </c>
      <c r="B41" s="1187" t="s">
        <v>798</v>
      </c>
      <c r="C41" s="1937" t="s">
        <v>246</v>
      </c>
      <c r="D41" s="1938"/>
      <c r="E41" s="1939">
        <v>1</v>
      </c>
      <c r="F41" s="1940"/>
      <c r="G41" s="1941"/>
    </row>
    <row r="42" spans="1:7" s="39" customFormat="1" ht="11" customHeight="1">
      <c r="A42" s="1962"/>
      <c r="B42" s="1187"/>
      <c r="C42" s="1873" t="s">
        <v>247</v>
      </c>
      <c r="D42" s="682"/>
      <c r="E42" s="303">
        <v>2</v>
      </c>
      <c r="F42" s="168"/>
      <c r="G42" s="1919"/>
    </row>
    <row r="43" spans="1:7" s="39" customFormat="1" ht="11" customHeight="1">
      <c r="A43" s="1962"/>
      <c r="B43" s="1187"/>
      <c r="C43" s="1646" t="s">
        <v>483</v>
      </c>
      <c r="D43" s="1643"/>
      <c r="E43" s="1942">
        <v>3</v>
      </c>
      <c r="F43" s="1943"/>
      <c r="G43" s="1944"/>
    </row>
    <row r="44" spans="1:7" s="39" customFormat="1" ht="11" customHeight="1">
      <c r="A44" s="1962">
        <f>A41-0.01</f>
        <v>-12.209999999999996</v>
      </c>
      <c r="B44" s="1187" t="s">
        <v>799</v>
      </c>
      <c r="C44" s="1870" t="s">
        <v>171</v>
      </c>
      <c r="D44" s="1871"/>
      <c r="E44" s="1945">
        <v>1</v>
      </c>
      <c r="F44" s="1940"/>
      <c r="G44" s="1941"/>
    </row>
    <row r="45" spans="1:7" s="39" customFormat="1" ht="11" customHeight="1">
      <c r="A45" s="1962"/>
      <c r="B45" s="1187"/>
      <c r="C45" s="1873" t="s">
        <v>172</v>
      </c>
      <c r="D45" s="682"/>
      <c r="E45" s="167">
        <v>2</v>
      </c>
      <c r="F45" s="168"/>
      <c r="G45" s="1919"/>
    </row>
    <row r="46" spans="1:7" s="39" customFormat="1" ht="11" customHeight="1">
      <c r="A46" s="1962"/>
      <c r="B46" s="1187"/>
      <c r="C46" s="1877" t="s">
        <v>173</v>
      </c>
      <c r="D46" s="1878"/>
      <c r="E46" s="1946">
        <v>3</v>
      </c>
      <c r="F46" s="1943"/>
      <c r="G46" s="1944"/>
    </row>
    <row r="47" spans="1:7" s="39" customFormat="1" ht="16.5" customHeight="1">
      <c r="A47" s="1962">
        <f>A44-0.01</f>
        <v>-12.219999999999995</v>
      </c>
      <c r="B47" s="1187" t="s">
        <v>804</v>
      </c>
      <c r="C47" s="1870" t="s">
        <v>171</v>
      </c>
      <c r="D47" s="1871"/>
      <c r="E47" s="1945">
        <v>1</v>
      </c>
      <c r="F47" s="1940"/>
      <c r="G47" s="1941"/>
    </row>
    <row r="48" spans="1:7" s="39" customFormat="1" ht="16.5" customHeight="1">
      <c r="A48" s="1962"/>
      <c r="B48" s="1187"/>
      <c r="C48" s="1873" t="s">
        <v>172</v>
      </c>
      <c r="D48" s="682"/>
      <c r="E48" s="167">
        <v>2</v>
      </c>
      <c r="F48" s="168"/>
      <c r="G48" s="1919"/>
    </row>
    <row r="49" spans="1:7" s="39" customFormat="1" ht="16.5" customHeight="1">
      <c r="A49" s="1962"/>
      <c r="B49" s="1187"/>
      <c r="C49" s="1877" t="s">
        <v>173</v>
      </c>
      <c r="D49" s="1878"/>
      <c r="E49" s="1946">
        <v>3</v>
      </c>
      <c r="F49" s="1943"/>
      <c r="G49" s="1944"/>
    </row>
    <row r="50" spans="1:7" s="39" customFormat="1" ht="16.5" customHeight="1">
      <c r="A50" s="1962">
        <f>A47-0.01</f>
        <v>-12.229999999999995</v>
      </c>
      <c r="B50" s="1187" t="s">
        <v>800</v>
      </c>
      <c r="C50" s="1870" t="s">
        <v>171</v>
      </c>
      <c r="D50" s="1871"/>
      <c r="E50" s="1945">
        <v>1</v>
      </c>
      <c r="F50" s="1940"/>
      <c r="G50" s="1941"/>
    </row>
    <row r="51" spans="1:7" s="39" customFormat="1" ht="16.5" customHeight="1">
      <c r="A51" s="1962"/>
      <c r="B51" s="1187"/>
      <c r="C51" s="1873" t="s">
        <v>172</v>
      </c>
      <c r="D51" s="682"/>
      <c r="E51" s="167">
        <v>2</v>
      </c>
      <c r="F51" s="168"/>
      <c r="G51" s="1919"/>
    </row>
    <row r="52" spans="1:7" s="39" customFormat="1" ht="16.5" customHeight="1">
      <c r="A52" s="1962"/>
      <c r="B52" s="1187"/>
      <c r="C52" s="1877" t="s">
        <v>173</v>
      </c>
      <c r="D52" s="1878"/>
      <c r="E52" s="1946">
        <v>3</v>
      </c>
      <c r="F52" s="1943"/>
      <c r="G52" s="1944"/>
    </row>
    <row r="53" spans="1:7">
      <c r="A53" s="1961">
        <f>A50-0.01</f>
        <v>-12.239999999999995</v>
      </c>
      <c r="B53" s="1188" t="s">
        <v>1033</v>
      </c>
      <c r="C53" s="1825" t="s">
        <v>246</v>
      </c>
      <c r="D53" s="1826"/>
      <c r="E53" s="1947">
        <v>1</v>
      </c>
      <c r="F53" s="1940"/>
      <c r="G53" s="1941"/>
    </row>
    <row r="54" spans="1:7">
      <c r="A54" s="1961"/>
      <c r="B54" s="1188"/>
      <c r="C54" s="1873" t="s">
        <v>247</v>
      </c>
      <c r="D54" s="682"/>
      <c r="E54" s="410">
        <v>2</v>
      </c>
      <c r="F54" s="168"/>
      <c r="G54" s="1919"/>
    </row>
    <row r="55" spans="1:7">
      <c r="A55" s="1961"/>
      <c r="B55" s="1188"/>
      <c r="C55" s="1873" t="s">
        <v>173</v>
      </c>
      <c r="D55" s="682"/>
      <c r="E55" s="410">
        <v>3</v>
      </c>
      <c r="F55" s="168"/>
      <c r="G55" s="1919"/>
    </row>
    <row r="56" spans="1:7">
      <c r="A56" s="1961"/>
      <c r="B56" s="1188"/>
      <c r="C56" s="1827" t="s">
        <v>1096</v>
      </c>
      <c r="D56" s="1828"/>
      <c r="E56" s="1971">
        <v>98</v>
      </c>
      <c r="F56" s="1972"/>
      <c r="G56" s="1944"/>
    </row>
    <row r="57" spans="1:7">
      <c r="A57" s="1961">
        <f>A53-0.01</f>
        <v>-12.249999999999995</v>
      </c>
      <c r="B57" s="1188" t="s">
        <v>1034</v>
      </c>
      <c r="C57" s="1870" t="s">
        <v>171</v>
      </c>
      <c r="D57" s="1871"/>
      <c r="E57" s="1945">
        <v>1</v>
      </c>
      <c r="F57" s="1940"/>
      <c r="G57" s="1941"/>
    </row>
    <row r="58" spans="1:7">
      <c r="A58" s="1961"/>
      <c r="B58" s="1188"/>
      <c r="C58" s="1873" t="s">
        <v>172</v>
      </c>
      <c r="D58" s="682"/>
      <c r="E58" s="167">
        <v>2</v>
      </c>
      <c r="F58" s="168"/>
      <c r="G58" s="1919"/>
    </row>
    <row r="59" spans="1:7">
      <c r="A59" s="1961"/>
      <c r="B59" s="1188"/>
      <c r="C59" s="1877" t="s">
        <v>173</v>
      </c>
      <c r="D59" s="1878"/>
      <c r="E59" s="1946">
        <v>3</v>
      </c>
      <c r="F59" s="1943"/>
      <c r="G59" s="1944"/>
    </row>
    <row r="60" spans="1:7">
      <c r="A60" s="1961">
        <f>A57-0.01</f>
        <v>-12.259999999999994</v>
      </c>
      <c r="B60" s="1188" t="s">
        <v>1035</v>
      </c>
      <c r="C60" s="1870" t="s">
        <v>171</v>
      </c>
      <c r="D60" s="1871"/>
      <c r="E60" s="1945">
        <v>1</v>
      </c>
      <c r="F60" s="1940"/>
      <c r="G60" s="1941"/>
    </row>
    <row r="61" spans="1:7">
      <c r="A61" s="1961"/>
      <c r="B61" s="1188"/>
      <c r="C61" s="1873" t="s">
        <v>172</v>
      </c>
      <c r="D61" s="682"/>
      <c r="E61" s="167">
        <v>2</v>
      </c>
      <c r="F61" s="168"/>
      <c r="G61" s="1919"/>
    </row>
    <row r="62" spans="1:7">
      <c r="A62" s="1961"/>
      <c r="B62" s="1188"/>
      <c r="C62" s="1877" t="s">
        <v>173</v>
      </c>
      <c r="D62" s="1878"/>
      <c r="E62" s="1946">
        <v>3</v>
      </c>
      <c r="F62" s="1943"/>
      <c r="G62" s="1944"/>
    </row>
    <row r="63" spans="1:7">
      <c r="A63" s="1961">
        <f>A60-0.01</f>
        <v>-12.269999999999994</v>
      </c>
      <c r="B63" s="1188" t="s">
        <v>1036</v>
      </c>
      <c r="C63" s="1870" t="s">
        <v>171</v>
      </c>
      <c r="D63" s="1871"/>
      <c r="E63" s="1945">
        <v>1</v>
      </c>
      <c r="F63" s="1940"/>
      <c r="G63" s="1941"/>
    </row>
    <row r="64" spans="1:7" ht="12.75" customHeight="1">
      <c r="A64" s="1961"/>
      <c r="B64" s="1188"/>
      <c r="C64" s="1873" t="s">
        <v>172</v>
      </c>
      <c r="D64" s="682"/>
      <c r="E64" s="167">
        <v>2</v>
      </c>
      <c r="F64" s="168"/>
      <c r="G64" s="1919"/>
    </row>
    <row r="65" spans="1:7" ht="13.5" customHeight="1">
      <c r="A65" s="1961"/>
      <c r="B65" s="1188"/>
      <c r="C65" s="1877" t="s">
        <v>173</v>
      </c>
      <c r="D65" s="1878"/>
      <c r="E65" s="1946">
        <v>3</v>
      </c>
      <c r="F65" s="1943"/>
      <c r="G65" s="1944"/>
    </row>
    <row r="66" spans="1:7" ht="12.75" customHeight="1">
      <c r="A66" s="1962">
        <f>A50-0.05</f>
        <v>-12.279999999999996</v>
      </c>
      <c r="B66" s="1956" t="s">
        <v>583</v>
      </c>
      <c r="C66" s="1241" t="s">
        <v>372</v>
      </c>
      <c r="D66" s="468" t="s">
        <v>808</v>
      </c>
      <c r="E66" s="468"/>
      <c r="F66" s="468"/>
      <c r="G66" s="1921"/>
    </row>
    <row r="67" spans="1:7" ht="13.5" customHeight="1">
      <c r="A67" s="1962"/>
      <c r="B67" s="1046" t="s">
        <v>807</v>
      </c>
      <c r="C67" s="1920" t="s">
        <v>373</v>
      </c>
      <c r="D67" s="468" t="s">
        <v>809</v>
      </c>
      <c r="E67" s="468"/>
      <c r="F67" s="468"/>
      <c r="G67" s="1921"/>
    </row>
    <row r="68" spans="1:7" ht="12.75" customHeight="1">
      <c r="A68" s="1962"/>
      <c r="B68" s="1046"/>
      <c r="C68" s="1920" t="s">
        <v>376</v>
      </c>
      <c r="D68" s="468" t="s">
        <v>810</v>
      </c>
      <c r="E68" s="468"/>
      <c r="F68" s="468"/>
      <c r="G68" s="1921"/>
    </row>
    <row r="69" spans="1:7" ht="13.5" customHeight="1">
      <c r="A69" s="1962"/>
      <c r="B69" s="1049" t="s">
        <v>584</v>
      </c>
      <c r="C69" s="1241" t="s">
        <v>377</v>
      </c>
      <c r="D69" s="468" t="s">
        <v>811</v>
      </c>
      <c r="E69" s="468"/>
      <c r="F69" s="468"/>
      <c r="G69" s="1921"/>
    </row>
    <row r="70" spans="1:7" ht="12.75" customHeight="1">
      <c r="A70" s="1962"/>
      <c r="B70" s="1049" t="s">
        <v>805</v>
      </c>
      <c r="C70" s="1241" t="s">
        <v>378</v>
      </c>
      <c r="D70" s="546" t="s">
        <v>812</v>
      </c>
      <c r="E70" s="546"/>
      <c r="F70" s="546"/>
      <c r="G70" s="1022"/>
    </row>
    <row r="71" spans="1:7" ht="13.5" customHeight="1">
      <c r="A71" s="1962"/>
      <c r="B71" s="1957" t="s">
        <v>806</v>
      </c>
      <c r="C71" s="1242" t="s">
        <v>379</v>
      </c>
      <c r="D71" s="546" t="s">
        <v>863</v>
      </c>
      <c r="E71" s="546"/>
      <c r="F71" s="546"/>
      <c r="G71" s="1022"/>
    </row>
    <row r="72" spans="1:7" ht="12.75" customHeight="1">
      <c r="A72" s="1951" t="s">
        <v>145</v>
      </c>
      <c r="B72" s="1915" t="s">
        <v>436</v>
      </c>
      <c r="C72" s="1915"/>
      <c r="D72" s="1952"/>
      <c r="E72" s="1953"/>
      <c r="F72" s="1954"/>
      <c r="G72" s="1955"/>
    </row>
    <row r="73" spans="1:7" ht="25" customHeight="1">
      <c r="A73" s="1948" t="s">
        <v>801</v>
      </c>
      <c r="B73" s="1949"/>
      <c r="C73" s="1949"/>
      <c r="D73" s="1949"/>
      <c r="E73" s="1949"/>
      <c r="F73" s="1949"/>
      <c r="G73" s="1950"/>
    </row>
    <row r="74" spans="1:7" ht="12.75" customHeight="1">
      <c r="A74" s="1961">
        <f>A66-0.01</f>
        <v>-12.289999999999996</v>
      </c>
      <c r="B74" s="1190" t="s">
        <v>813</v>
      </c>
      <c r="C74" s="1143" t="s">
        <v>307</v>
      </c>
      <c r="D74" s="1102"/>
      <c r="E74" s="1917">
        <v>1</v>
      </c>
      <c r="F74" s="1157"/>
      <c r="G74" s="1158"/>
    </row>
    <row r="75" spans="1:7" ht="13.5" customHeight="1">
      <c r="A75" s="1961"/>
      <c r="B75" s="1190"/>
      <c r="C75" s="1146" t="s">
        <v>308</v>
      </c>
      <c r="D75" s="548"/>
      <c r="E75" s="1959">
        <v>2</v>
      </c>
      <c r="F75" s="1960"/>
      <c r="G75" s="1175"/>
    </row>
    <row r="76" spans="1:7" ht="12.75" customHeight="1">
      <c r="A76" s="1962">
        <f>A74-0.01</f>
        <v>-12.299999999999995</v>
      </c>
      <c r="B76" s="1191" t="s">
        <v>1017</v>
      </c>
      <c r="C76" s="1126" t="s">
        <v>307</v>
      </c>
      <c r="D76" s="1066"/>
      <c r="E76" s="1958">
        <v>1</v>
      </c>
      <c r="F76" s="1068"/>
      <c r="G76" s="1069"/>
    </row>
    <row r="77" spans="1:7" ht="13.5" customHeight="1">
      <c r="A77" s="1962"/>
      <c r="B77" s="1191"/>
      <c r="C77" s="1128" t="s">
        <v>308</v>
      </c>
      <c r="D77" s="555"/>
      <c r="E77" s="1918">
        <v>2</v>
      </c>
      <c r="F77" s="1078"/>
      <c r="G77" s="1079"/>
    </row>
    <row r="78" spans="1:7" ht="12.75" customHeight="1">
      <c r="A78" s="1962">
        <f>A76-0.01</f>
        <v>-12.309999999999995</v>
      </c>
      <c r="B78" s="1191" t="s">
        <v>405</v>
      </c>
      <c r="C78" s="1126" t="s">
        <v>307</v>
      </c>
      <c r="D78" s="1066"/>
      <c r="E78" s="1958">
        <v>1</v>
      </c>
      <c r="F78" s="1068"/>
      <c r="G78" s="1069"/>
    </row>
    <row r="79" spans="1:7" ht="13.5" customHeight="1">
      <c r="A79" s="1962"/>
      <c r="B79" s="1191"/>
      <c r="C79" s="1128" t="s">
        <v>308</v>
      </c>
      <c r="D79" s="555"/>
      <c r="E79" s="1918">
        <v>2</v>
      </c>
      <c r="F79" s="1078"/>
      <c r="G79" s="1079"/>
    </row>
    <row r="80" spans="1:7" ht="12.75" customHeight="1">
      <c r="A80" s="1962">
        <f>A78-0.01</f>
        <v>-12.319999999999995</v>
      </c>
      <c r="B80" s="1191" t="s">
        <v>484</v>
      </c>
      <c r="C80" s="1143" t="s">
        <v>307</v>
      </c>
      <c r="D80" s="1102"/>
      <c r="E80" s="1917">
        <v>1</v>
      </c>
      <c r="F80" s="1157"/>
      <c r="G80" s="1158"/>
    </row>
    <row r="81" spans="1:7" ht="13.5" customHeight="1">
      <c r="A81" s="1962"/>
      <c r="B81" s="1191"/>
      <c r="C81" s="1146" t="s">
        <v>308</v>
      </c>
      <c r="D81" s="548"/>
      <c r="E81" s="1959">
        <v>2</v>
      </c>
      <c r="F81" s="1960"/>
      <c r="G81" s="1175"/>
    </row>
    <row r="82" spans="1:7" ht="12.75" customHeight="1">
      <c r="A82" s="1962">
        <f>A80-0.01</f>
        <v>-12.329999999999995</v>
      </c>
      <c r="B82" s="1191" t="s">
        <v>309</v>
      </c>
      <c r="C82" s="1143" t="s">
        <v>307</v>
      </c>
      <c r="D82" s="1102"/>
      <c r="E82" s="1917">
        <v>1</v>
      </c>
      <c r="F82" s="1157"/>
      <c r="G82" s="1158"/>
    </row>
    <row r="83" spans="1:7" ht="13.5" customHeight="1">
      <c r="A83" s="1962"/>
      <c r="B83" s="1191"/>
      <c r="C83" s="1146" t="s">
        <v>308</v>
      </c>
      <c r="D83" s="548"/>
      <c r="E83" s="1959">
        <v>2</v>
      </c>
      <c r="F83" s="1960"/>
      <c r="G83" s="1175"/>
    </row>
    <row r="84" spans="1:7" ht="12.75" customHeight="1">
      <c r="A84" s="1962">
        <f>A82-0.01</f>
        <v>-12.339999999999995</v>
      </c>
      <c r="B84" s="1191" t="s">
        <v>310</v>
      </c>
      <c r="C84" s="1143" t="s">
        <v>307</v>
      </c>
      <c r="D84" s="1102"/>
      <c r="E84" s="1917">
        <v>1</v>
      </c>
      <c r="F84" s="1157"/>
      <c r="G84" s="1158"/>
    </row>
    <row r="85" spans="1:7" ht="14.25" customHeight="1">
      <c r="A85" s="1962"/>
      <c r="B85" s="1191"/>
      <c r="C85" s="1146" t="s">
        <v>308</v>
      </c>
      <c r="D85" s="548"/>
      <c r="E85" s="1959">
        <v>2</v>
      </c>
      <c r="F85" s="1960"/>
      <c r="G85" s="1175"/>
    </row>
    <row r="86" spans="1:7" ht="14.25" customHeight="1">
      <c r="A86" s="1962">
        <f>A84-0.01</f>
        <v>-12.349999999999994</v>
      </c>
      <c r="B86" s="1191" t="s">
        <v>929</v>
      </c>
      <c r="C86" s="1143" t="s">
        <v>307</v>
      </c>
      <c r="D86" s="1102"/>
      <c r="E86" s="1917">
        <v>1</v>
      </c>
      <c r="F86" s="1157"/>
      <c r="G86" s="1158"/>
    </row>
    <row r="87" spans="1:7" ht="14.25" customHeight="1">
      <c r="A87" s="1962"/>
      <c r="B87" s="1191"/>
      <c r="C87" s="1146" t="s">
        <v>308</v>
      </c>
      <c r="D87" s="548"/>
      <c r="E87" s="1959">
        <v>2</v>
      </c>
      <c r="F87" s="1960"/>
      <c r="G87" s="1175"/>
    </row>
    <row r="88" spans="1:7" ht="12.75" customHeight="1">
      <c r="A88" s="1962">
        <f>A86-0.01</f>
        <v>-12.359999999999994</v>
      </c>
      <c r="B88" s="1191" t="s">
        <v>400</v>
      </c>
      <c r="C88" s="1143" t="s">
        <v>307</v>
      </c>
      <c r="D88" s="1102"/>
      <c r="E88" s="1917">
        <v>1</v>
      </c>
      <c r="F88" s="1157"/>
      <c r="G88" s="1158"/>
    </row>
    <row r="89" spans="1:7" ht="14.25" customHeight="1">
      <c r="A89" s="1962"/>
      <c r="B89" s="1191"/>
      <c r="C89" s="1146" t="s">
        <v>308</v>
      </c>
      <c r="D89" s="548"/>
      <c r="E89" s="1959">
        <v>2</v>
      </c>
      <c r="F89" s="1960"/>
      <c r="G89" s="1175"/>
    </row>
    <row r="90" spans="1:7" ht="12.75" customHeight="1">
      <c r="A90" s="1962">
        <f>A88-0.01</f>
        <v>-12.369999999999994</v>
      </c>
      <c r="B90" s="1191" t="s">
        <v>485</v>
      </c>
      <c r="C90" s="1143" t="s">
        <v>307</v>
      </c>
      <c r="D90" s="1102"/>
      <c r="E90" s="1917">
        <v>1</v>
      </c>
      <c r="F90" s="1157"/>
      <c r="G90" s="1158"/>
    </row>
    <row r="91" spans="1:7" ht="13.5" customHeight="1">
      <c r="A91" s="1962"/>
      <c r="B91" s="1191"/>
      <c r="C91" s="1146" t="s">
        <v>308</v>
      </c>
      <c r="D91" s="548"/>
      <c r="E91" s="1959">
        <v>2</v>
      </c>
      <c r="F91" s="1960"/>
      <c r="G91" s="1175"/>
    </row>
    <row r="92" spans="1:7" ht="12.75" customHeight="1">
      <c r="A92" s="1962">
        <f>A90-0.01</f>
        <v>-12.379999999999994</v>
      </c>
      <c r="B92" s="1191" t="s">
        <v>819</v>
      </c>
      <c r="C92" s="1143" t="s">
        <v>307</v>
      </c>
      <c r="D92" s="1102"/>
      <c r="E92" s="1917">
        <v>1</v>
      </c>
      <c r="F92" s="1157"/>
      <c r="G92" s="1158"/>
    </row>
    <row r="93" spans="1:7" ht="13.5" customHeight="1">
      <c r="A93" s="1962"/>
      <c r="B93" s="1191"/>
      <c r="C93" s="1146" t="s">
        <v>308</v>
      </c>
      <c r="D93" s="548"/>
      <c r="E93" s="1959">
        <v>2</v>
      </c>
      <c r="F93" s="1960"/>
      <c r="G93" s="1175"/>
    </row>
    <row r="94" spans="1:7" ht="12.75" customHeight="1">
      <c r="A94" s="1962">
        <f>A92-0.01</f>
        <v>-12.389999999999993</v>
      </c>
      <c r="B94" s="1191" t="s">
        <v>815</v>
      </c>
      <c r="C94" s="1143" t="s">
        <v>307</v>
      </c>
      <c r="D94" s="1102"/>
      <c r="E94" s="1917">
        <v>1</v>
      </c>
      <c r="F94" s="1157"/>
      <c r="G94" s="1158"/>
    </row>
    <row r="95" spans="1:7" ht="13.5" customHeight="1">
      <c r="A95" s="1962"/>
      <c r="B95" s="1191"/>
      <c r="C95" s="1146" t="s">
        <v>308</v>
      </c>
      <c r="D95" s="548"/>
      <c r="E95" s="1959">
        <v>2</v>
      </c>
      <c r="F95" s="1960"/>
      <c r="G95" s="1175"/>
    </row>
    <row r="96" spans="1:7" ht="13.5" customHeight="1">
      <c r="A96" s="1962">
        <f>A94-0.01</f>
        <v>-12.399999999999993</v>
      </c>
      <c r="B96" s="1191" t="s">
        <v>926</v>
      </c>
      <c r="C96" s="1143" t="s">
        <v>307</v>
      </c>
      <c r="D96" s="1102"/>
      <c r="E96" s="1917">
        <v>1</v>
      </c>
      <c r="F96" s="1157"/>
      <c r="G96" s="1158"/>
    </row>
    <row r="97" spans="1:7" ht="13.5" customHeight="1">
      <c r="A97" s="1962"/>
      <c r="B97" s="1191"/>
      <c r="C97" s="1146" t="s">
        <v>308</v>
      </c>
      <c r="D97" s="548"/>
      <c r="E97" s="1959">
        <v>2</v>
      </c>
      <c r="F97" s="1960"/>
      <c r="G97" s="1175"/>
    </row>
    <row r="98" spans="1:7" ht="13.5" customHeight="1">
      <c r="A98" s="1962">
        <f>A96-0.01</f>
        <v>-12.409999999999993</v>
      </c>
      <c r="B98" s="1191" t="s">
        <v>816</v>
      </c>
      <c r="C98" s="1143" t="s">
        <v>307</v>
      </c>
      <c r="D98" s="1102"/>
      <c r="E98" s="1917">
        <v>1</v>
      </c>
      <c r="F98" s="1157"/>
      <c r="G98" s="1158"/>
    </row>
    <row r="99" spans="1:7" ht="13.5" customHeight="1">
      <c r="A99" s="1962"/>
      <c r="B99" s="1191"/>
      <c r="C99" s="1146" t="s">
        <v>308</v>
      </c>
      <c r="D99" s="548"/>
      <c r="E99" s="1959">
        <v>2</v>
      </c>
      <c r="F99" s="1960"/>
      <c r="G99" s="1175"/>
    </row>
    <row r="100" spans="1:7" ht="13.5" customHeight="1">
      <c r="A100" s="1962">
        <f>A98-0.01</f>
        <v>-12.419999999999993</v>
      </c>
      <c r="B100" s="1191" t="s">
        <v>817</v>
      </c>
      <c r="C100" s="1143" t="s">
        <v>307</v>
      </c>
      <c r="D100" s="1102"/>
      <c r="E100" s="1917">
        <v>1</v>
      </c>
      <c r="F100" s="1157"/>
      <c r="G100" s="1158"/>
    </row>
    <row r="101" spans="1:7" ht="13.5" customHeight="1">
      <c r="A101" s="1962"/>
      <c r="B101" s="1191"/>
      <c r="C101" s="1146" t="s">
        <v>308</v>
      </c>
      <c r="D101" s="548"/>
      <c r="E101" s="1959">
        <v>2</v>
      </c>
      <c r="F101" s="1960"/>
      <c r="G101" s="1175"/>
    </row>
    <row r="102" spans="1:7" ht="12.75" customHeight="1">
      <c r="A102" s="1962">
        <f>A100-0.01</f>
        <v>-12.429999999999993</v>
      </c>
      <c r="B102" s="1191" t="s">
        <v>406</v>
      </c>
      <c r="C102" s="1143" t="s">
        <v>307</v>
      </c>
      <c r="D102" s="1102"/>
      <c r="E102" s="1917">
        <v>1</v>
      </c>
      <c r="F102" s="1157"/>
      <c r="G102" s="1158"/>
    </row>
    <row r="103" spans="1:7" ht="13.5" customHeight="1">
      <c r="A103" s="1962"/>
      <c r="B103" s="1191"/>
      <c r="C103" s="1146" t="s">
        <v>308</v>
      </c>
      <c r="D103" s="548"/>
      <c r="E103" s="1959">
        <v>2</v>
      </c>
      <c r="F103" s="1960"/>
      <c r="G103" s="1175"/>
    </row>
    <row r="104" spans="1:7" ht="12.75" customHeight="1">
      <c r="A104" s="1962">
        <f>A102-0.01</f>
        <v>-12.439999999999992</v>
      </c>
      <c r="B104" s="1191" t="s">
        <v>311</v>
      </c>
      <c r="C104" s="1143" t="s">
        <v>307</v>
      </c>
      <c r="D104" s="1102"/>
      <c r="E104" s="1917">
        <v>1</v>
      </c>
      <c r="F104" s="1157"/>
      <c r="G104" s="1158"/>
    </row>
    <row r="105" spans="1:7" ht="13.5" customHeight="1">
      <c r="A105" s="1962"/>
      <c r="B105" s="1191"/>
      <c r="C105" s="1146" t="s">
        <v>308</v>
      </c>
      <c r="D105" s="548"/>
      <c r="E105" s="1959">
        <v>2</v>
      </c>
      <c r="F105" s="1960"/>
      <c r="G105" s="1175"/>
    </row>
    <row r="106" spans="1:7" ht="12.75" customHeight="1">
      <c r="A106" s="1962">
        <f>A104-0.01</f>
        <v>-12.449999999999992</v>
      </c>
      <c r="B106" s="1191" t="s">
        <v>407</v>
      </c>
      <c r="C106" s="1143" t="s">
        <v>307</v>
      </c>
      <c r="D106" s="1102"/>
      <c r="E106" s="1917">
        <v>1</v>
      </c>
      <c r="F106" s="1157"/>
      <c r="G106" s="1158"/>
    </row>
    <row r="107" spans="1:7" ht="13.5" customHeight="1">
      <c r="A107" s="1962"/>
      <c r="B107" s="1191"/>
      <c r="C107" s="1146" t="s">
        <v>308</v>
      </c>
      <c r="D107" s="548"/>
      <c r="E107" s="1959">
        <v>2</v>
      </c>
      <c r="F107" s="1960"/>
      <c r="G107" s="1175"/>
    </row>
    <row r="108" spans="1:7" ht="12.75" customHeight="1">
      <c r="A108" s="1962">
        <f t="shared" ref="A108" si="1">A106-0.01</f>
        <v>-12.459999999999992</v>
      </c>
      <c r="B108" s="1191" t="s">
        <v>83</v>
      </c>
      <c r="C108" s="1143" t="s">
        <v>307</v>
      </c>
      <c r="D108" s="1102"/>
      <c r="E108" s="1917">
        <v>1</v>
      </c>
      <c r="F108" s="1157"/>
      <c r="G108" s="1158"/>
    </row>
    <row r="109" spans="1:7" ht="13.5" customHeight="1">
      <c r="A109" s="1962"/>
      <c r="B109" s="1191"/>
      <c r="C109" s="1146" t="s">
        <v>308</v>
      </c>
      <c r="D109" s="548"/>
      <c r="E109" s="1959">
        <v>2</v>
      </c>
      <c r="F109" s="1960"/>
      <c r="G109" s="1175"/>
    </row>
    <row r="110" spans="1:7">
      <c r="A110" s="1962">
        <f t="shared" ref="A110" si="2">A108-0.01</f>
        <v>-12.469999999999992</v>
      </c>
      <c r="B110" s="1191" t="s">
        <v>814</v>
      </c>
      <c r="C110" s="1143" t="s">
        <v>307</v>
      </c>
      <c r="D110" s="1102"/>
      <c r="E110" s="1917">
        <v>1</v>
      </c>
      <c r="F110" s="1157"/>
      <c r="G110" s="1158"/>
    </row>
    <row r="111" spans="1:7">
      <c r="A111" s="1962"/>
      <c r="B111" s="1191"/>
      <c r="C111" s="1146" t="s">
        <v>308</v>
      </c>
      <c r="D111" s="548"/>
      <c r="E111" s="1959">
        <v>2</v>
      </c>
      <c r="F111" s="1960"/>
      <c r="G111" s="1175"/>
    </row>
    <row r="112" spans="1:7">
      <c r="A112" s="1962">
        <f>A110-0.01</f>
        <v>-12.479999999999992</v>
      </c>
      <c r="B112" s="1191" t="s">
        <v>401</v>
      </c>
      <c r="C112" s="1143" t="s">
        <v>307</v>
      </c>
      <c r="D112" s="1102"/>
      <c r="E112" s="1917">
        <v>1</v>
      </c>
      <c r="F112" s="1157"/>
      <c r="G112" s="1158"/>
    </row>
    <row r="113" spans="1:7">
      <c r="A113" s="1962"/>
      <c r="B113" s="1191"/>
      <c r="C113" s="1146" t="s">
        <v>308</v>
      </c>
      <c r="D113" s="548"/>
      <c r="E113" s="1959">
        <v>2</v>
      </c>
      <c r="F113" s="1960"/>
      <c r="G113" s="1175"/>
    </row>
    <row r="114" spans="1:7">
      <c r="A114" s="1962">
        <f>A112-0.01</f>
        <v>-12.489999999999991</v>
      </c>
      <c r="B114" s="1191" t="s">
        <v>402</v>
      </c>
      <c r="C114" s="1143" t="s">
        <v>307</v>
      </c>
      <c r="D114" s="1102"/>
      <c r="E114" s="1917">
        <v>1</v>
      </c>
      <c r="F114" s="1157"/>
      <c r="G114" s="1158"/>
    </row>
    <row r="115" spans="1:7">
      <c r="A115" s="1962"/>
      <c r="B115" s="1191"/>
      <c r="C115" s="1146" t="s">
        <v>308</v>
      </c>
      <c r="D115" s="548"/>
      <c r="E115" s="1959">
        <v>2</v>
      </c>
      <c r="F115" s="1960"/>
      <c r="G115" s="1175"/>
    </row>
    <row r="116" spans="1:7">
      <c r="A116" s="1962">
        <f>A114-0.01</f>
        <v>-12.499999999999991</v>
      </c>
      <c r="B116" s="1191" t="s">
        <v>818</v>
      </c>
      <c r="C116" s="1143" t="s">
        <v>307</v>
      </c>
      <c r="D116" s="1102"/>
      <c r="E116" s="1917">
        <v>1</v>
      </c>
      <c r="F116" s="1157"/>
      <c r="G116" s="1158"/>
    </row>
    <row r="117" spans="1:7">
      <c r="A117" s="1962"/>
      <c r="B117" s="1191"/>
      <c r="C117" s="1146" t="s">
        <v>308</v>
      </c>
      <c r="D117" s="548"/>
      <c r="E117" s="1959">
        <v>2</v>
      </c>
      <c r="F117" s="1960"/>
      <c r="G117" s="1175"/>
    </row>
  </sheetData>
  <mergeCells count="201">
    <mergeCell ref="A94:A95"/>
    <mergeCell ref="B94:B95"/>
    <mergeCell ref="C94:D94"/>
    <mergeCell ref="C95:D95"/>
    <mergeCell ref="A12:A13"/>
    <mergeCell ref="A10:A11"/>
    <mergeCell ref="A8:A9"/>
    <mergeCell ref="C40:G40"/>
    <mergeCell ref="B112:B113"/>
    <mergeCell ref="C112:D112"/>
    <mergeCell ref="C113:D113"/>
    <mergeCell ref="A102:A103"/>
    <mergeCell ref="B102:B103"/>
    <mergeCell ref="C102:D102"/>
    <mergeCell ref="C103:D103"/>
    <mergeCell ref="A114:A115"/>
    <mergeCell ref="B114:B115"/>
    <mergeCell ref="C114:D114"/>
    <mergeCell ref="C115:D115"/>
    <mergeCell ref="A104:A105"/>
    <mergeCell ref="B104:B105"/>
    <mergeCell ref="C104:D104"/>
    <mergeCell ref="C105:D105"/>
    <mergeCell ref="A106:A107"/>
    <mergeCell ref="B106:B107"/>
    <mergeCell ref="C106:D106"/>
    <mergeCell ref="C107:D107"/>
    <mergeCell ref="A108:A109"/>
    <mergeCell ref="A110:A111"/>
    <mergeCell ref="B108:B109"/>
    <mergeCell ref="B110:B111"/>
    <mergeCell ref="C108:D108"/>
    <mergeCell ref="C109:D109"/>
    <mergeCell ref="C110:D110"/>
    <mergeCell ref="C111:D111"/>
    <mergeCell ref="A112:A113"/>
    <mergeCell ref="A84:A85"/>
    <mergeCell ref="B84:B85"/>
    <mergeCell ref="C84:D84"/>
    <mergeCell ref="C85:D85"/>
    <mergeCell ref="A92:A93"/>
    <mergeCell ref="A86:A87"/>
    <mergeCell ref="B86:B87"/>
    <mergeCell ref="C86:D86"/>
    <mergeCell ref="C87:D87"/>
    <mergeCell ref="A88:A89"/>
    <mergeCell ref="B88:B89"/>
    <mergeCell ref="C88:D88"/>
    <mergeCell ref="C89:D89"/>
    <mergeCell ref="A90:A91"/>
    <mergeCell ref="B90:B91"/>
    <mergeCell ref="C90:D90"/>
    <mergeCell ref="C91:D91"/>
    <mergeCell ref="A76:A77"/>
    <mergeCell ref="B76:B77"/>
    <mergeCell ref="C76:D76"/>
    <mergeCell ref="C77:D77"/>
    <mergeCell ref="A82:A83"/>
    <mergeCell ref="B82:B83"/>
    <mergeCell ref="C82:D82"/>
    <mergeCell ref="C83:D83"/>
    <mergeCell ref="A78:A79"/>
    <mergeCell ref="B78:B79"/>
    <mergeCell ref="C78:D78"/>
    <mergeCell ref="C79:D79"/>
    <mergeCell ref="A80:A81"/>
    <mergeCell ref="B80:B81"/>
    <mergeCell ref="C80:D80"/>
    <mergeCell ref="C81:D81"/>
    <mergeCell ref="B1:G1"/>
    <mergeCell ref="A2:G2"/>
    <mergeCell ref="A4:A5"/>
    <mergeCell ref="B4:B5"/>
    <mergeCell ref="C4:D4"/>
    <mergeCell ref="C5:D5"/>
    <mergeCell ref="A6:A7"/>
    <mergeCell ref="B6:B7"/>
    <mergeCell ref="C6:D6"/>
    <mergeCell ref="C7:D7"/>
    <mergeCell ref="A73:G73"/>
    <mergeCell ref="A74:A75"/>
    <mergeCell ref="B74:B75"/>
    <mergeCell ref="C39:D39"/>
    <mergeCell ref="B44:B46"/>
    <mergeCell ref="A50:A52"/>
    <mergeCell ref="B50:B52"/>
    <mergeCell ref="C43:D43"/>
    <mergeCell ref="C44:D44"/>
    <mergeCell ref="C60:D60"/>
    <mergeCell ref="C61:D61"/>
    <mergeCell ref="C62:D62"/>
    <mergeCell ref="A63:A65"/>
    <mergeCell ref="B63:B65"/>
    <mergeCell ref="C63:D63"/>
    <mergeCell ref="C64:D64"/>
    <mergeCell ref="C65:D65"/>
    <mergeCell ref="C74:D74"/>
    <mergeCell ref="C75:D75"/>
    <mergeCell ref="D70:G70"/>
    <mergeCell ref="A66:A71"/>
    <mergeCell ref="A41:A43"/>
    <mergeCell ref="C8:D8"/>
    <mergeCell ref="C9:D9"/>
    <mergeCell ref="B8:B9"/>
    <mergeCell ref="B67:B68"/>
    <mergeCell ref="B92:B93"/>
    <mergeCell ref="C92:D92"/>
    <mergeCell ref="C93:D93"/>
    <mergeCell ref="C41:D41"/>
    <mergeCell ref="C42:D42"/>
    <mergeCell ref="B96:B97"/>
    <mergeCell ref="D71:G71"/>
    <mergeCell ref="B18:B19"/>
    <mergeCell ref="C18:D18"/>
    <mergeCell ref="C19:D19"/>
    <mergeCell ref="B14:B15"/>
    <mergeCell ref="B57:B59"/>
    <mergeCell ref="C57:D57"/>
    <mergeCell ref="C58:D58"/>
    <mergeCell ref="A98:A99"/>
    <mergeCell ref="B98:B99"/>
    <mergeCell ref="C98:D98"/>
    <mergeCell ref="C99:D99"/>
    <mergeCell ref="A100:A101"/>
    <mergeCell ref="B100:B101"/>
    <mergeCell ref="C100:D100"/>
    <mergeCell ref="C101:D101"/>
    <mergeCell ref="A116:A117"/>
    <mergeCell ref="B116:B117"/>
    <mergeCell ref="C116:D116"/>
    <mergeCell ref="C117:D117"/>
    <mergeCell ref="A96:A97"/>
    <mergeCell ref="C96:D96"/>
    <mergeCell ref="C97:D97"/>
    <mergeCell ref="B10:B11"/>
    <mergeCell ref="C10:D10"/>
    <mergeCell ref="C11:D11"/>
    <mergeCell ref="B12:B13"/>
    <mergeCell ref="C12:D12"/>
    <mergeCell ref="C13:D13"/>
    <mergeCell ref="A18:A19"/>
    <mergeCell ref="A14:A15"/>
    <mergeCell ref="C14:D14"/>
    <mergeCell ref="C15:D15"/>
    <mergeCell ref="A16:A17"/>
    <mergeCell ref="B16:B17"/>
    <mergeCell ref="C16:G17"/>
    <mergeCell ref="C45:D45"/>
    <mergeCell ref="C46:D46"/>
    <mergeCell ref="C47:D47"/>
    <mergeCell ref="A26:A27"/>
    <mergeCell ref="B26:B27"/>
    <mergeCell ref="C26:D26"/>
    <mergeCell ref="C27:D27"/>
    <mergeCell ref="A28:A29"/>
    <mergeCell ref="B28:B29"/>
    <mergeCell ref="C28:G29"/>
    <mergeCell ref="A22:A23"/>
    <mergeCell ref="B22:B23"/>
    <mergeCell ref="C22:D22"/>
    <mergeCell ref="C23:D23"/>
    <mergeCell ref="A24:A25"/>
    <mergeCell ref="B24:B25"/>
    <mergeCell ref="C24:G25"/>
    <mergeCell ref="A53:A56"/>
    <mergeCell ref="B53:B56"/>
    <mergeCell ref="C53:D53"/>
    <mergeCell ref="C54:D54"/>
    <mergeCell ref="C56:D56"/>
    <mergeCell ref="A34:A35"/>
    <mergeCell ref="A36:A37"/>
    <mergeCell ref="C48:D48"/>
    <mergeCell ref="C49:D49"/>
    <mergeCell ref="C50:D50"/>
    <mergeCell ref="C51:D51"/>
    <mergeCell ref="C52:D52"/>
    <mergeCell ref="B47:B49"/>
    <mergeCell ref="A38:A39"/>
    <mergeCell ref="B38:B39"/>
    <mergeCell ref="C38:D38"/>
    <mergeCell ref="C34:D34"/>
    <mergeCell ref="C35:D35"/>
    <mergeCell ref="B34:B35"/>
    <mergeCell ref="C36:D36"/>
    <mergeCell ref="C37:D37"/>
    <mergeCell ref="B36:B37"/>
    <mergeCell ref="B41:B43"/>
    <mergeCell ref="A60:A62"/>
    <mergeCell ref="B60:B62"/>
    <mergeCell ref="C55:D55"/>
    <mergeCell ref="A30:A31"/>
    <mergeCell ref="B30:B31"/>
    <mergeCell ref="C30:D30"/>
    <mergeCell ref="C31:D31"/>
    <mergeCell ref="A32:A33"/>
    <mergeCell ref="B32:B33"/>
    <mergeCell ref="C32:G33"/>
    <mergeCell ref="A57:A59"/>
    <mergeCell ref="C59:D59"/>
    <mergeCell ref="A44:A46"/>
    <mergeCell ref="A47:A49"/>
  </mergeCells>
  <phoneticPr fontId="38" type="noConversion"/>
  <pageMargins left="0.75" right="0.75" top="0.5" bottom="0.5" header="0.25" footer="0.25"/>
  <pageSetup fitToHeight="0" orientation="portrait"/>
  <headerFooter differentFirst="1">
    <oddHeader>&amp;LHRBF Impact Evaluation&amp;CHealth Facility Questionnaire&amp;RForm F1</oddHeader>
    <oddFooter>&amp;R&amp;P / &amp;N</oddFooter>
  </headerFooter>
  <rowBreaks count="2" manualBreakCount="2">
    <brk id="39" max="8" man="1"/>
    <brk id="71" max="8" man="1"/>
  </rowBreaks>
  <extLst>
    <ext xmlns:mx="http://schemas.microsoft.com/office/mac/excel/2008/main" uri="{64002731-A6B0-56B0-2670-7721B7C09600}">
      <mx:PLV Mode="0" OnePage="0" WScale="10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I113"/>
  <sheetViews>
    <sheetView showGridLines="0" zoomScale="170" zoomScaleNormal="170" zoomScaleSheetLayoutView="100" zoomScalePageLayoutView="170" workbookViewId="0">
      <selection activeCell="B1" sqref="B1"/>
    </sheetView>
  </sheetViews>
  <sheetFormatPr baseColWidth="10" defaultColWidth="8.83203125" defaultRowHeight="12" x14ac:dyDescent="0"/>
  <cols>
    <col min="1" max="1" width="6.33203125" style="359" customWidth="1"/>
    <col min="2" max="2" width="38.6640625" style="358" customWidth="1"/>
    <col min="3" max="3" width="8.83203125" style="41"/>
    <col min="4" max="4" width="9.5" style="41" customWidth="1"/>
    <col min="5" max="5" width="8.5" style="41" customWidth="1"/>
    <col min="6" max="6" width="3.1640625" style="41" customWidth="1"/>
    <col min="7" max="7" width="8.5" customWidth="1"/>
    <col min="8" max="8" width="7.5" customWidth="1"/>
  </cols>
  <sheetData>
    <row r="1" spans="1:9" s="11" customFormat="1" ht="30" customHeight="1">
      <c r="A1" s="788">
        <f>-13</f>
        <v>-13</v>
      </c>
      <c r="B1" s="1164" t="s">
        <v>146</v>
      </c>
      <c r="C1" s="1973"/>
      <c r="D1" s="1973"/>
      <c r="E1" s="1973"/>
      <c r="F1" s="1973"/>
      <c r="G1" s="1974"/>
      <c r="H1" s="1975"/>
      <c r="I1" s="18"/>
    </row>
    <row r="2" spans="1:9" s="11" customFormat="1" ht="30" customHeight="1">
      <c r="A2" s="1911" t="s">
        <v>790</v>
      </c>
      <c r="B2" s="1912"/>
      <c r="C2" s="1912"/>
      <c r="D2" s="1912"/>
      <c r="E2" s="1912"/>
      <c r="F2" s="1912"/>
      <c r="G2" s="1912"/>
      <c r="H2" s="1913"/>
      <c r="I2" s="18"/>
    </row>
    <row r="3" spans="1:9" s="48" customFormat="1" ht="12" customHeight="1">
      <c r="A3" s="1977"/>
      <c r="B3" s="1982" t="s">
        <v>31</v>
      </c>
      <c r="C3" s="1976"/>
      <c r="D3" s="1976"/>
      <c r="E3" s="1976"/>
      <c r="F3" s="1976"/>
      <c r="G3" s="1611" t="s">
        <v>572</v>
      </c>
      <c r="H3" s="1484"/>
    </row>
    <row r="4" spans="1:9" s="9" customFormat="1" ht="16.5" customHeight="1">
      <c r="A4" s="1978">
        <f>A1-0.01</f>
        <v>-13.01</v>
      </c>
      <c r="B4" s="1555" t="s">
        <v>427</v>
      </c>
      <c r="C4" s="1486" t="s">
        <v>178</v>
      </c>
      <c r="D4" s="1487"/>
      <c r="E4" s="1487"/>
      <c r="F4" s="1985">
        <v>1</v>
      </c>
      <c r="G4" s="1989"/>
      <c r="H4" s="1990"/>
    </row>
    <row r="5" spans="1:9" s="9" customFormat="1" ht="16.5" customHeight="1">
      <c r="A5" s="1979"/>
      <c r="B5" s="1983"/>
      <c r="C5" s="1986" t="s">
        <v>179</v>
      </c>
      <c r="D5" s="686"/>
      <c r="E5" s="686"/>
      <c r="F5" s="1987">
        <v>2</v>
      </c>
      <c r="G5" s="1991"/>
      <c r="H5" s="1444"/>
    </row>
    <row r="6" spans="1:9" s="9" customFormat="1" ht="16.5" customHeight="1">
      <c r="A6" s="1979"/>
      <c r="B6" s="1984"/>
      <c r="C6" s="1493" t="s">
        <v>871</v>
      </c>
      <c r="D6" s="1494"/>
      <c r="E6" s="1494"/>
      <c r="F6" s="1988">
        <v>96</v>
      </c>
      <c r="G6" s="1992"/>
      <c r="H6" s="1993"/>
    </row>
    <row r="7" spans="1:9" s="16" customFormat="1" ht="33.75" customHeight="1">
      <c r="A7" s="1980">
        <f>A4-0.01</f>
        <v>-13.02</v>
      </c>
      <c r="B7" s="1994" t="s">
        <v>32</v>
      </c>
      <c r="C7" s="546"/>
      <c r="D7" s="546"/>
      <c r="E7" s="546"/>
      <c r="F7" s="1022"/>
      <c r="G7" s="1996" t="s">
        <v>86</v>
      </c>
      <c r="H7" s="1997"/>
      <c r="I7" s="17"/>
    </row>
    <row r="8" spans="1:9" s="12" customFormat="1">
      <c r="A8" s="1259" t="s">
        <v>372</v>
      </c>
      <c r="B8" s="1262" t="s">
        <v>291</v>
      </c>
      <c r="C8" s="467"/>
      <c r="D8" s="467"/>
      <c r="E8" s="467"/>
      <c r="F8" s="165"/>
      <c r="G8" s="1998"/>
      <c r="H8" s="1742"/>
    </row>
    <row r="9" spans="1:9" s="12" customFormat="1">
      <c r="A9" s="1259" t="s">
        <v>373</v>
      </c>
      <c r="B9" s="1314" t="s">
        <v>1129</v>
      </c>
      <c r="C9" s="467"/>
      <c r="D9" s="467"/>
      <c r="E9" s="467"/>
      <c r="F9" s="165"/>
      <c r="G9" s="1998"/>
      <c r="H9" s="1742"/>
    </row>
    <row r="10" spans="1:9" s="12" customFormat="1">
      <c r="A10" s="1259" t="s">
        <v>376</v>
      </c>
      <c r="B10" s="1262" t="s">
        <v>462</v>
      </c>
      <c r="C10" s="467"/>
      <c r="D10" s="467"/>
      <c r="E10" s="467"/>
      <c r="F10" s="165"/>
      <c r="G10" s="1195"/>
      <c r="H10" s="1196"/>
    </row>
    <row r="11" spans="1:9" s="12" customFormat="1">
      <c r="A11" s="1259" t="s">
        <v>377</v>
      </c>
      <c r="B11" s="1262" t="s">
        <v>552</v>
      </c>
      <c r="C11" s="467"/>
      <c r="D11" s="467"/>
      <c r="E11" s="467"/>
      <c r="F11" s="165"/>
      <c r="G11" s="1195"/>
      <c r="H11" s="1196"/>
    </row>
    <row r="12" spans="1:9" s="12" customFormat="1">
      <c r="A12" s="1259" t="s">
        <v>378</v>
      </c>
      <c r="B12" s="1262" t="s">
        <v>33</v>
      </c>
      <c r="C12" s="467"/>
      <c r="D12" s="467"/>
      <c r="E12" s="467"/>
      <c r="F12" s="165"/>
      <c r="G12" s="1195"/>
      <c r="H12" s="1196"/>
    </row>
    <row r="13" spans="1:9" s="12" customFormat="1">
      <c r="A13" s="1259" t="s">
        <v>379</v>
      </c>
      <c r="B13" s="1262" t="s">
        <v>463</v>
      </c>
      <c r="C13" s="467"/>
      <c r="D13" s="467"/>
      <c r="E13" s="467"/>
      <c r="F13" s="165"/>
      <c r="G13" s="1195"/>
      <c r="H13" s="1196"/>
    </row>
    <row r="14" spans="1:9" s="12" customFormat="1">
      <c r="A14" s="1259" t="s">
        <v>380</v>
      </c>
      <c r="B14" s="1262" t="s">
        <v>566</v>
      </c>
      <c r="C14" s="467"/>
      <c r="D14" s="467"/>
      <c r="E14" s="467"/>
      <c r="F14" s="165"/>
      <c r="G14" s="1195"/>
      <c r="H14" s="1196"/>
    </row>
    <row r="15" spans="1:9" s="12" customFormat="1">
      <c r="A15" s="1254" t="s">
        <v>383</v>
      </c>
      <c r="B15" s="1296" t="s">
        <v>464</v>
      </c>
      <c r="C15" s="461"/>
      <c r="D15" s="461"/>
      <c r="E15" s="461"/>
      <c r="F15" s="1025"/>
      <c r="G15" s="1999"/>
      <c r="H15" s="2000"/>
    </row>
    <row r="16" spans="1:9" s="12" customFormat="1">
      <c r="A16" s="1254" t="s">
        <v>384</v>
      </c>
      <c r="B16" s="1296" t="s">
        <v>551</v>
      </c>
      <c r="C16" s="461"/>
      <c r="D16" s="461"/>
      <c r="E16" s="461"/>
      <c r="F16" s="1025"/>
      <c r="G16" s="1999"/>
      <c r="H16" s="2000"/>
    </row>
    <row r="17" spans="1:9" s="12" customFormat="1">
      <c r="A17" s="1254" t="s">
        <v>385</v>
      </c>
      <c r="B17" s="1296" t="s">
        <v>465</v>
      </c>
      <c r="C17" s="461"/>
      <c r="D17" s="461"/>
      <c r="E17" s="461"/>
      <c r="F17" s="1025"/>
      <c r="G17" s="1999"/>
      <c r="H17" s="2000"/>
    </row>
    <row r="18" spans="1:9" s="12" customFormat="1">
      <c r="A18" s="1254" t="s">
        <v>386</v>
      </c>
      <c r="B18" s="1296" t="s">
        <v>466</v>
      </c>
      <c r="C18" s="461"/>
      <c r="D18" s="461"/>
      <c r="E18" s="461"/>
      <c r="F18" s="1025"/>
      <c r="G18" s="1999"/>
      <c r="H18" s="2000"/>
    </row>
    <row r="19" spans="1:9" s="12" customFormat="1">
      <c r="A19" s="1254" t="s">
        <v>391</v>
      </c>
      <c r="B19" s="1296" t="s">
        <v>467</v>
      </c>
      <c r="C19" s="461"/>
      <c r="D19" s="461"/>
      <c r="E19" s="461"/>
      <c r="F19" s="1025"/>
      <c r="G19" s="1999"/>
      <c r="H19" s="2000"/>
    </row>
    <row r="20" spans="1:9" s="12" customFormat="1">
      <c r="A20" s="1254" t="s">
        <v>392</v>
      </c>
      <c r="B20" s="1296" t="s">
        <v>497</v>
      </c>
      <c r="C20" s="461"/>
      <c r="D20" s="461"/>
      <c r="E20" s="461"/>
      <c r="F20" s="1025"/>
      <c r="G20" s="1999"/>
      <c r="H20" s="2000"/>
    </row>
    <row r="21" spans="1:9" s="12" customFormat="1">
      <c r="A21" s="1254" t="s">
        <v>393</v>
      </c>
      <c r="B21" s="1296" t="s">
        <v>8</v>
      </c>
      <c r="C21" s="461"/>
      <c r="D21" s="461"/>
      <c r="E21" s="461"/>
      <c r="F21" s="1025"/>
      <c r="G21" s="1999"/>
      <c r="H21" s="2000"/>
    </row>
    <row r="22" spans="1:9" s="12" customFormat="1">
      <c r="A22" s="1254" t="s">
        <v>334</v>
      </c>
      <c r="B22" s="1296" t="s">
        <v>498</v>
      </c>
      <c r="C22" s="461"/>
      <c r="D22" s="461"/>
      <c r="E22" s="461"/>
      <c r="F22" s="1025"/>
      <c r="G22" s="1999"/>
      <c r="H22" s="2000"/>
    </row>
    <row r="23" spans="1:9" s="12" customFormat="1">
      <c r="A23" s="1254" t="s">
        <v>821</v>
      </c>
      <c r="B23" s="1296" t="s">
        <v>499</v>
      </c>
      <c r="C23" s="461"/>
      <c r="D23" s="461"/>
      <c r="E23" s="461"/>
      <c r="F23" s="1025"/>
      <c r="G23" s="1999"/>
      <c r="H23" s="2000"/>
    </row>
    <row r="24" spans="1:9" s="12" customFormat="1">
      <c r="A24" s="1254" t="s">
        <v>336</v>
      </c>
      <c r="B24" s="1296" t="s">
        <v>500</v>
      </c>
      <c r="C24" s="461"/>
      <c r="D24" s="461"/>
      <c r="E24" s="461"/>
      <c r="F24" s="1025"/>
      <c r="G24" s="1999"/>
      <c r="H24" s="2000"/>
    </row>
    <row r="25" spans="1:9" s="12" customFormat="1">
      <c r="A25" s="1254" t="s">
        <v>118</v>
      </c>
      <c r="B25" s="1296" t="s">
        <v>501</v>
      </c>
      <c r="C25" s="461"/>
      <c r="D25" s="461"/>
      <c r="E25" s="461"/>
      <c r="F25" s="1025"/>
      <c r="G25" s="1999"/>
      <c r="H25" s="2000"/>
    </row>
    <row r="26" spans="1:9" s="12" customFormat="1">
      <c r="A26" s="1254" t="s">
        <v>99</v>
      </c>
      <c r="B26" s="1995" t="s">
        <v>85</v>
      </c>
      <c r="C26" s="495"/>
      <c r="D26" s="495"/>
      <c r="E26" s="495"/>
      <c r="F26" s="1519"/>
      <c r="G26" s="1999"/>
      <c r="H26" s="2000"/>
    </row>
    <row r="27" spans="1:9" s="12" customFormat="1">
      <c r="A27" s="1981" t="s">
        <v>100</v>
      </c>
      <c r="B27" s="1480" t="s">
        <v>34</v>
      </c>
      <c r="C27" s="553"/>
      <c r="D27" s="553"/>
      <c r="E27" s="553"/>
      <c r="F27" s="1021"/>
      <c r="G27" s="1999"/>
      <c r="H27" s="2000"/>
    </row>
    <row r="28" spans="1:9" s="12" customFormat="1">
      <c r="A28" s="1981" t="s">
        <v>101</v>
      </c>
      <c r="B28" s="1480" t="s">
        <v>820</v>
      </c>
      <c r="C28" s="553"/>
      <c r="D28" s="553"/>
      <c r="E28" s="553"/>
      <c r="F28" s="1021"/>
      <c r="G28" s="1999"/>
      <c r="H28" s="2000"/>
    </row>
    <row r="29" spans="1:9" s="12" customFormat="1">
      <c r="A29" s="1981" t="s">
        <v>733</v>
      </c>
      <c r="B29" s="1296" t="s">
        <v>919</v>
      </c>
      <c r="C29" s="461"/>
      <c r="D29" s="461"/>
      <c r="E29" s="461"/>
      <c r="F29" s="1025"/>
      <c r="G29" s="1999"/>
      <c r="H29" s="2000"/>
    </row>
    <row r="30" spans="1:9" s="53" customFormat="1">
      <c r="A30" s="1254" t="s">
        <v>734</v>
      </c>
      <c r="B30" s="1295" t="s">
        <v>928</v>
      </c>
      <c r="C30" s="469"/>
      <c r="D30" s="469"/>
      <c r="E30" s="469"/>
      <c r="F30" s="1026"/>
      <c r="G30" s="2001"/>
      <c r="H30" s="1531"/>
      <c r="I30" s="52"/>
    </row>
    <row r="31" spans="1:9" s="53" customFormat="1">
      <c r="A31" s="1254" t="s">
        <v>735</v>
      </c>
      <c r="B31" s="1295" t="s">
        <v>927</v>
      </c>
      <c r="C31" s="469"/>
      <c r="D31" s="469"/>
      <c r="E31" s="469"/>
      <c r="F31" s="1026"/>
      <c r="G31" s="2001"/>
      <c r="H31" s="1531"/>
      <c r="I31" s="52"/>
    </row>
    <row r="32" spans="1:9" s="16" customFormat="1" ht="13" customHeight="1">
      <c r="A32" s="2002" t="s">
        <v>362</v>
      </c>
      <c r="B32" s="1976"/>
      <c r="C32" s="1976"/>
      <c r="D32" s="1976"/>
      <c r="E32" s="1976"/>
      <c r="F32" s="2003"/>
      <c r="G32" s="1483" t="s">
        <v>572</v>
      </c>
      <c r="H32" s="1484"/>
      <c r="I32" s="17"/>
    </row>
    <row r="33" spans="1:9" s="9" customFormat="1" ht="15.75" customHeight="1">
      <c r="A33" s="2007">
        <f>A7-0.01</f>
        <v>-13.03</v>
      </c>
      <c r="B33" s="2004" t="s">
        <v>421</v>
      </c>
      <c r="C33" s="1486" t="s">
        <v>424</v>
      </c>
      <c r="D33" s="1487"/>
      <c r="E33" s="1487"/>
      <c r="F33" s="2010">
        <v>1</v>
      </c>
      <c r="G33" s="1989"/>
      <c r="H33" s="1990"/>
    </row>
    <row r="34" spans="1:9" s="48" customFormat="1" ht="15.75" customHeight="1">
      <c r="A34" s="2008"/>
      <c r="B34" s="2005"/>
      <c r="C34" s="1986" t="s">
        <v>179</v>
      </c>
      <c r="D34" s="686"/>
      <c r="E34" s="688"/>
      <c r="F34" s="2011">
        <v>2</v>
      </c>
      <c r="G34" s="1991"/>
      <c r="H34" s="1444"/>
    </row>
    <row r="35" spans="1:9" s="9" customFormat="1" ht="15.75" customHeight="1">
      <c r="A35" s="2009"/>
      <c r="B35" s="2006"/>
      <c r="C35" s="1493" t="s">
        <v>871</v>
      </c>
      <c r="D35" s="1494"/>
      <c r="E35" s="2012"/>
      <c r="F35" s="2013">
        <v>96</v>
      </c>
      <c r="G35" s="1992"/>
      <c r="H35" s="1993"/>
    </row>
    <row r="36" spans="1:9" s="16" customFormat="1" ht="34.5" customHeight="1">
      <c r="A36" s="1980">
        <f>A33-0.01</f>
        <v>-13.04</v>
      </c>
      <c r="B36" s="1591" t="s">
        <v>905</v>
      </c>
      <c r="C36" s="677"/>
      <c r="D36" s="677"/>
      <c r="E36" s="677"/>
      <c r="F36" s="1310"/>
      <c r="G36" s="1996" t="s">
        <v>86</v>
      </c>
      <c r="H36" s="1997"/>
      <c r="I36" s="17"/>
    </row>
    <row r="37" spans="1:9" s="12" customFormat="1">
      <c r="A37" s="2014" t="s">
        <v>372</v>
      </c>
      <c r="B37" s="2015" t="s">
        <v>453</v>
      </c>
      <c r="C37" s="687"/>
      <c r="D37" s="687"/>
      <c r="E37" s="687"/>
      <c r="F37" s="2016"/>
      <c r="G37" s="1998"/>
      <c r="H37" s="1742"/>
    </row>
    <row r="38" spans="1:9" s="13" customFormat="1">
      <c r="A38" s="1259" t="s">
        <v>373</v>
      </c>
      <c r="B38" s="2017" t="s">
        <v>503</v>
      </c>
      <c r="C38" s="684"/>
      <c r="D38" s="684"/>
      <c r="E38" s="684"/>
      <c r="F38" s="2018"/>
      <c r="G38" s="1195"/>
      <c r="H38" s="1196"/>
    </row>
    <row r="39" spans="1:9" s="13" customFormat="1" ht="14.25" customHeight="1">
      <c r="A39" s="2014" t="s">
        <v>376</v>
      </c>
      <c r="B39" s="2019" t="s">
        <v>0</v>
      </c>
      <c r="C39" s="2020"/>
      <c r="D39" s="2020"/>
      <c r="E39" s="2020"/>
      <c r="F39" s="2021"/>
      <c r="G39" s="1195"/>
      <c r="H39" s="1196"/>
    </row>
    <row r="40" spans="1:9" s="16" customFormat="1" ht="13" customHeight="1">
      <c r="A40" s="2002" t="s">
        <v>504</v>
      </c>
      <c r="B40" s="1976"/>
      <c r="C40" s="1976"/>
      <c r="D40" s="1976"/>
      <c r="E40" s="1976"/>
      <c r="F40" s="2003"/>
      <c r="G40" s="1483" t="s">
        <v>572</v>
      </c>
      <c r="H40" s="1484"/>
      <c r="I40" s="17"/>
    </row>
    <row r="41" spans="1:9" s="9" customFormat="1" ht="17.25" customHeight="1">
      <c r="A41" s="2007">
        <f>A36-0.01</f>
        <v>-13.049999999999999</v>
      </c>
      <c r="B41" s="2004" t="s">
        <v>832</v>
      </c>
      <c r="C41" s="1486" t="s">
        <v>425</v>
      </c>
      <c r="D41" s="1487"/>
      <c r="E41" s="1487"/>
      <c r="F41" s="2022">
        <v>1</v>
      </c>
      <c r="G41" s="1989"/>
      <c r="H41" s="1990"/>
    </row>
    <row r="42" spans="1:9" s="48" customFormat="1" ht="17.25" customHeight="1">
      <c r="A42" s="2008"/>
      <c r="B42" s="2005"/>
      <c r="C42" s="1986" t="s">
        <v>179</v>
      </c>
      <c r="D42" s="686"/>
      <c r="E42" s="686"/>
      <c r="F42" s="2023">
        <v>2</v>
      </c>
      <c r="G42" s="1991"/>
      <c r="H42" s="1444"/>
    </row>
    <row r="43" spans="1:9" s="9" customFormat="1" ht="17.25" customHeight="1">
      <c r="A43" s="2009"/>
      <c r="B43" s="2006"/>
      <c r="C43" s="1493" t="s">
        <v>863</v>
      </c>
      <c r="D43" s="1494"/>
      <c r="E43" s="1494"/>
      <c r="F43" s="2024">
        <v>96</v>
      </c>
      <c r="G43" s="1992"/>
      <c r="H43" s="1993"/>
    </row>
    <row r="44" spans="1:9" s="16" customFormat="1" ht="32.25" customHeight="1">
      <c r="A44" s="1980">
        <f>A41-0.01</f>
        <v>-13.059999999999999</v>
      </c>
      <c r="B44" s="1480" t="s">
        <v>32</v>
      </c>
      <c r="C44" s="553"/>
      <c r="D44" s="553"/>
      <c r="E44" s="553"/>
      <c r="F44" s="1021"/>
      <c r="G44" s="1996" t="s">
        <v>86</v>
      </c>
      <c r="H44" s="1997"/>
      <c r="I44" s="17"/>
    </row>
    <row r="45" spans="1:9" s="12" customFormat="1">
      <c r="A45" s="2014" t="s">
        <v>372</v>
      </c>
      <c r="B45" s="2025" t="s">
        <v>959</v>
      </c>
      <c r="C45" s="683"/>
      <c r="D45" s="683"/>
      <c r="E45" s="683"/>
      <c r="F45" s="1518"/>
      <c r="G45" s="1998"/>
      <c r="H45" s="1742"/>
    </row>
    <row r="46" spans="1:9" s="12" customFormat="1">
      <c r="A46" s="1259" t="s">
        <v>373</v>
      </c>
      <c r="B46" s="2017" t="s">
        <v>828</v>
      </c>
      <c r="C46" s="684"/>
      <c r="D46" s="684"/>
      <c r="E46" s="684"/>
      <c r="F46" s="2018"/>
      <c r="G46" s="1195"/>
      <c r="H46" s="1196"/>
    </row>
    <row r="47" spans="1:9" s="13" customFormat="1">
      <c r="A47" s="1259" t="s">
        <v>376</v>
      </c>
      <c r="B47" s="2017" t="s">
        <v>829</v>
      </c>
      <c r="C47" s="684"/>
      <c r="D47" s="684"/>
      <c r="E47" s="684"/>
      <c r="F47" s="2018"/>
      <c r="G47" s="1195"/>
      <c r="H47" s="1196"/>
    </row>
    <row r="48" spans="1:9" s="13" customFormat="1">
      <c r="A48" s="1259" t="s">
        <v>377</v>
      </c>
      <c r="B48" s="2017" t="s">
        <v>830</v>
      </c>
      <c r="C48" s="684"/>
      <c r="D48" s="684"/>
      <c r="E48" s="684"/>
      <c r="F48" s="2018"/>
      <c r="G48" s="1195"/>
      <c r="H48" s="1196"/>
    </row>
    <row r="49" spans="1:9" s="16" customFormat="1" ht="13" customHeight="1">
      <c r="A49" s="2002" t="s">
        <v>1</v>
      </c>
      <c r="B49" s="1976"/>
      <c r="C49" s="1976"/>
      <c r="D49" s="1976"/>
      <c r="E49" s="1976"/>
      <c r="F49" s="2003"/>
      <c r="G49" s="1483" t="s">
        <v>572</v>
      </c>
      <c r="H49" s="1484"/>
      <c r="I49" s="17"/>
    </row>
    <row r="50" spans="1:9" s="9" customFormat="1" ht="21.75" customHeight="1">
      <c r="A50" s="2040">
        <f>A44-0.01</f>
        <v>-13.069999999999999</v>
      </c>
      <c r="B50" s="2037" t="s">
        <v>831</v>
      </c>
      <c r="C50" s="2029" t="s">
        <v>187</v>
      </c>
      <c r="D50" s="2030"/>
      <c r="E50" s="2030"/>
      <c r="F50" s="2031">
        <v>1</v>
      </c>
      <c r="G50" s="2026"/>
      <c r="H50" s="1457"/>
    </row>
    <row r="51" spans="1:9" s="48" customFormat="1" ht="21.75" customHeight="1">
      <c r="A51" s="2041"/>
      <c r="B51" s="2038"/>
      <c r="C51" s="2032" t="s">
        <v>179</v>
      </c>
      <c r="D51" s="685"/>
      <c r="E51" s="685"/>
      <c r="F51" s="2033">
        <v>2</v>
      </c>
      <c r="G51" s="2027"/>
      <c r="H51" s="1436"/>
    </row>
    <row r="52" spans="1:9" s="9" customFormat="1" ht="21.75" customHeight="1">
      <c r="A52" s="2042"/>
      <c r="B52" s="2039"/>
      <c r="C52" s="2034" t="s">
        <v>871</v>
      </c>
      <c r="D52" s="2035"/>
      <c r="E52" s="2035"/>
      <c r="F52" s="2036">
        <v>96</v>
      </c>
      <c r="G52" s="2028"/>
      <c r="H52" s="1453"/>
    </row>
    <row r="53" spans="1:9" s="9" customFormat="1" ht="29.25" customHeight="1">
      <c r="A53" s="1548">
        <f>A50-0.01</f>
        <v>-13.079999999999998</v>
      </c>
      <c r="B53" s="1480" t="s">
        <v>32</v>
      </c>
      <c r="C53" s="553"/>
      <c r="D53" s="553"/>
      <c r="E53" s="553"/>
      <c r="F53" s="1021"/>
      <c r="G53" s="2044" t="s">
        <v>86</v>
      </c>
      <c r="H53" s="2045"/>
    </row>
    <row r="54" spans="1:9" s="9" customFormat="1" ht="13.5" customHeight="1">
      <c r="A54" s="2043" t="s">
        <v>372</v>
      </c>
      <c r="B54" s="2025" t="s">
        <v>928</v>
      </c>
      <c r="C54" s="683"/>
      <c r="D54" s="683"/>
      <c r="E54" s="683"/>
      <c r="F54" s="1518"/>
      <c r="G54" s="1733"/>
      <c r="H54" s="1734"/>
    </row>
    <row r="55" spans="1:9" s="9" customFormat="1" ht="13.5" customHeight="1">
      <c r="A55" s="1254" t="s">
        <v>373</v>
      </c>
      <c r="B55" s="2017" t="s">
        <v>551</v>
      </c>
      <c r="C55" s="684"/>
      <c r="D55" s="684"/>
      <c r="E55" s="684"/>
      <c r="F55" s="2018"/>
      <c r="G55" s="1999"/>
      <c r="H55" s="2000"/>
    </row>
    <row r="56" spans="1:9" s="9" customFormat="1">
      <c r="A56" s="1254" t="s">
        <v>376</v>
      </c>
      <c r="B56" s="1995" t="s">
        <v>463</v>
      </c>
      <c r="C56" s="495"/>
      <c r="D56" s="495"/>
      <c r="E56" s="495"/>
      <c r="F56" s="1519"/>
      <c r="G56" s="1999"/>
      <c r="H56" s="2000"/>
    </row>
    <row r="57" spans="1:9" s="9" customFormat="1" ht="13.5" customHeight="1">
      <c r="A57" s="1254" t="s">
        <v>377</v>
      </c>
      <c r="B57" s="2017" t="s">
        <v>552</v>
      </c>
      <c r="C57" s="684"/>
      <c r="D57" s="684"/>
      <c r="E57" s="684"/>
      <c r="F57" s="2018"/>
      <c r="G57" s="1999"/>
      <c r="H57" s="2000"/>
    </row>
    <row r="58" spans="1:9" s="9" customFormat="1" ht="13.5" customHeight="1">
      <c r="A58" s="1254" t="s">
        <v>378</v>
      </c>
      <c r="B58" s="2017" t="s">
        <v>33</v>
      </c>
      <c r="C58" s="684"/>
      <c r="D58" s="684"/>
      <c r="E58" s="684"/>
      <c r="F58" s="2018"/>
      <c r="G58" s="1999"/>
      <c r="H58" s="2000"/>
    </row>
    <row r="59" spans="1:9" s="16" customFormat="1" ht="26.25" customHeight="1">
      <c r="A59" s="2002" t="s">
        <v>2</v>
      </c>
      <c r="B59" s="1976"/>
      <c r="C59" s="1976"/>
      <c r="D59" s="1976"/>
      <c r="E59" s="1976"/>
      <c r="F59" s="2003"/>
      <c r="G59" s="1483" t="s">
        <v>572</v>
      </c>
      <c r="H59" s="1484"/>
      <c r="I59" s="17"/>
    </row>
    <row r="60" spans="1:9" s="9" customFormat="1" ht="19.5" customHeight="1">
      <c r="A60" s="2040">
        <f>A53-0.01</f>
        <v>-13.089999999999998</v>
      </c>
      <c r="B60" s="2037" t="s">
        <v>426</v>
      </c>
      <c r="C60" s="2029" t="s">
        <v>188</v>
      </c>
      <c r="D60" s="2030"/>
      <c r="E60" s="2030"/>
      <c r="F60" s="2031">
        <v>1</v>
      </c>
      <c r="G60" s="2026"/>
      <c r="H60" s="1457"/>
    </row>
    <row r="61" spans="1:9" s="48" customFormat="1" ht="19.5" customHeight="1">
      <c r="A61" s="2041"/>
      <c r="B61" s="2038"/>
      <c r="C61" s="2032" t="s">
        <v>179</v>
      </c>
      <c r="D61" s="685"/>
      <c r="E61" s="685"/>
      <c r="F61" s="2033">
        <v>2</v>
      </c>
      <c r="G61" s="2027"/>
      <c r="H61" s="1436"/>
    </row>
    <row r="62" spans="1:9" s="9" customFormat="1" ht="19.5" customHeight="1">
      <c r="A62" s="2042"/>
      <c r="B62" s="2039"/>
      <c r="C62" s="2034" t="s">
        <v>863</v>
      </c>
      <c r="D62" s="2035"/>
      <c r="E62" s="2035"/>
      <c r="F62" s="2036">
        <v>96</v>
      </c>
      <c r="G62" s="2028"/>
      <c r="H62" s="1453"/>
    </row>
    <row r="63" spans="1:9" s="53" customFormat="1" ht="22" customHeight="1">
      <c r="A63" s="1548">
        <f>A60-0.01</f>
        <v>-13.099999999999998</v>
      </c>
      <c r="B63" s="1480" t="s">
        <v>32</v>
      </c>
      <c r="C63" s="553"/>
      <c r="D63" s="553"/>
      <c r="E63" s="553"/>
      <c r="F63" s="1021"/>
      <c r="G63" s="2044" t="s">
        <v>86</v>
      </c>
      <c r="H63" s="2045"/>
      <c r="I63" s="52"/>
    </row>
    <row r="64" spans="1:9" s="13" customFormat="1" ht="12" customHeight="1">
      <c r="A64" s="1254" t="s">
        <v>372</v>
      </c>
      <c r="B64" s="1128" t="s">
        <v>833</v>
      </c>
      <c r="C64" s="555"/>
      <c r="D64" s="555"/>
      <c r="E64" s="555"/>
      <c r="F64" s="1024"/>
      <c r="G64" s="1733"/>
      <c r="H64" s="1734"/>
    </row>
    <row r="65" spans="1:8" s="13" customFormat="1" ht="12" customHeight="1">
      <c r="A65" s="1254" t="s">
        <v>373</v>
      </c>
      <c r="B65" s="1296" t="s">
        <v>554</v>
      </c>
      <c r="C65" s="461"/>
      <c r="D65" s="461"/>
      <c r="E65" s="461"/>
      <c r="F65" s="1025"/>
      <c r="G65" s="1999"/>
      <c r="H65" s="2000"/>
    </row>
    <row r="66" spans="1:8" s="13" customFormat="1" ht="12" customHeight="1">
      <c r="A66" s="1254" t="s">
        <v>376</v>
      </c>
      <c r="B66" s="1296" t="s">
        <v>555</v>
      </c>
      <c r="C66" s="461"/>
      <c r="D66" s="461"/>
      <c r="E66" s="461"/>
      <c r="F66" s="1025"/>
      <c r="G66" s="1999"/>
      <c r="H66" s="2000"/>
    </row>
    <row r="67" spans="1:8" s="13" customFormat="1" ht="12" customHeight="1">
      <c r="A67" s="1254" t="s">
        <v>377</v>
      </c>
      <c r="B67" s="1296" t="s">
        <v>556</v>
      </c>
      <c r="C67" s="461"/>
      <c r="D67" s="461"/>
      <c r="E67" s="461"/>
      <c r="F67" s="1025"/>
      <c r="G67" s="1999"/>
      <c r="H67" s="2000"/>
    </row>
    <row r="68" spans="1:8" s="13" customFormat="1" ht="12" customHeight="1">
      <c r="A68" s="1254" t="s">
        <v>378</v>
      </c>
      <c r="B68" s="1296" t="s">
        <v>557</v>
      </c>
      <c r="C68" s="461"/>
      <c r="D68" s="461"/>
      <c r="E68" s="461"/>
      <c r="F68" s="1025"/>
      <c r="G68" s="1999"/>
      <c r="H68" s="2000"/>
    </row>
    <row r="69" spans="1:8" s="13" customFormat="1" ht="12" customHeight="1">
      <c r="A69" s="1254" t="s">
        <v>379</v>
      </c>
      <c r="B69" s="1296" t="s">
        <v>558</v>
      </c>
      <c r="C69" s="461"/>
      <c r="D69" s="461"/>
      <c r="E69" s="461"/>
      <c r="F69" s="1025"/>
      <c r="G69" s="1999"/>
      <c r="H69" s="2000"/>
    </row>
    <row r="70" spans="1:8" s="13" customFormat="1" ht="12" customHeight="1">
      <c r="A70" s="1254" t="s">
        <v>380</v>
      </c>
      <c r="B70" s="1295" t="s">
        <v>582</v>
      </c>
      <c r="C70" s="469"/>
      <c r="D70" s="469"/>
      <c r="E70" s="469"/>
      <c r="F70" s="1025"/>
      <c r="G70" s="1999"/>
      <c r="H70" s="2000"/>
    </row>
    <row r="71" spans="1:8" s="13" customFormat="1" ht="12" customHeight="1">
      <c r="A71" s="1254" t="s">
        <v>383</v>
      </c>
      <c r="B71" s="1296" t="s">
        <v>917</v>
      </c>
      <c r="C71" s="461"/>
      <c r="D71" s="461"/>
      <c r="E71" s="461"/>
      <c r="F71" s="1026"/>
      <c r="G71" s="1999"/>
      <c r="H71" s="2000"/>
    </row>
    <row r="72" spans="1:8" s="13" customFormat="1" ht="12" customHeight="1">
      <c r="A72" s="1254" t="s">
        <v>384</v>
      </c>
      <c r="B72" s="1480" t="s">
        <v>918</v>
      </c>
      <c r="C72" s="553"/>
      <c r="D72" s="553"/>
      <c r="E72" s="553"/>
      <c r="F72" s="1021"/>
      <c r="G72" s="1999"/>
      <c r="H72" s="2000"/>
    </row>
    <row r="73" spans="1:8" s="13" customFormat="1" ht="12" customHeight="1">
      <c r="A73" s="1254" t="s">
        <v>385</v>
      </c>
      <c r="B73" s="1296" t="s">
        <v>916</v>
      </c>
      <c r="C73" s="461"/>
      <c r="D73" s="461"/>
      <c r="E73" s="461"/>
      <c r="F73" s="1025"/>
      <c r="G73" s="1999"/>
      <c r="H73" s="2000"/>
    </row>
    <row r="74" spans="1:8" s="13" customFormat="1" ht="12" customHeight="1">
      <c r="A74" s="1254" t="s">
        <v>386</v>
      </c>
      <c r="B74" s="1296" t="s">
        <v>559</v>
      </c>
      <c r="C74" s="461"/>
      <c r="D74" s="461"/>
      <c r="E74" s="461"/>
      <c r="F74" s="1025"/>
      <c r="G74" s="1999"/>
      <c r="H74" s="2000"/>
    </row>
    <row r="75" spans="1:8" s="13" customFormat="1" ht="12" customHeight="1">
      <c r="A75" s="1254" t="s">
        <v>391</v>
      </c>
      <c r="B75" s="1296" t="s">
        <v>3</v>
      </c>
      <c r="C75" s="461"/>
      <c r="D75" s="461"/>
      <c r="E75" s="461"/>
      <c r="F75" s="1025"/>
      <c r="G75" s="1999"/>
      <c r="H75" s="2000"/>
    </row>
    <row r="76" spans="1:8" s="13" customFormat="1" ht="12" customHeight="1">
      <c r="A76" s="1254" t="s">
        <v>392</v>
      </c>
      <c r="B76" s="1296" t="s">
        <v>574</v>
      </c>
      <c r="C76" s="461"/>
      <c r="D76" s="461"/>
      <c r="E76" s="461"/>
      <c r="F76" s="1025"/>
      <c r="G76" s="1999"/>
      <c r="H76" s="2000"/>
    </row>
    <row r="77" spans="1:8" s="13" customFormat="1" ht="12" customHeight="1">
      <c r="A77" s="2046" t="s">
        <v>393</v>
      </c>
      <c r="B77" s="1296" t="s">
        <v>438</v>
      </c>
      <c r="C77" s="461"/>
      <c r="D77" s="461"/>
      <c r="E77" s="461"/>
      <c r="F77" s="1025"/>
      <c r="G77" s="1999"/>
      <c r="H77" s="2000"/>
    </row>
    <row r="78" spans="1:8" s="13" customFormat="1" ht="12" customHeight="1">
      <c r="A78" s="1254" t="s">
        <v>334</v>
      </c>
      <c r="B78" s="1296" t="s">
        <v>439</v>
      </c>
      <c r="C78" s="461"/>
      <c r="D78" s="461"/>
      <c r="E78" s="461"/>
      <c r="F78" s="1025"/>
      <c r="G78" s="1999"/>
      <c r="H78" s="2000"/>
    </row>
    <row r="79" spans="1:8" s="13" customFormat="1" ht="12" customHeight="1">
      <c r="A79" s="1254" t="s">
        <v>821</v>
      </c>
      <c r="B79" s="1296" t="s">
        <v>915</v>
      </c>
      <c r="C79" s="461"/>
      <c r="D79" s="461"/>
      <c r="E79" s="461"/>
      <c r="F79" s="1025"/>
      <c r="G79" s="1999"/>
      <c r="H79" s="2000"/>
    </row>
    <row r="80" spans="1:8" s="13" customFormat="1" ht="12" customHeight="1">
      <c r="A80" s="1254" t="s">
        <v>336</v>
      </c>
      <c r="B80" s="1296" t="s">
        <v>4</v>
      </c>
      <c r="C80" s="461"/>
      <c r="D80" s="461"/>
      <c r="E80" s="461"/>
      <c r="F80" s="1025"/>
      <c r="G80" s="1999"/>
      <c r="H80" s="2000"/>
    </row>
    <row r="81" spans="1:8" s="13" customFormat="1" ht="12" customHeight="1">
      <c r="A81" s="2046" t="s">
        <v>118</v>
      </c>
      <c r="B81" s="1296" t="s">
        <v>365</v>
      </c>
      <c r="C81" s="461"/>
      <c r="D81" s="461"/>
      <c r="E81" s="461"/>
      <c r="F81" s="1025"/>
      <c r="G81" s="1999"/>
      <c r="H81" s="2000"/>
    </row>
    <row r="82" spans="1:8" s="13" customFormat="1" ht="12" customHeight="1">
      <c r="A82" s="1254" t="s">
        <v>99</v>
      </c>
      <c r="B82" s="1296" t="s">
        <v>366</v>
      </c>
      <c r="C82" s="461"/>
      <c r="D82" s="461"/>
      <c r="E82" s="461"/>
      <c r="F82" s="1025"/>
      <c r="G82" s="1999"/>
      <c r="H82" s="2000"/>
    </row>
    <row r="83" spans="1:8" s="13" customFormat="1" ht="12" customHeight="1">
      <c r="A83" s="2046" t="s">
        <v>100</v>
      </c>
      <c r="B83" s="1296" t="s">
        <v>367</v>
      </c>
      <c r="C83" s="461"/>
      <c r="D83" s="461"/>
      <c r="E83" s="461"/>
      <c r="F83" s="1025"/>
      <c r="G83" s="1999"/>
      <c r="H83" s="2000"/>
    </row>
    <row r="84" spans="1:8" s="13" customFormat="1" ht="12" customHeight="1">
      <c r="A84" s="1254" t="s">
        <v>101</v>
      </c>
      <c r="B84" s="1480" t="s">
        <v>368</v>
      </c>
      <c r="C84" s="553"/>
      <c r="D84" s="553"/>
      <c r="E84" s="553"/>
      <c r="F84" s="1021"/>
      <c r="G84" s="1999"/>
      <c r="H84" s="2000"/>
    </row>
    <row r="85" spans="1:8" s="13" customFormat="1" ht="12" customHeight="1">
      <c r="A85" s="1254" t="s">
        <v>733</v>
      </c>
      <c r="B85" s="1296" t="s">
        <v>442</v>
      </c>
      <c r="C85" s="461"/>
      <c r="D85" s="461"/>
      <c r="E85" s="461"/>
      <c r="F85" s="1025"/>
      <c r="G85" s="1999"/>
      <c r="H85" s="2000"/>
    </row>
    <row r="86" spans="1:8" s="13" customFormat="1" ht="12" customHeight="1">
      <c r="A86" s="2046" t="s">
        <v>734</v>
      </c>
      <c r="B86" s="1296" t="s">
        <v>443</v>
      </c>
      <c r="C86" s="461"/>
      <c r="D86" s="461"/>
      <c r="E86" s="461"/>
      <c r="F86" s="1025"/>
      <c r="G86" s="1999"/>
      <c r="H86" s="2000"/>
    </row>
    <row r="87" spans="1:8" s="13" customFormat="1" ht="12" customHeight="1">
      <c r="A87" s="1254" t="s">
        <v>735</v>
      </c>
      <c r="B87" s="1296" t="s">
        <v>444</v>
      </c>
      <c r="C87" s="461"/>
      <c r="D87" s="461"/>
      <c r="E87" s="461"/>
      <c r="F87" s="1025"/>
      <c r="G87" s="1999"/>
      <c r="H87" s="2000"/>
    </row>
    <row r="88" spans="1:8" s="13" customFormat="1" ht="12" customHeight="1">
      <c r="A88" s="2046" t="s">
        <v>736</v>
      </c>
      <c r="B88" s="1296" t="s">
        <v>463</v>
      </c>
      <c r="C88" s="461"/>
      <c r="D88" s="461"/>
      <c r="E88" s="461"/>
      <c r="F88" s="1025"/>
      <c r="G88" s="1999"/>
      <c r="H88" s="2000"/>
    </row>
    <row r="89" spans="1:8" s="13" customFormat="1" ht="12" customHeight="1">
      <c r="A89" s="1254" t="s">
        <v>737</v>
      </c>
      <c r="B89" s="1296" t="s">
        <v>445</v>
      </c>
      <c r="C89" s="461"/>
      <c r="D89" s="461"/>
      <c r="E89" s="461"/>
      <c r="F89" s="1025"/>
      <c r="G89" s="1999"/>
      <c r="H89" s="2000"/>
    </row>
    <row r="90" spans="1:8" s="13" customFormat="1" ht="12" customHeight="1">
      <c r="A90" s="2046" t="s">
        <v>738</v>
      </c>
      <c r="B90" s="1296" t="s">
        <v>446</v>
      </c>
      <c r="C90" s="461"/>
      <c r="D90" s="461"/>
      <c r="E90" s="461"/>
      <c r="F90" s="1025"/>
      <c r="G90" s="1999"/>
      <c r="H90" s="2000"/>
    </row>
    <row r="91" spans="1:8" s="13" customFormat="1" ht="12" customHeight="1">
      <c r="A91" s="1254" t="s">
        <v>739</v>
      </c>
      <c r="B91" s="1296" t="s">
        <v>346</v>
      </c>
      <c r="C91" s="461"/>
      <c r="D91" s="461"/>
      <c r="E91" s="461"/>
      <c r="F91" s="1025"/>
      <c r="G91" s="1999"/>
      <c r="H91" s="2000"/>
    </row>
    <row r="92" spans="1:8" s="13" customFormat="1" ht="12" customHeight="1">
      <c r="A92" s="2046" t="s">
        <v>740</v>
      </c>
      <c r="B92" s="1296" t="s">
        <v>347</v>
      </c>
      <c r="C92" s="461"/>
      <c r="D92" s="461"/>
      <c r="E92" s="461"/>
      <c r="F92" s="1025"/>
      <c r="G92" s="1999"/>
      <c r="H92" s="2000"/>
    </row>
    <row r="93" spans="1:8" s="13" customFormat="1" ht="12" customHeight="1">
      <c r="A93" s="1254" t="s">
        <v>741</v>
      </c>
      <c r="B93" s="1480" t="s">
        <v>5</v>
      </c>
      <c r="C93" s="553"/>
      <c r="D93" s="553"/>
      <c r="E93" s="553"/>
      <c r="F93" s="1021"/>
      <c r="G93" s="1999"/>
      <c r="H93" s="2000"/>
    </row>
    <row r="94" spans="1:8" s="13" customFormat="1" ht="12" customHeight="1">
      <c r="A94" s="2046" t="s">
        <v>742</v>
      </c>
      <c r="B94" s="1296" t="s">
        <v>348</v>
      </c>
      <c r="C94" s="461"/>
      <c r="D94" s="461"/>
      <c r="E94" s="461"/>
      <c r="F94" s="1025"/>
      <c r="G94" s="1999"/>
      <c r="H94" s="2000"/>
    </row>
    <row r="95" spans="1:8" s="13" customFormat="1" ht="12" customHeight="1">
      <c r="A95" s="1254" t="s">
        <v>743</v>
      </c>
      <c r="B95" s="1296" t="s">
        <v>349</v>
      </c>
      <c r="C95" s="461"/>
      <c r="D95" s="461"/>
      <c r="E95" s="461"/>
      <c r="F95" s="1025"/>
      <c r="G95" s="1999"/>
      <c r="H95" s="2000"/>
    </row>
    <row r="96" spans="1:8" s="13" customFormat="1" ht="12" customHeight="1">
      <c r="A96" s="2046" t="s">
        <v>744</v>
      </c>
      <c r="B96" s="1296" t="s">
        <v>350</v>
      </c>
      <c r="C96" s="461"/>
      <c r="D96" s="461"/>
      <c r="E96" s="461"/>
      <c r="F96" s="1025"/>
      <c r="G96" s="1999"/>
      <c r="H96" s="2000"/>
    </row>
    <row r="97" spans="1:8" s="13" customFormat="1" ht="12" customHeight="1">
      <c r="A97" s="1254" t="s">
        <v>745</v>
      </c>
      <c r="B97" s="1296" t="s">
        <v>351</v>
      </c>
      <c r="C97" s="461"/>
      <c r="D97" s="461"/>
      <c r="E97" s="461"/>
      <c r="F97" s="1025"/>
      <c r="G97" s="1999"/>
      <c r="H97" s="2000"/>
    </row>
    <row r="98" spans="1:8" s="13" customFormat="1" ht="12" customHeight="1">
      <c r="A98" s="2046" t="s">
        <v>746</v>
      </c>
      <c r="B98" s="1296" t="s">
        <v>352</v>
      </c>
      <c r="C98" s="461"/>
      <c r="D98" s="461"/>
      <c r="E98" s="461"/>
      <c r="F98" s="1026"/>
      <c r="G98" s="1999"/>
      <c r="H98" s="2000"/>
    </row>
    <row r="99" spans="1:8" s="13" customFormat="1" ht="12" customHeight="1">
      <c r="A99" s="1254" t="s">
        <v>747</v>
      </c>
      <c r="B99" s="1296" t="s">
        <v>353</v>
      </c>
      <c r="C99" s="461"/>
      <c r="D99" s="461"/>
      <c r="E99" s="461"/>
      <c r="F99" s="1025"/>
      <c r="G99" s="1999"/>
      <c r="H99" s="2000"/>
    </row>
    <row r="100" spans="1:8" s="13" customFormat="1" ht="12" customHeight="1">
      <c r="A100" s="1254" t="s">
        <v>748</v>
      </c>
      <c r="B100" s="1296" t="s">
        <v>6</v>
      </c>
      <c r="C100" s="461"/>
      <c r="D100" s="461"/>
      <c r="E100" s="461"/>
      <c r="F100" s="1025"/>
      <c r="G100" s="1999"/>
      <c r="H100" s="2000"/>
    </row>
    <row r="101" spans="1:8" s="13" customFormat="1" ht="12" customHeight="1">
      <c r="A101" s="2046" t="s">
        <v>749</v>
      </c>
      <c r="B101" s="1296" t="s">
        <v>354</v>
      </c>
      <c r="C101" s="461"/>
      <c r="D101" s="461"/>
      <c r="E101" s="461"/>
      <c r="F101" s="1025"/>
      <c r="G101" s="1999"/>
      <c r="H101" s="2000"/>
    </row>
    <row r="102" spans="1:8" s="13" customFormat="1" ht="12" customHeight="1">
      <c r="A102" s="1254" t="s">
        <v>750</v>
      </c>
      <c r="B102" s="1296" t="s">
        <v>355</v>
      </c>
      <c r="C102" s="461"/>
      <c r="D102" s="461"/>
      <c r="E102" s="461"/>
      <c r="F102" s="1025"/>
      <c r="G102" s="1999"/>
      <c r="H102" s="2000"/>
    </row>
    <row r="103" spans="1:8" s="13" customFormat="1" ht="12" customHeight="1">
      <c r="A103" s="2046" t="s">
        <v>822</v>
      </c>
      <c r="B103" s="1296" t="s">
        <v>7</v>
      </c>
      <c r="C103" s="461"/>
      <c r="D103" s="461"/>
      <c r="E103" s="461"/>
      <c r="F103" s="1025"/>
      <c r="G103" s="1999"/>
      <c r="H103" s="2000"/>
    </row>
    <row r="104" spans="1:8" s="13" customFormat="1" ht="12" customHeight="1">
      <c r="A104" s="1254" t="s">
        <v>823</v>
      </c>
      <c r="B104" s="1296" t="s">
        <v>356</v>
      </c>
      <c r="C104" s="461"/>
      <c r="D104" s="461"/>
      <c r="E104" s="461"/>
      <c r="F104" s="1025"/>
      <c r="G104" s="1999"/>
      <c r="H104" s="2000"/>
    </row>
    <row r="105" spans="1:8" s="13" customFormat="1" ht="12" customHeight="1">
      <c r="A105" s="2046" t="s">
        <v>824</v>
      </c>
      <c r="B105" s="1296" t="s">
        <v>357</v>
      </c>
      <c r="C105" s="461"/>
      <c r="D105" s="461"/>
      <c r="E105" s="461"/>
      <c r="F105" s="1025"/>
      <c r="G105" s="1999"/>
      <c r="H105" s="2000"/>
    </row>
    <row r="106" spans="1:8" s="13" customFormat="1" ht="12" customHeight="1">
      <c r="A106" s="1254" t="s">
        <v>825</v>
      </c>
      <c r="B106" s="1296" t="s">
        <v>358</v>
      </c>
      <c r="C106" s="461"/>
      <c r="D106" s="461"/>
      <c r="E106" s="461"/>
      <c r="F106" s="1026"/>
      <c r="G106" s="1999"/>
      <c r="H106" s="2000"/>
    </row>
    <row r="107" spans="1:8" s="13" customFormat="1" ht="12" customHeight="1">
      <c r="A107" s="2046" t="s">
        <v>826</v>
      </c>
      <c r="B107" s="1296" t="s">
        <v>359</v>
      </c>
      <c r="C107" s="461"/>
      <c r="D107" s="461"/>
      <c r="E107" s="461"/>
      <c r="F107" s="1025"/>
      <c r="G107" s="1999"/>
      <c r="H107" s="2000"/>
    </row>
    <row r="108" spans="1:8" s="13" customFormat="1" ht="12" customHeight="1">
      <c r="A108" s="1254" t="s">
        <v>827</v>
      </c>
      <c r="B108" s="1296" t="s">
        <v>940</v>
      </c>
      <c r="C108" s="461"/>
      <c r="D108" s="461"/>
      <c r="E108" s="461"/>
      <c r="F108" s="1025"/>
      <c r="G108" s="1999"/>
      <c r="H108" s="2000"/>
    </row>
    <row r="109" spans="1:8" s="13" customFormat="1" ht="12" customHeight="1">
      <c r="A109" s="1254" t="s">
        <v>911</v>
      </c>
      <c r="B109" s="1296" t="s">
        <v>189</v>
      </c>
      <c r="C109" s="461"/>
      <c r="D109" s="461"/>
      <c r="E109" s="461"/>
      <c r="F109" s="1025"/>
      <c r="G109" s="1999"/>
      <c r="H109" s="2000"/>
    </row>
    <row r="110" spans="1:8" s="13" customFormat="1" ht="12" customHeight="1">
      <c r="A110" s="1254" t="s">
        <v>912</v>
      </c>
      <c r="B110" s="1296" t="s">
        <v>924</v>
      </c>
      <c r="C110" s="461"/>
      <c r="D110" s="461"/>
      <c r="E110" s="461"/>
      <c r="F110" s="1025"/>
      <c r="G110" s="1999"/>
      <c r="H110" s="2000"/>
    </row>
    <row r="111" spans="1:8" s="13" customFormat="1" ht="12" customHeight="1">
      <c r="A111" s="1254" t="s">
        <v>913</v>
      </c>
      <c r="B111" s="1480" t="s">
        <v>920</v>
      </c>
      <c r="C111" s="553"/>
      <c r="D111" s="553"/>
      <c r="E111" s="553"/>
      <c r="F111" s="1021"/>
      <c r="G111" s="1999"/>
      <c r="H111" s="2000"/>
    </row>
    <row r="112" spans="1:8" s="13" customFormat="1" ht="12" customHeight="1">
      <c r="A112" s="1254" t="s">
        <v>922</v>
      </c>
      <c r="B112" s="1480" t="s">
        <v>921</v>
      </c>
      <c r="C112" s="553"/>
      <c r="D112" s="553"/>
      <c r="E112" s="553"/>
      <c r="F112" s="1021"/>
      <c r="G112" s="1999"/>
      <c r="H112" s="2000"/>
    </row>
    <row r="113" spans="1:8" ht="12" customHeight="1">
      <c r="A113" s="1254" t="s">
        <v>925</v>
      </c>
      <c r="B113" s="1480" t="s">
        <v>923</v>
      </c>
      <c r="C113" s="553"/>
      <c r="D113" s="553"/>
      <c r="E113" s="553"/>
      <c r="F113" s="1021"/>
      <c r="G113" s="1999"/>
      <c r="H113" s="2000"/>
    </row>
  </sheetData>
  <customSheetViews>
    <customSheetView guid="{62A28031-BB72-409E-8219-7B624D8945FD}" showPageBreaks="1" printArea="1" view="pageBreakPreview" topLeftCell="A28">
      <selection activeCell="B81" activeCellId="1" sqref="B79:B80 B81:B82"/>
      <rowBreaks count="1" manualBreakCount="1">
        <brk id="46" max="6" man="1"/>
      </rowBreaks>
      <headerFooter alignWithMargins="0">
        <oddFooter>&amp;R&amp;P</oddFooter>
      </headerFooter>
    </customSheetView>
  </customSheetViews>
  <mergeCells count="67">
    <mergeCell ref="G36:H36"/>
    <mergeCell ref="G40:H40"/>
    <mergeCell ref="G59:H59"/>
    <mergeCell ref="G49:H49"/>
    <mergeCell ref="G44:H44"/>
    <mergeCell ref="G32:H32"/>
    <mergeCell ref="B3:F3"/>
    <mergeCell ref="A33:A35"/>
    <mergeCell ref="B33:B35"/>
    <mergeCell ref="A41:A43"/>
    <mergeCell ref="B41:B43"/>
    <mergeCell ref="G7:H7"/>
    <mergeCell ref="B7:F7"/>
    <mergeCell ref="B27:F27"/>
    <mergeCell ref="B28:F28"/>
    <mergeCell ref="B36:F36"/>
    <mergeCell ref="B37:F37"/>
    <mergeCell ref="A32:F32"/>
    <mergeCell ref="C33:E33"/>
    <mergeCell ref="C34:E34"/>
    <mergeCell ref="C35:E35"/>
    <mergeCell ref="G1:H1"/>
    <mergeCell ref="A4:A6"/>
    <mergeCell ref="B4:B6"/>
    <mergeCell ref="A2:H2"/>
    <mergeCell ref="G3:H3"/>
    <mergeCell ref="C4:E4"/>
    <mergeCell ref="C5:E5"/>
    <mergeCell ref="C6:E6"/>
    <mergeCell ref="B38:F38"/>
    <mergeCell ref="B39:F39"/>
    <mergeCell ref="B63:F63"/>
    <mergeCell ref="B64:F64"/>
    <mergeCell ref="A59:F59"/>
    <mergeCell ref="A60:A62"/>
    <mergeCell ref="B60:B62"/>
    <mergeCell ref="A40:F40"/>
    <mergeCell ref="A50:A52"/>
    <mergeCell ref="A49:F49"/>
    <mergeCell ref="B50:B52"/>
    <mergeCell ref="B48:F48"/>
    <mergeCell ref="C41:E41"/>
    <mergeCell ref="C42:E42"/>
    <mergeCell ref="C43:E43"/>
    <mergeCell ref="C52:E52"/>
    <mergeCell ref="C51:E51"/>
    <mergeCell ref="C50:E50"/>
    <mergeCell ref="B44:F44"/>
    <mergeCell ref="B45:F45"/>
    <mergeCell ref="B46:F46"/>
    <mergeCell ref="B47:F47"/>
    <mergeCell ref="B111:F111"/>
    <mergeCell ref="B113:F113"/>
    <mergeCell ref="B53:F53"/>
    <mergeCell ref="G53:H53"/>
    <mergeCell ref="B54:F54"/>
    <mergeCell ref="B55:F55"/>
    <mergeCell ref="B57:F57"/>
    <mergeCell ref="B58:F58"/>
    <mergeCell ref="B112:F112"/>
    <mergeCell ref="B93:F93"/>
    <mergeCell ref="B84:F84"/>
    <mergeCell ref="B72:F72"/>
    <mergeCell ref="C62:E62"/>
    <mergeCell ref="C61:E61"/>
    <mergeCell ref="C60:E60"/>
    <mergeCell ref="G63:H63"/>
  </mergeCells>
  <phoneticPr fontId="10" type="noConversion"/>
  <pageMargins left="0.75" right="0.75" top="0.5" bottom="0.5" header="0.25" footer="0.25"/>
  <pageSetup scale="92" fitToHeight="0" orientation="portrait"/>
  <headerFooter differentFirst="1">
    <oddHeader>&amp;LHRBF Impact Evaluation&amp;CHealth Facility Questionnaire&amp;RForm F1</oddHeader>
    <oddFooter>&amp;R&amp;P / &amp;N</oddFooter>
  </headerFooter>
  <rowBreaks count="2" manualBreakCount="2">
    <brk id="39" max="7" man="1"/>
    <brk id="58" max="6" man="1"/>
  </rowBreaks>
  <extLst>
    <ext xmlns:mx="http://schemas.microsoft.com/office/mac/excel/2008/main" uri="{64002731-A6B0-56B0-2670-7721B7C09600}">
      <mx:PLV Mode="0" OnePage="0" WScale="10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J97"/>
  <sheetViews>
    <sheetView showGridLines="0" view="pageLayout" topLeftCell="A2" zoomScale="150" zoomScaleNormal="150" zoomScaleSheetLayoutView="150" zoomScalePageLayoutView="150" workbookViewId="0">
      <selection activeCell="B91" sqref="B91:B94"/>
    </sheetView>
  </sheetViews>
  <sheetFormatPr baseColWidth="10" defaultColWidth="8.83203125" defaultRowHeight="12" x14ac:dyDescent="0"/>
  <cols>
    <col min="1" max="1" width="6.33203125" style="54" customWidth="1"/>
    <col min="2" max="2" width="33.6640625" style="6" customWidth="1"/>
    <col min="3" max="3" width="10.1640625" style="42" customWidth="1"/>
    <col min="4" max="4" width="10.33203125" style="42" customWidth="1"/>
    <col min="5" max="5" width="10.5" style="42" customWidth="1"/>
    <col min="6" max="6" width="8.6640625" style="42" customWidth="1"/>
    <col min="7" max="7" width="7.5" style="42" customWidth="1"/>
    <col min="8" max="8" width="5" style="5" customWidth="1"/>
    <col min="9" max="9" width="4.5" style="5" customWidth="1"/>
    <col min="10" max="16384" width="8.83203125" style="5"/>
  </cols>
  <sheetData>
    <row r="1" spans="1:10" s="11" customFormat="1" ht="30" customHeight="1">
      <c r="A1" s="788">
        <f>-14</f>
        <v>-14</v>
      </c>
      <c r="B1" s="730" t="s">
        <v>254</v>
      </c>
      <c r="C1" s="730"/>
      <c r="D1" s="730"/>
      <c r="E1" s="730"/>
      <c r="F1" s="730"/>
      <c r="G1" s="730"/>
      <c r="H1" s="730"/>
      <c r="I1" s="731"/>
      <c r="J1" s="18"/>
    </row>
    <row r="2" spans="1:10" s="11" customFormat="1" ht="18" customHeight="1">
      <c r="A2" s="1894" t="s">
        <v>292</v>
      </c>
      <c r="B2" s="1895"/>
      <c r="C2" s="1895"/>
      <c r="D2" s="1895"/>
      <c r="E2" s="1895"/>
      <c r="F2" s="1895"/>
      <c r="G2" s="1895"/>
      <c r="H2" s="1895"/>
      <c r="I2" s="1896"/>
      <c r="J2" s="18"/>
    </row>
    <row r="3" spans="1:10" s="11" customFormat="1" ht="18" customHeight="1">
      <c r="A3" s="2047" t="s">
        <v>147</v>
      </c>
      <c r="B3" s="2048"/>
      <c r="C3" s="2048"/>
      <c r="D3" s="2048"/>
      <c r="E3" s="2048"/>
      <c r="F3" s="2048"/>
      <c r="G3" s="2048"/>
      <c r="H3" s="2048"/>
      <c r="I3" s="2054"/>
      <c r="J3" s="18"/>
    </row>
    <row r="4" spans="1:10" s="9" customFormat="1" ht="20.25" customHeight="1">
      <c r="A4" s="1180">
        <f>A1-0.01</f>
        <v>-14.01</v>
      </c>
      <c r="B4" s="1083" t="s">
        <v>122</v>
      </c>
      <c r="C4" s="1313" t="s">
        <v>372</v>
      </c>
      <c r="D4" s="677" t="s">
        <v>834</v>
      </c>
      <c r="E4" s="677"/>
      <c r="F4" s="677"/>
      <c r="G4" s="677"/>
      <c r="H4" s="2055"/>
      <c r="I4" s="1990"/>
    </row>
    <row r="5" spans="1:10" s="9" customFormat="1" ht="20.25" customHeight="1">
      <c r="A5" s="1180"/>
      <c r="B5" s="1042"/>
      <c r="C5" s="1313" t="s">
        <v>373</v>
      </c>
      <c r="D5" s="677" t="s">
        <v>318</v>
      </c>
      <c r="E5" s="677"/>
      <c r="F5" s="677"/>
      <c r="G5" s="677"/>
      <c r="H5" s="2056"/>
      <c r="I5" s="1444"/>
    </row>
    <row r="6" spans="1:10" s="9" customFormat="1" ht="20.25" customHeight="1">
      <c r="A6" s="1180"/>
      <c r="B6" s="1042" t="s">
        <v>626</v>
      </c>
      <c r="C6" s="1313" t="s">
        <v>376</v>
      </c>
      <c r="D6" s="677" t="s">
        <v>320</v>
      </c>
      <c r="E6" s="677"/>
      <c r="F6" s="677"/>
      <c r="G6" s="677"/>
      <c r="H6" s="2056"/>
      <c r="I6" s="1444"/>
    </row>
    <row r="7" spans="1:10" s="9" customFormat="1" ht="20.25" customHeight="1">
      <c r="A7" s="1180"/>
      <c r="B7" s="1042"/>
      <c r="C7" s="1313" t="s">
        <v>377</v>
      </c>
      <c r="D7" s="677" t="s">
        <v>323</v>
      </c>
      <c r="E7" s="677"/>
      <c r="F7" s="677"/>
      <c r="G7" s="677"/>
      <c r="H7" s="2056"/>
      <c r="I7" s="1444"/>
    </row>
    <row r="8" spans="1:10" s="9" customFormat="1" ht="20.25" customHeight="1">
      <c r="A8" s="1180"/>
      <c r="B8" s="1237"/>
      <c r="C8" s="1313" t="s">
        <v>378</v>
      </c>
      <c r="D8" s="677" t="s">
        <v>325</v>
      </c>
      <c r="E8" s="677"/>
      <c r="F8" s="677"/>
      <c r="G8" s="677"/>
      <c r="H8" s="2056"/>
      <c r="I8" s="1444"/>
    </row>
    <row r="9" spans="1:10" s="48" customFormat="1" ht="27" customHeight="1">
      <c r="A9" s="1180"/>
      <c r="B9" s="1237"/>
      <c r="C9" s="1313" t="s">
        <v>379</v>
      </c>
      <c r="D9" s="677" t="s">
        <v>326</v>
      </c>
      <c r="E9" s="677"/>
      <c r="F9" s="677"/>
      <c r="G9" s="677"/>
      <c r="H9" s="2056"/>
      <c r="I9" s="1444"/>
    </row>
    <row r="10" spans="1:10" s="9" customFormat="1" ht="20.25" customHeight="1">
      <c r="A10" s="1180"/>
      <c r="B10" s="2049"/>
      <c r="C10" s="1266" t="s">
        <v>380</v>
      </c>
      <c r="D10" s="677" t="s">
        <v>468</v>
      </c>
      <c r="E10" s="677"/>
      <c r="F10" s="677"/>
      <c r="G10" s="677"/>
      <c r="H10" s="2056"/>
      <c r="I10" s="1444"/>
    </row>
    <row r="11" spans="1:10" s="9" customFormat="1" ht="20.25" customHeight="1">
      <c r="A11" s="1180"/>
      <c r="B11" s="2049"/>
      <c r="C11" s="1314" t="s">
        <v>383</v>
      </c>
      <c r="D11" s="677" t="s">
        <v>329</v>
      </c>
      <c r="E11" s="677"/>
      <c r="F11" s="677"/>
      <c r="G11" s="677"/>
      <c r="H11" s="2056"/>
      <c r="I11" s="1444"/>
    </row>
    <row r="12" spans="1:10" s="9" customFormat="1" ht="20.25" customHeight="1">
      <c r="A12" s="1180"/>
      <c r="B12" s="1237"/>
      <c r="C12" s="1315" t="s">
        <v>384</v>
      </c>
      <c r="D12" s="677" t="s">
        <v>331</v>
      </c>
      <c r="E12" s="677"/>
      <c r="F12" s="677"/>
      <c r="G12" s="677"/>
      <c r="H12" s="2056"/>
      <c r="I12" s="1444"/>
    </row>
    <row r="13" spans="1:10" s="9" customFormat="1" ht="27" customHeight="1">
      <c r="A13" s="1180"/>
      <c r="B13" s="2050"/>
      <c r="C13" s="1262" t="s">
        <v>385</v>
      </c>
      <c r="D13" s="677" t="s">
        <v>863</v>
      </c>
      <c r="E13" s="677"/>
      <c r="F13" s="677"/>
      <c r="G13" s="677"/>
      <c r="H13" s="2057"/>
      <c r="I13" s="1993"/>
    </row>
    <row r="14" spans="1:10" s="12" customFormat="1" ht="18" customHeight="1">
      <c r="A14" s="1180">
        <f>A4-0.01</f>
        <v>-14.02</v>
      </c>
      <c r="B14" s="1191" t="s">
        <v>87</v>
      </c>
      <c r="C14" s="2135" t="s">
        <v>246</v>
      </c>
      <c r="D14" s="2131"/>
      <c r="E14" s="1508">
        <v>1</v>
      </c>
      <c r="F14" s="2131"/>
      <c r="G14" s="1565"/>
      <c r="H14" s="1728"/>
      <c r="I14" s="2058"/>
      <c r="J14" s="51"/>
    </row>
    <row r="15" spans="1:10" s="12" customFormat="1" ht="18" customHeight="1">
      <c r="A15" s="1180"/>
      <c r="B15" s="1191"/>
      <c r="C15" s="2144" t="s">
        <v>247</v>
      </c>
      <c r="D15" s="188"/>
      <c r="E15" s="304">
        <v>2</v>
      </c>
      <c r="F15" s="188"/>
      <c r="G15" s="113"/>
      <c r="H15" s="1731"/>
      <c r="I15" s="2059"/>
      <c r="J15" s="51"/>
    </row>
    <row r="16" spans="1:10" s="12" customFormat="1" ht="23.25" customHeight="1">
      <c r="A16" s="1182"/>
      <c r="B16" s="1191"/>
      <c r="C16" s="2034" t="s">
        <v>248</v>
      </c>
      <c r="D16" s="2035"/>
      <c r="E16" s="2145">
        <v>3</v>
      </c>
      <c r="F16" s="2146"/>
      <c r="G16" s="1575"/>
      <c r="H16" s="1733"/>
      <c r="I16" s="2060"/>
      <c r="J16" s="51"/>
    </row>
    <row r="17" spans="1:10" s="12" customFormat="1" ht="16.5" customHeight="1">
      <c r="A17" s="1180">
        <f>A14-0.01</f>
        <v>-14.03</v>
      </c>
      <c r="B17" s="1187" t="s">
        <v>835</v>
      </c>
      <c r="C17" s="2130" t="s">
        <v>482</v>
      </c>
      <c r="D17" s="2131"/>
      <c r="E17" s="2131"/>
      <c r="F17" s="2142"/>
      <c r="G17" s="1508">
        <v>1</v>
      </c>
      <c r="H17" s="1728"/>
      <c r="I17" s="2058"/>
      <c r="J17" s="51"/>
    </row>
    <row r="18" spans="1:10" s="12" customFormat="1" ht="16.5" customHeight="1">
      <c r="A18" s="1180"/>
      <c r="B18" s="1187"/>
      <c r="C18" s="2133" t="s">
        <v>483</v>
      </c>
      <c r="D18" s="2134"/>
      <c r="E18" s="2134"/>
      <c r="F18" s="2143"/>
      <c r="G18" s="1511">
        <v>2</v>
      </c>
      <c r="H18" s="1733"/>
      <c r="I18" s="2060"/>
      <c r="J18" s="51"/>
    </row>
    <row r="19" spans="1:10" s="12" customFormat="1" ht="19.5" customHeight="1">
      <c r="A19" s="1180">
        <f>A17-0.01</f>
        <v>-14.04</v>
      </c>
      <c r="B19" s="1191" t="s">
        <v>836</v>
      </c>
      <c r="C19" s="2135" t="s">
        <v>301</v>
      </c>
      <c r="D19" s="2136"/>
      <c r="E19" s="2136"/>
      <c r="F19" s="2137"/>
      <c r="G19" s="2137">
        <v>1</v>
      </c>
      <c r="H19" s="1728"/>
      <c r="I19" s="2058"/>
      <c r="J19" s="51"/>
    </row>
    <row r="20" spans="1:10" s="12" customFormat="1" ht="18.75" customHeight="1">
      <c r="A20" s="1180"/>
      <c r="B20" s="1191"/>
      <c r="C20" s="2138" t="s">
        <v>302</v>
      </c>
      <c r="D20" s="2139"/>
      <c r="E20" s="2139"/>
      <c r="F20" s="2140"/>
      <c r="G20" s="2141">
        <v>2</v>
      </c>
      <c r="H20" s="1733"/>
      <c r="I20" s="2060"/>
      <c r="J20" s="51"/>
    </row>
    <row r="21" spans="1:10" s="12" customFormat="1">
      <c r="A21" s="1180">
        <f>A19-0.01</f>
        <v>-14.049999999999999</v>
      </c>
      <c r="B21" s="1191" t="s">
        <v>303</v>
      </c>
      <c r="C21" s="2130" t="s">
        <v>482</v>
      </c>
      <c r="D21" s="2131"/>
      <c r="E21" s="2131"/>
      <c r="F21" s="2132"/>
      <c r="G21" s="1958">
        <v>1</v>
      </c>
      <c r="H21" s="1728"/>
      <c r="I21" s="2058"/>
      <c r="J21" s="1"/>
    </row>
    <row r="22" spans="1:10" s="12" customFormat="1">
      <c r="A22" s="1182"/>
      <c r="B22" s="1191"/>
      <c r="C22" s="2133" t="s">
        <v>483</v>
      </c>
      <c r="D22" s="2134"/>
      <c r="E22" s="2134"/>
      <c r="F22" s="319"/>
      <c r="G22" s="1918">
        <v>2</v>
      </c>
      <c r="H22" s="1733"/>
      <c r="I22" s="2060"/>
      <c r="J22" s="1"/>
    </row>
    <row r="23" spans="1:10" s="12" customFormat="1">
      <c r="A23" s="1180">
        <f>A21-0.01</f>
        <v>-14.059999999999999</v>
      </c>
      <c r="B23" s="1190" t="s">
        <v>837</v>
      </c>
      <c r="C23" s="2118" t="s">
        <v>293</v>
      </c>
      <c r="D23" s="2121"/>
      <c r="E23" s="1488"/>
      <c r="F23" s="1854"/>
      <c r="G23" s="2122">
        <v>1</v>
      </c>
      <c r="H23" s="2062"/>
      <c r="I23" s="2058"/>
      <c r="J23" s="1"/>
    </row>
    <row r="24" spans="1:10" s="12" customFormat="1">
      <c r="A24" s="1180"/>
      <c r="B24" s="1190"/>
      <c r="C24" s="2114" t="s">
        <v>294</v>
      </c>
      <c r="D24" s="171"/>
      <c r="E24" s="170"/>
      <c r="F24" s="172"/>
      <c r="G24" s="2061">
        <v>2</v>
      </c>
      <c r="H24" s="2063"/>
      <c r="I24" s="2059"/>
      <c r="J24" s="51"/>
    </row>
    <row r="25" spans="1:10" s="12" customFormat="1">
      <c r="A25" s="1182"/>
      <c r="B25" s="1190"/>
      <c r="C25" s="2115" t="s">
        <v>295</v>
      </c>
      <c r="D25" s="2129"/>
      <c r="E25" s="1495"/>
      <c r="F25" s="169"/>
      <c r="G25" s="2125">
        <v>3</v>
      </c>
      <c r="H25" s="2064"/>
      <c r="I25" s="2060"/>
      <c r="J25" s="1"/>
    </row>
    <row r="26" spans="1:10" s="12" customFormat="1" ht="17" customHeight="1">
      <c r="A26" s="1125">
        <f>A23-0.01</f>
        <v>-14.069999999999999</v>
      </c>
      <c r="B26" s="1190" t="s">
        <v>838</v>
      </c>
      <c r="C26" s="1486" t="s">
        <v>251</v>
      </c>
      <c r="D26" s="1487"/>
      <c r="E26" s="1487"/>
      <c r="F26" s="1487"/>
      <c r="G26" s="2122">
        <v>1</v>
      </c>
      <c r="H26" s="2062"/>
      <c r="I26" s="2058"/>
      <c r="J26" s="51"/>
    </row>
    <row r="27" spans="1:10" s="12" customFormat="1" ht="14" customHeight="1">
      <c r="A27" s="2051"/>
      <c r="B27" s="1190"/>
      <c r="C27" s="1986" t="s">
        <v>255</v>
      </c>
      <c r="D27" s="686"/>
      <c r="E27" s="686"/>
      <c r="F27" s="686"/>
      <c r="G27" s="2065">
        <v>2</v>
      </c>
      <c r="H27" s="2063"/>
      <c r="I27" s="2059"/>
      <c r="J27" s="51"/>
    </row>
    <row r="28" spans="1:10" s="12" customFormat="1" ht="18" customHeight="1">
      <c r="A28" s="2052"/>
      <c r="B28" s="1190"/>
      <c r="C28" s="2126" t="s">
        <v>252</v>
      </c>
      <c r="D28" s="2127"/>
      <c r="E28" s="2127"/>
      <c r="F28" s="2127"/>
      <c r="G28" s="2128">
        <v>3</v>
      </c>
      <c r="H28" s="2064"/>
      <c r="I28" s="2060"/>
      <c r="J28" s="51"/>
    </row>
    <row r="29" spans="1:10" s="12" customFormat="1" ht="15" customHeight="1">
      <c r="A29" s="1847">
        <f>A26-0.01</f>
        <v>-14.079999999999998</v>
      </c>
      <c r="B29" s="1190" t="s">
        <v>839</v>
      </c>
      <c r="C29" s="2118" t="s">
        <v>304</v>
      </c>
      <c r="D29" s="2121"/>
      <c r="E29" s="1488"/>
      <c r="F29" s="1854"/>
      <c r="G29" s="2122">
        <v>1</v>
      </c>
      <c r="H29" s="2062"/>
      <c r="I29" s="2058"/>
      <c r="J29" s="51"/>
    </row>
    <row r="30" spans="1:10" s="12" customFormat="1">
      <c r="A30" s="1133"/>
      <c r="B30" s="1190"/>
      <c r="C30" s="2123" t="s">
        <v>305</v>
      </c>
      <c r="D30" s="482"/>
      <c r="E30" s="482"/>
      <c r="F30" s="173"/>
      <c r="G30" s="2061">
        <v>2</v>
      </c>
      <c r="H30" s="2063"/>
      <c r="I30" s="2059"/>
      <c r="J30" s="1"/>
    </row>
    <row r="31" spans="1:10" s="12" customFormat="1">
      <c r="A31" s="2053"/>
      <c r="B31" s="1190"/>
      <c r="C31" s="2115" t="s">
        <v>306</v>
      </c>
      <c r="D31" s="1495"/>
      <c r="E31" s="2124"/>
      <c r="F31" s="169"/>
      <c r="G31" s="2125">
        <v>3</v>
      </c>
      <c r="H31" s="2064"/>
      <c r="I31" s="2060"/>
      <c r="J31" s="1"/>
    </row>
    <row r="32" spans="1:10" s="12" customFormat="1">
      <c r="A32" s="1180">
        <f>A29-0.01</f>
        <v>-14.089999999999998</v>
      </c>
      <c r="B32" s="1190" t="s">
        <v>840</v>
      </c>
      <c r="C32" s="2120" t="s">
        <v>482</v>
      </c>
      <c r="D32" s="1488"/>
      <c r="E32" s="1488"/>
      <c r="F32" s="1854"/>
      <c r="G32" s="1917">
        <v>1</v>
      </c>
      <c r="H32" s="2062"/>
      <c r="I32" s="2058"/>
      <c r="J32" s="51"/>
    </row>
    <row r="33" spans="1:10" s="12" customFormat="1">
      <c r="A33" s="1182"/>
      <c r="B33" s="1190"/>
      <c r="C33" s="2117" t="s">
        <v>483</v>
      </c>
      <c r="D33" s="1495"/>
      <c r="E33" s="1495"/>
      <c r="F33" s="169"/>
      <c r="G33" s="1959">
        <v>2</v>
      </c>
      <c r="H33" s="2064"/>
      <c r="I33" s="2060"/>
      <c r="J33" s="51"/>
    </row>
    <row r="34" spans="1:10" s="9" customFormat="1">
      <c r="A34" s="1180">
        <f>A32-0.01</f>
        <v>-14.099999999999998</v>
      </c>
      <c r="B34" s="1190" t="s">
        <v>841</v>
      </c>
      <c r="C34" s="2118" t="s">
        <v>246</v>
      </c>
      <c r="D34" s="1488"/>
      <c r="E34" s="1488"/>
      <c r="F34" s="2119"/>
      <c r="G34" s="1958">
        <v>1</v>
      </c>
      <c r="H34" s="2067"/>
      <c r="I34" s="2068"/>
    </row>
    <row r="35" spans="1:10" s="48" customFormat="1">
      <c r="A35" s="1180"/>
      <c r="B35" s="1190"/>
      <c r="C35" s="2114" t="s">
        <v>247</v>
      </c>
      <c r="D35" s="170"/>
      <c r="E35" s="170"/>
      <c r="F35" s="174"/>
      <c r="G35" s="2066">
        <v>2</v>
      </c>
      <c r="H35" s="2069"/>
      <c r="I35" s="2070"/>
    </row>
    <row r="36" spans="1:10" s="9" customFormat="1">
      <c r="A36" s="1180"/>
      <c r="B36" s="1190"/>
      <c r="C36" s="2115" t="s">
        <v>483</v>
      </c>
      <c r="D36" s="1495"/>
      <c r="E36" s="1495"/>
      <c r="F36" s="2116"/>
      <c r="G36" s="1918">
        <v>3</v>
      </c>
      <c r="H36" s="2071"/>
      <c r="I36" s="1441"/>
    </row>
    <row r="37" spans="1:10" s="9" customFormat="1" ht="13.5" customHeight="1">
      <c r="A37" s="2072" t="str">
        <f>"FOR EACH DRUG, ASK QUESTIONS "&amp; TEXT(-C38,"(0.00)") &amp; " THROUGH " &amp; TEXT(-H38,"(0.00)")</f>
        <v>FOR EACH DRUG, ASK QUESTIONS (14.11) THROUGH (14.15)</v>
      </c>
      <c r="B37" s="2073"/>
      <c r="C37" s="2073"/>
      <c r="D37" s="2073"/>
      <c r="E37" s="2073"/>
      <c r="F37" s="2073"/>
      <c r="G37" s="2073"/>
      <c r="H37" s="2073"/>
      <c r="I37" s="2074"/>
    </row>
    <row r="38" spans="1:10" s="9" customFormat="1">
      <c r="A38" s="2107"/>
      <c r="B38" s="1620"/>
      <c r="C38" s="2106">
        <f>A34-0.01</f>
        <v>-14.109999999999998</v>
      </c>
      <c r="D38" s="2105">
        <f>C38-0.01</f>
        <v>-14.119999999999997</v>
      </c>
      <c r="E38" s="2105">
        <f>D38-0.01</f>
        <v>-14.129999999999997</v>
      </c>
      <c r="F38" s="2103">
        <f>E38-0.01</f>
        <v>-14.139999999999997</v>
      </c>
      <c r="G38" s="2104"/>
      <c r="H38" s="2101">
        <f>F38-0.01</f>
        <v>-14.149999999999997</v>
      </c>
      <c r="I38" s="2102"/>
    </row>
    <row r="39" spans="1:10" s="9" customFormat="1" ht="78.75" customHeight="1">
      <c r="A39" s="2108"/>
      <c r="B39" s="2109"/>
      <c r="C39" s="1841" t="s">
        <v>1122</v>
      </c>
      <c r="D39" s="1045" t="s">
        <v>1014</v>
      </c>
      <c r="E39" s="2093" t="s">
        <v>9</v>
      </c>
      <c r="F39" s="2094" t="s">
        <v>10</v>
      </c>
      <c r="G39" s="2094"/>
      <c r="H39" s="1245" t="s">
        <v>253</v>
      </c>
      <c r="I39" s="1081"/>
    </row>
    <row r="40" spans="1:10" s="9" customFormat="1" ht="22.5" customHeight="1">
      <c r="A40" s="2108"/>
      <c r="B40" s="2109"/>
      <c r="C40" s="1839"/>
      <c r="D40" s="1046"/>
      <c r="E40" s="1046" t="str">
        <f>"IF NONE, RECORD 00 and ► "&amp;TEXT(-H38,"(0.00)")</f>
        <v>IF NONE, RECORD 00 and ► (14.15)</v>
      </c>
      <c r="F40" s="2095" t="s">
        <v>482</v>
      </c>
      <c r="G40" s="2096">
        <v>1</v>
      </c>
      <c r="H40" s="1137"/>
      <c r="I40" s="1064"/>
    </row>
    <row r="41" spans="1:10" s="9" customFormat="1" ht="26.25" customHeight="1">
      <c r="A41" s="2108"/>
      <c r="B41" s="2109"/>
      <c r="C41" s="1839"/>
      <c r="D41" s="1046"/>
      <c r="E41" s="1046"/>
      <c r="F41" s="2097" t="s">
        <v>483</v>
      </c>
      <c r="G41" s="2098">
        <v>2</v>
      </c>
      <c r="H41" s="1137"/>
      <c r="I41" s="1064"/>
    </row>
    <row r="42" spans="1:10" s="9" customFormat="1" ht="17.25" customHeight="1">
      <c r="A42" s="2110"/>
      <c r="B42" s="2111"/>
      <c r="C42" s="1211" t="s">
        <v>1098</v>
      </c>
      <c r="D42" s="1179"/>
      <c r="E42" s="1071"/>
      <c r="F42" s="2099" t="s">
        <v>843</v>
      </c>
      <c r="G42" s="2099"/>
      <c r="H42" s="1243"/>
      <c r="I42" s="1026"/>
    </row>
    <row r="43" spans="1:10" s="9" customFormat="1" ht="19.5" customHeight="1">
      <c r="A43" s="2112" t="s">
        <v>531</v>
      </c>
      <c r="B43" s="1612"/>
      <c r="C43" s="1612"/>
      <c r="D43" s="1612"/>
      <c r="E43" s="1612"/>
      <c r="F43" s="1612"/>
      <c r="G43" s="1612"/>
      <c r="H43" s="1612"/>
      <c r="I43" s="2113"/>
    </row>
    <row r="44" spans="1:10" s="9" customFormat="1">
      <c r="A44" s="2082" t="s">
        <v>372</v>
      </c>
      <c r="B44" s="1320" t="s">
        <v>587</v>
      </c>
      <c r="C44" s="2075"/>
      <c r="D44" s="2080"/>
      <c r="E44" s="2080"/>
      <c r="F44" s="1485"/>
      <c r="G44" s="2087"/>
      <c r="H44" s="2057"/>
      <c r="I44" s="1993"/>
    </row>
    <row r="45" spans="1:10" s="9" customFormat="1">
      <c r="A45" s="2083" t="s">
        <v>373</v>
      </c>
      <c r="B45" s="1320" t="s">
        <v>88</v>
      </c>
      <c r="C45" s="2076" t="s">
        <v>296</v>
      </c>
      <c r="D45" s="1205"/>
      <c r="E45" s="1205"/>
      <c r="F45" s="1434"/>
      <c r="G45" s="1435"/>
      <c r="H45" s="2090"/>
      <c r="I45" s="1436"/>
    </row>
    <row r="46" spans="1:10" s="9" customFormat="1">
      <c r="A46" s="2083" t="s">
        <v>376</v>
      </c>
      <c r="B46" s="1320" t="s">
        <v>249</v>
      </c>
      <c r="C46" s="2077" t="s">
        <v>296</v>
      </c>
      <c r="D46" s="1205"/>
      <c r="E46" s="1205"/>
      <c r="F46" s="1434"/>
      <c r="G46" s="1435"/>
      <c r="H46" s="2090"/>
      <c r="I46" s="1457"/>
    </row>
    <row r="47" spans="1:10" s="9" customFormat="1">
      <c r="A47" s="2083" t="s">
        <v>377</v>
      </c>
      <c r="B47" s="1320" t="s">
        <v>250</v>
      </c>
      <c r="C47" s="2077"/>
      <c r="D47" s="1205"/>
      <c r="E47" s="1205"/>
      <c r="F47" s="1434"/>
      <c r="G47" s="1435"/>
      <c r="H47" s="2090"/>
      <c r="I47" s="1457"/>
    </row>
    <row r="48" spans="1:10" s="9" customFormat="1">
      <c r="A48" s="2083" t="s">
        <v>378</v>
      </c>
      <c r="B48" s="1321" t="s">
        <v>226</v>
      </c>
      <c r="C48" s="1218" t="s">
        <v>297</v>
      </c>
      <c r="D48" s="1205"/>
      <c r="E48" s="1205"/>
      <c r="F48" s="1434"/>
      <c r="G48" s="1435"/>
      <c r="H48" s="2090"/>
      <c r="I48" s="1457"/>
    </row>
    <row r="49" spans="1:9" s="9" customFormat="1">
      <c r="A49" s="2083" t="s">
        <v>379</v>
      </c>
      <c r="B49" s="1320" t="s">
        <v>588</v>
      </c>
      <c r="C49" s="1214" t="s">
        <v>64</v>
      </c>
      <c r="D49" s="1205"/>
      <c r="E49" s="1205"/>
      <c r="F49" s="1434"/>
      <c r="G49" s="1435"/>
      <c r="H49" s="2090"/>
      <c r="I49" s="1990"/>
    </row>
    <row r="50" spans="1:9" s="9" customFormat="1">
      <c r="A50" s="2084" t="s">
        <v>380</v>
      </c>
      <c r="B50" s="2091" t="s">
        <v>89</v>
      </c>
      <c r="C50" s="2078" t="s">
        <v>64</v>
      </c>
      <c r="D50" s="2081"/>
      <c r="E50" s="1205"/>
      <c r="F50" s="1434"/>
      <c r="G50" s="1435"/>
      <c r="H50" s="2090"/>
      <c r="I50" s="1990"/>
    </row>
    <row r="51" spans="1:9" s="9" customFormat="1">
      <c r="A51" s="2085" t="s">
        <v>383</v>
      </c>
      <c r="B51" s="2092" t="s">
        <v>910</v>
      </c>
      <c r="C51" s="2079" t="s">
        <v>296</v>
      </c>
      <c r="D51" s="2081"/>
      <c r="E51" s="1205"/>
      <c r="F51" s="1434"/>
      <c r="G51" s="1435"/>
      <c r="H51" s="2090"/>
      <c r="I51" s="1445"/>
    </row>
    <row r="52" spans="1:9">
      <c r="A52" s="2086" t="s">
        <v>384</v>
      </c>
      <c r="B52" s="2091" t="s">
        <v>229</v>
      </c>
      <c r="C52" s="2078" t="s">
        <v>198</v>
      </c>
      <c r="D52" s="2081"/>
      <c r="E52" s="1205"/>
      <c r="F52" s="2088"/>
      <c r="G52" s="2089"/>
      <c r="H52" s="2090"/>
      <c r="I52" s="1445"/>
    </row>
    <row r="53" spans="1:9">
      <c r="A53" s="2147" t="s">
        <v>385</v>
      </c>
      <c r="B53" s="2148" t="s">
        <v>914</v>
      </c>
      <c r="C53" s="2149" t="s">
        <v>296</v>
      </c>
      <c r="D53" s="2150"/>
      <c r="E53" s="2151"/>
      <c r="F53" s="2152"/>
      <c r="G53" s="2153"/>
      <c r="H53" s="2055"/>
      <c r="I53" s="1444"/>
    </row>
    <row r="54" spans="1:9" s="9" customFormat="1" ht="20.25" customHeight="1">
      <c r="A54" s="2100" t="s">
        <v>589</v>
      </c>
      <c r="B54" s="2100"/>
      <c r="C54" s="2100"/>
      <c r="D54" s="2100"/>
      <c r="E54" s="2100"/>
      <c r="F54" s="2100"/>
      <c r="G54" s="2100"/>
      <c r="H54" s="2100"/>
      <c r="I54" s="2100"/>
    </row>
    <row r="55" spans="1:9" s="9" customFormat="1">
      <c r="A55" s="2154" t="s">
        <v>386</v>
      </c>
      <c r="B55" s="1321" t="s">
        <v>1070</v>
      </c>
      <c r="C55" s="1218" t="s">
        <v>298</v>
      </c>
      <c r="D55" s="1710"/>
      <c r="E55" s="1710"/>
      <c r="F55" s="2165"/>
      <c r="G55" s="2165"/>
      <c r="H55" s="2163"/>
      <c r="I55" s="2164"/>
    </row>
    <row r="56" spans="1:9" s="9" customFormat="1">
      <c r="A56" s="2154" t="s">
        <v>391</v>
      </c>
      <c r="B56" s="1321" t="s">
        <v>1067</v>
      </c>
      <c r="C56" s="1218" t="s">
        <v>298</v>
      </c>
      <c r="D56" s="1710"/>
      <c r="E56" s="1710"/>
      <c r="F56" s="2165"/>
      <c r="G56" s="2165"/>
      <c r="H56" s="2163"/>
      <c r="I56" s="2164"/>
    </row>
    <row r="57" spans="1:9" s="9" customFormat="1">
      <c r="A57" s="2154" t="s">
        <v>392</v>
      </c>
      <c r="B57" s="1321" t="s">
        <v>590</v>
      </c>
      <c r="C57" s="2155" t="s">
        <v>299</v>
      </c>
      <c r="D57" s="1710"/>
      <c r="E57" s="1710" t="s">
        <v>84</v>
      </c>
      <c r="F57" s="2165"/>
      <c r="G57" s="2165"/>
      <c r="H57" s="2163"/>
      <c r="I57" s="2164"/>
    </row>
    <row r="58" spans="1:9" s="9" customFormat="1">
      <c r="A58" s="2154" t="s">
        <v>393</v>
      </c>
      <c r="B58" s="1321" t="s">
        <v>227</v>
      </c>
      <c r="C58" s="1218" t="s">
        <v>298</v>
      </c>
      <c r="D58" s="1710"/>
      <c r="E58" s="1710"/>
      <c r="F58" s="2165"/>
      <c r="G58" s="2165"/>
      <c r="H58" s="2163"/>
      <c r="I58" s="2164"/>
    </row>
    <row r="59" spans="1:9" s="9" customFormat="1">
      <c r="A59" s="2154" t="s">
        <v>334</v>
      </c>
      <c r="B59" s="1321" t="s">
        <v>1071</v>
      </c>
      <c r="C59" s="1218" t="s">
        <v>298</v>
      </c>
      <c r="D59" s="1710"/>
      <c r="E59" s="1710"/>
      <c r="F59" s="2165"/>
      <c r="G59" s="2165"/>
      <c r="H59" s="2163"/>
      <c r="I59" s="2164"/>
    </row>
    <row r="60" spans="1:9" s="9" customFormat="1" ht="16.5" customHeight="1">
      <c r="A60" s="2154" t="s">
        <v>1068</v>
      </c>
      <c r="B60" s="1321" t="s">
        <v>1123</v>
      </c>
      <c r="C60" s="1218" t="s">
        <v>298</v>
      </c>
      <c r="D60" s="1710"/>
      <c r="E60" s="1710"/>
      <c r="F60" s="2165"/>
      <c r="G60" s="2165"/>
      <c r="H60" s="2163"/>
      <c r="I60" s="2164"/>
    </row>
    <row r="61" spans="1:9" s="9" customFormat="1" ht="20.25" customHeight="1">
      <c r="A61" s="2100" t="s">
        <v>532</v>
      </c>
      <c r="B61" s="2100"/>
      <c r="C61" s="2100"/>
      <c r="D61" s="2100"/>
      <c r="E61" s="2100"/>
      <c r="F61" s="2100"/>
      <c r="G61" s="2100"/>
      <c r="H61" s="2100"/>
      <c r="I61" s="2100"/>
    </row>
    <row r="62" spans="1:9" s="9" customFormat="1">
      <c r="A62" s="2154" t="s">
        <v>336</v>
      </c>
      <c r="B62" s="1218" t="s">
        <v>1015</v>
      </c>
      <c r="C62" s="1710" t="s">
        <v>64</v>
      </c>
      <c r="D62" s="1205" t="s">
        <v>84</v>
      </c>
      <c r="E62" s="1205"/>
      <c r="F62" s="2166"/>
      <c r="G62" s="2167"/>
      <c r="H62" s="2168"/>
      <c r="I62" s="2169"/>
    </row>
    <row r="63" spans="1:9" s="9" customFormat="1">
      <c r="A63" s="2154" t="s">
        <v>1069</v>
      </c>
      <c r="B63" s="1321" t="s">
        <v>1016</v>
      </c>
      <c r="C63" s="1710" t="s">
        <v>64</v>
      </c>
      <c r="D63" s="1205"/>
      <c r="E63" s="1205"/>
      <c r="F63" s="2166"/>
      <c r="G63" s="2167"/>
      <c r="H63" s="2168"/>
      <c r="I63" s="2169"/>
    </row>
    <row r="64" spans="1:9" s="9" customFormat="1" ht="20.25" customHeight="1">
      <c r="A64" s="2100" t="s">
        <v>533</v>
      </c>
      <c r="B64" s="2100"/>
      <c r="C64" s="2100"/>
      <c r="D64" s="2100"/>
      <c r="E64" s="2100"/>
      <c r="F64" s="2100"/>
      <c r="G64" s="2100"/>
      <c r="H64" s="2100"/>
      <c r="I64" s="2100"/>
    </row>
    <row r="65" spans="1:9" s="9" customFormat="1">
      <c r="A65" s="2156" t="s">
        <v>100</v>
      </c>
      <c r="B65" s="1320" t="s">
        <v>591</v>
      </c>
      <c r="C65" s="1214" t="s">
        <v>296</v>
      </c>
      <c r="D65" s="1205"/>
      <c r="E65" s="1205"/>
      <c r="F65" s="2170"/>
      <c r="G65" s="2171"/>
      <c r="H65" s="2168"/>
      <c r="I65" s="2169"/>
    </row>
    <row r="66" spans="1:9" s="9" customFormat="1">
      <c r="A66" s="2156" t="s">
        <v>101</v>
      </c>
      <c r="B66" s="1320" t="s">
        <v>595</v>
      </c>
      <c r="C66" s="1214" t="s">
        <v>296</v>
      </c>
      <c r="D66" s="1205"/>
      <c r="E66" s="1205"/>
      <c r="F66" s="2170"/>
      <c r="G66" s="2171"/>
      <c r="H66" s="2168"/>
      <c r="I66" s="2169"/>
    </row>
    <row r="67" spans="1:9" s="9" customFormat="1">
      <c r="A67" s="2156" t="s">
        <v>733</v>
      </c>
      <c r="B67" s="1320" t="s">
        <v>844</v>
      </c>
      <c r="C67" s="1214" t="s">
        <v>296</v>
      </c>
      <c r="D67" s="1205"/>
      <c r="E67" s="1205"/>
      <c r="F67" s="2170"/>
      <c r="G67" s="2171"/>
      <c r="H67" s="2168"/>
      <c r="I67" s="2169"/>
    </row>
    <row r="68" spans="1:9" s="9" customFormat="1">
      <c r="A68" s="2156" t="s">
        <v>734</v>
      </c>
      <c r="B68" s="1320" t="s">
        <v>596</v>
      </c>
      <c r="C68" s="1214" t="s">
        <v>296</v>
      </c>
      <c r="D68" s="1205"/>
      <c r="E68" s="1205"/>
      <c r="F68" s="2170"/>
      <c r="G68" s="2171"/>
      <c r="H68" s="2168"/>
      <c r="I68" s="2169"/>
    </row>
    <row r="69" spans="1:9" s="9" customFormat="1">
      <c r="A69" s="1254" t="s">
        <v>735</v>
      </c>
      <c r="B69" s="1320" t="s">
        <v>597</v>
      </c>
      <c r="C69" s="1214" t="s">
        <v>296</v>
      </c>
      <c r="D69" s="1205"/>
      <c r="E69" s="1205"/>
      <c r="F69" s="2170"/>
      <c r="G69" s="2171"/>
      <c r="H69" s="2168"/>
      <c r="I69" s="2169"/>
    </row>
    <row r="70" spans="1:9" s="9" customFormat="1">
      <c r="A70" s="2158" t="s">
        <v>736</v>
      </c>
      <c r="B70" s="1214" t="s">
        <v>90</v>
      </c>
      <c r="C70" s="1205" t="s">
        <v>64</v>
      </c>
      <c r="D70" s="1205"/>
      <c r="E70" s="1205"/>
      <c r="F70" s="2170"/>
      <c r="G70" s="2171"/>
      <c r="H70" s="2168"/>
      <c r="I70" s="2169"/>
    </row>
    <row r="71" spans="1:9" s="9" customFormat="1">
      <c r="A71" s="2158" t="s">
        <v>737</v>
      </c>
      <c r="B71" s="2078" t="s">
        <v>95</v>
      </c>
      <c r="C71" s="1205" t="s">
        <v>842</v>
      </c>
      <c r="D71" s="1205"/>
      <c r="E71" s="1205"/>
      <c r="F71" s="2170"/>
      <c r="G71" s="2171"/>
      <c r="H71" s="2168"/>
      <c r="I71" s="2169"/>
    </row>
    <row r="72" spans="1:9" s="9" customFormat="1" ht="20.25" customHeight="1">
      <c r="A72" s="2100" t="s">
        <v>534</v>
      </c>
      <c r="B72" s="2100"/>
      <c r="C72" s="2100"/>
      <c r="D72" s="2100"/>
      <c r="E72" s="2100"/>
      <c r="F72" s="2100"/>
      <c r="G72" s="2100"/>
      <c r="H72" s="2100"/>
      <c r="I72" s="2100"/>
    </row>
    <row r="73" spans="1:9" s="9" customFormat="1" ht="15" customHeight="1">
      <c r="A73" s="2156" t="s">
        <v>1072</v>
      </c>
      <c r="B73" s="1320" t="s">
        <v>544</v>
      </c>
      <c r="C73" s="1205"/>
      <c r="D73" s="1205"/>
      <c r="E73" s="1205"/>
      <c r="F73" s="2157"/>
      <c r="G73" s="2157"/>
      <c r="H73" s="2168"/>
      <c r="I73" s="2169"/>
    </row>
    <row r="74" spans="1:9" s="9" customFormat="1" ht="15" customHeight="1">
      <c r="A74" s="2156" t="s">
        <v>1073</v>
      </c>
      <c r="B74" s="1320" t="s">
        <v>545</v>
      </c>
      <c r="C74" s="1205"/>
      <c r="D74" s="1205"/>
      <c r="E74" s="1205"/>
      <c r="F74" s="2157"/>
      <c r="G74" s="2157"/>
      <c r="H74" s="2168"/>
      <c r="I74" s="2169"/>
    </row>
    <row r="75" spans="1:9" s="9" customFormat="1" ht="15" customHeight="1">
      <c r="A75" s="2156" t="s">
        <v>1074</v>
      </c>
      <c r="B75" s="1320" t="s">
        <v>546</v>
      </c>
      <c r="C75" s="1205"/>
      <c r="D75" s="1205"/>
      <c r="E75" s="1205"/>
      <c r="F75" s="2157"/>
      <c r="G75" s="2157"/>
      <c r="H75" s="2168"/>
      <c r="I75" s="2169"/>
    </row>
    <row r="76" spans="1:9" s="9" customFormat="1" ht="15" customHeight="1">
      <c r="A76" s="2156" t="s">
        <v>1075</v>
      </c>
      <c r="B76" s="1320" t="s">
        <v>547</v>
      </c>
      <c r="C76" s="1205"/>
      <c r="D76" s="1205"/>
      <c r="E76" s="1205"/>
      <c r="F76" s="2157"/>
      <c r="G76" s="2157"/>
      <c r="H76" s="2168"/>
      <c r="I76" s="2169"/>
    </row>
    <row r="77" spans="1:9" s="9" customFormat="1" ht="20.25" customHeight="1">
      <c r="A77" s="2100" t="s">
        <v>186</v>
      </c>
      <c r="B77" s="2100"/>
      <c r="C77" s="2100"/>
      <c r="D77" s="2100"/>
      <c r="E77" s="2100"/>
      <c r="F77" s="2100"/>
      <c r="G77" s="2100"/>
      <c r="H77" s="2100"/>
      <c r="I77" s="2100"/>
    </row>
    <row r="78" spans="1:9" s="9" customFormat="1" ht="17.25" customHeight="1">
      <c r="A78" s="2156" t="s">
        <v>1076</v>
      </c>
      <c r="B78" s="1321" t="s">
        <v>11</v>
      </c>
      <c r="C78" s="1214" t="s">
        <v>300</v>
      </c>
      <c r="D78" s="1205"/>
      <c r="E78" s="1205"/>
      <c r="F78" s="2157"/>
      <c r="G78" s="2157"/>
      <c r="H78" s="2168"/>
      <c r="I78" s="2169"/>
    </row>
    <row r="79" spans="1:9" s="9" customFormat="1" ht="17.25" customHeight="1">
      <c r="A79" s="2156" t="s">
        <v>1060</v>
      </c>
      <c r="B79" s="1321" t="s">
        <v>12</v>
      </c>
      <c r="C79" s="1214" t="s">
        <v>300</v>
      </c>
      <c r="D79" s="1205"/>
      <c r="E79" s="1205"/>
      <c r="F79" s="2157"/>
      <c r="G79" s="2157"/>
      <c r="H79" s="2168"/>
      <c r="I79" s="2169"/>
    </row>
    <row r="80" spans="1:9" s="9" customFormat="1" ht="17.25" customHeight="1">
      <c r="A80" s="2156" t="s">
        <v>1077</v>
      </c>
      <c r="B80" s="1321" t="s">
        <v>13</v>
      </c>
      <c r="C80" s="1214" t="s">
        <v>300</v>
      </c>
      <c r="D80" s="1205"/>
      <c r="E80" s="1205"/>
      <c r="F80" s="2157"/>
      <c r="G80" s="2157"/>
      <c r="H80" s="2168"/>
      <c r="I80" s="2169"/>
    </row>
    <row r="81" spans="1:9" s="9" customFormat="1" ht="17.25" customHeight="1">
      <c r="A81" s="1254" t="s">
        <v>1078</v>
      </c>
      <c r="B81" s="1321" t="s">
        <v>228</v>
      </c>
      <c r="C81" s="1214"/>
      <c r="D81" s="1205"/>
      <c r="E81" s="1205"/>
      <c r="F81" s="2157"/>
      <c r="G81" s="2157"/>
      <c r="H81" s="2168"/>
      <c r="I81" s="2169"/>
    </row>
    <row r="82" spans="1:9" s="9" customFormat="1" ht="17.25" customHeight="1">
      <c r="A82" s="2156" t="s">
        <v>1124</v>
      </c>
      <c r="B82" s="2159" t="s">
        <v>91</v>
      </c>
      <c r="C82" s="1214"/>
      <c r="D82" s="1205"/>
      <c r="E82" s="1205"/>
      <c r="F82" s="2157"/>
      <c r="G82" s="2157"/>
      <c r="H82" s="2168"/>
      <c r="I82" s="2169"/>
    </row>
    <row r="83" spans="1:9">
      <c r="A83" s="1254" t="s">
        <v>1061</v>
      </c>
      <c r="B83" s="2091" t="s">
        <v>1028</v>
      </c>
      <c r="C83" s="2078" t="s">
        <v>300</v>
      </c>
      <c r="D83" s="2081"/>
      <c r="E83" s="2081"/>
      <c r="F83" s="2160"/>
      <c r="G83" s="2160"/>
      <c r="H83" s="2177"/>
      <c r="I83" s="2178"/>
    </row>
    <row r="84" spans="1:9">
      <c r="A84" s="1254" t="s">
        <v>1062</v>
      </c>
      <c r="B84" s="2159" t="s">
        <v>1029</v>
      </c>
      <c r="C84" s="2078" t="s">
        <v>300</v>
      </c>
      <c r="D84" s="2081"/>
      <c r="E84" s="2081"/>
      <c r="F84" s="2160"/>
      <c r="G84" s="2160"/>
      <c r="H84" s="2177"/>
      <c r="I84" s="2178"/>
    </row>
    <row r="85" spans="1:9">
      <c r="A85" s="2100" t="s">
        <v>95</v>
      </c>
      <c r="B85" s="2100"/>
      <c r="C85" s="2100"/>
      <c r="D85" s="2100"/>
      <c r="E85" s="2100"/>
      <c r="F85" s="2100"/>
      <c r="G85" s="2100"/>
      <c r="H85" s="2100"/>
      <c r="I85" s="2100"/>
    </row>
    <row r="86" spans="1:9" ht="15.75" customHeight="1">
      <c r="A86" s="1264" t="s">
        <v>1063</v>
      </c>
      <c r="B86" s="2091" t="s">
        <v>932</v>
      </c>
      <c r="C86" s="1214" t="s">
        <v>298</v>
      </c>
      <c r="D86" s="2160"/>
      <c r="E86" s="2160"/>
      <c r="F86" s="2161"/>
      <c r="G86" s="2161"/>
      <c r="H86" s="2162"/>
      <c r="I86" s="2162"/>
    </row>
    <row r="87" spans="1:9" ht="15.75" customHeight="1">
      <c r="A87" s="1264" t="s">
        <v>1125</v>
      </c>
      <c r="B87" s="2091" t="s">
        <v>96</v>
      </c>
      <c r="C87" s="1214" t="s">
        <v>298</v>
      </c>
      <c r="D87" s="2160"/>
      <c r="E87" s="2160"/>
      <c r="F87" s="2161"/>
      <c r="G87" s="2161"/>
      <c r="H87" s="2162"/>
      <c r="I87" s="2162"/>
    </row>
    <row r="88" spans="1:9" ht="15.75" customHeight="1">
      <c r="A88" s="1264" t="s">
        <v>1126</v>
      </c>
      <c r="B88" s="2091" t="s">
        <v>97</v>
      </c>
      <c r="C88" s="1214" t="s">
        <v>298</v>
      </c>
      <c r="D88" s="2160" t="s">
        <v>84</v>
      </c>
      <c r="E88" s="2160"/>
      <c r="F88" s="2161"/>
      <c r="G88" s="2161"/>
      <c r="H88" s="2162"/>
      <c r="I88" s="2162"/>
    </row>
    <row r="89" spans="1:9" ht="15.75" customHeight="1">
      <c r="A89" s="1264" t="s">
        <v>1127</v>
      </c>
      <c r="B89" s="2091" t="s">
        <v>63</v>
      </c>
      <c r="C89" s="1214" t="s">
        <v>298</v>
      </c>
      <c r="D89" s="2160"/>
      <c r="E89" s="2160"/>
      <c r="F89" s="2161"/>
      <c r="G89" s="2161"/>
      <c r="H89" s="2162"/>
      <c r="I89" s="2162"/>
    </row>
    <row r="90" spans="1:9" ht="15.75" customHeight="1">
      <c r="A90" s="1264" t="s">
        <v>1128</v>
      </c>
      <c r="B90" s="2091" t="s">
        <v>933</v>
      </c>
      <c r="C90" s="1214" t="s">
        <v>298</v>
      </c>
      <c r="D90" s="2160"/>
      <c r="E90" s="2160"/>
      <c r="F90" s="2161"/>
      <c r="G90" s="2161"/>
      <c r="H90" s="2162"/>
      <c r="I90" s="2162"/>
    </row>
    <row r="91" spans="1:9" ht="16.5" customHeight="1">
      <c r="A91" s="1181">
        <f>H38-0.01</f>
        <v>-14.159999999999997</v>
      </c>
      <c r="B91" s="1191" t="s">
        <v>845</v>
      </c>
      <c r="C91" s="2172" t="s">
        <v>372</v>
      </c>
      <c r="D91" s="2173" t="s">
        <v>68</v>
      </c>
      <c r="E91" s="2173"/>
      <c r="F91" s="2173"/>
      <c r="G91" s="2173"/>
      <c r="H91" s="2174"/>
      <c r="I91" s="2174"/>
    </row>
    <row r="92" spans="1:9" ht="16.5" customHeight="1">
      <c r="A92" s="1181"/>
      <c r="B92" s="1191"/>
      <c r="C92" s="2172" t="s">
        <v>373</v>
      </c>
      <c r="D92" s="2175" t="s">
        <v>69</v>
      </c>
      <c r="E92" s="2175"/>
      <c r="F92" s="2175"/>
      <c r="G92" s="2175"/>
      <c r="H92" s="2174"/>
      <c r="I92" s="2174"/>
    </row>
    <row r="93" spans="1:9" ht="16.5" customHeight="1">
      <c r="A93" s="1181"/>
      <c r="B93" s="1191"/>
      <c r="C93" s="2172" t="s">
        <v>376</v>
      </c>
      <c r="D93" s="2176" t="s">
        <v>70</v>
      </c>
      <c r="E93" s="2176"/>
      <c r="F93" s="2176"/>
      <c r="G93" s="2176"/>
      <c r="H93" s="2174"/>
      <c r="I93" s="2174"/>
    </row>
    <row r="94" spans="1:9" ht="16.5" customHeight="1">
      <c r="A94" s="1181"/>
      <c r="B94" s="1191"/>
      <c r="C94" s="2172" t="s">
        <v>377</v>
      </c>
      <c r="D94" s="2175" t="s">
        <v>65</v>
      </c>
      <c r="E94" s="2175"/>
      <c r="F94" s="2175"/>
      <c r="G94" s="2175"/>
      <c r="H94" s="2174"/>
      <c r="I94" s="2174"/>
    </row>
    <row r="95" spans="1:9" ht="27.75" customHeight="1">
      <c r="A95" s="1181"/>
      <c r="B95" s="1191" t="s">
        <v>846</v>
      </c>
      <c r="C95" s="2172" t="s">
        <v>378</v>
      </c>
      <c r="D95" s="2175" t="s">
        <v>66</v>
      </c>
      <c r="E95" s="2175"/>
      <c r="F95" s="2175"/>
      <c r="G95" s="2175"/>
      <c r="H95" s="2174"/>
      <c r="I95" s="2174"/>
    </row>
    <row r="96" spans="1:9" ht="16.5" customHeight="1">
      <c r="A96" s="1181"/>
      <c r="B96" s="1191"/>
      <c r="C96" s="2172" t="s">
        <v>379</v>
      </c>
      <c r="D96" s="2175" t="s">
        <v>67</v>
      </c>
      <c r="E96" s="2175"/>
      <c r="F96" s="2175"/>
      <c r="G96" s="2175"/>
      <c r="H96" s="2174"/>
      <c r="I96" s="2174"/>
    </row>
    <row r="97" spans="1:9" ht="16.5" customHeight="1">
      <c r="A97" s="1181"/>
      <c r="B97" s="1191"/>
      <c r="C97" s="2158" t="s">
        <v>380</v>
      </c>
      <c r="D97" s="2175" t="s">
        <v>876</v>
      </c>
      <c r="E97" s="2175"/>
      <c r="F97" s="2175"/>
      <c r="G97" s="2175"/>
      <c r="H97" s="2174"/>
      <c r="I97" s="2174"/>
    </row>
  </sheetData>
  <customSheetViews>
    <customSheetView guid="{62A28031-BB72-409E-8219-7B624D8945FD}" showPageBreaks="1" printArea="1" view="pageBreakPreview" topLeftCell="A22">
      <selection activeCell="D19" activeCellId="2" sqref="B79:B80 B81:B82 D19"/>
      <headerFooter alignWithMargins="0">
        <oddFooter>&amp;R&amp;P</oddFooter>
      </headerFooter>
    </customSheetView>
  </customSheetViews>
  <mergeCells count="121">
    <mergeCell ref="H83:I83"/>
    <mergeCell ref="H84:I84"/>
    <mergeCell ref="H73:I73"/>
    <mergeCell ref="H74:I74"/>
    <mergeCell ref="H75:I75"/>
    <mergeCell ref="H76:I76"/>
    <mergeCell ref="H78:I78"/>
    <mergeCell ref="H79:I79"/>
    <mergeCell ref="H80:I80"/>
    <mergeCell ref="H81:I81"/>
    <mergeCell ref="H82:I82"/>
    <mergeCell ref="H65:I65"/>
    <mergeCell ref="F70:G70"/>
    <mergeCell ref="F71:G71"/>
    <mergeCell ref="H66:I66"/>
    <mergeCell ref="H67:I67"/>
    <mergeCell ref="H68:I68"/>
    <mergeCell ref="H69:I69"/>
    <mergeCell ref="H70:I70"/>
    <mergeCell ref="H71:I71"/>
    <mergeCell ref="F65:G65"/>
    <mergeCell ref="F66:G66"/>
    <mergeCell ref="F67:G67"/>
    <mergeCell ref="F68:G68"/>
    <mergeCell ref="F69:G69"/>
    <mergeCell ref="H60:I60"/>
    <mergeCell ref="F62:G62"/>
    <mergeCell ref="F63:G63"/>
    <mergeCell ref="H62:I62"/>
    <mergeCell ref="H63:I63"/>
    <mergeCell ref="H55:I55"/>
    <mergeCell ref="H56:I56"/>
    <mergeCell ref="H57:I57"/>
    <mergeCell ref="H58:I58"/>
    <mergeCell ref="H59:I59"/>
    <mergeCell ref="F55:G55"/>
    <mergeCell ref="F56:G56"/>
    <mergeCell ref="F57:G57"/>
    <mergeCell ref="F58:G58"/>
    <mergeCell ref="F59:G59"/>
    <mergeCell ref="F60:G60"/>
    <mergeCell ref="B19:B20"/>
    <mergeCell ref="A19:A20"/>
    <mergeCell ref="A26:A27"/>
    <mergeCell ref="B26:B28"/>
    <mergeCell ref="A23:A25"/>
    <mergeCell ref="A21:A22"/>
    <mergeCell ref="A77:I77"/>
    <mergeCell ref="B29:B31"/>
    <mergeCell ref="A43:I43"/>
    <mergeCell ref="A54:I54"/>
    <mergeCell ref="A61:I61"/>
    <mergeCell ref="A72:I72"/>
    <mergeCell ref="H39:I41"/>
    <mergeCell ref="A34:A36"/>
    <mergeCell ref="E40:E42"/>
    <mergeCell ref="B17:B18"/>
    <mergeCell ref="A17:A18"/>
    <mergeCell ref="B32:B33"/>
    <mergeCell ref="A32:A33"/>
    <mergeCell ref="C16:D16"/>
    <mergeCell ref="F42:G42"/>
    <mergeCell ref="A64:I64"/>
    <mergeCell ref="B1:I1"/>
    <mergeCell ref="A2:I2"/>
    <mergeCell ref="C39:C41"/>
    <mergeCell ref="B34:B36"/>
    <mergeCell ref="B14:B16"/>
    <mergeCell ref="F39:G39"/>
    <mergeCell ref="D39:D41"/>
    <mergeCell ref="A37:I37"/>
    <mergeCell ref="A30:A31"/>
    <mergeCell ref="A14:A16"/>
    <mergeCell ref="B21:B22"/>
    <mergeCell ref="B23:B25"/>
    <mergeCell ref="F38:G38"/>
    <mergeCell ref="C27:F27"/>
    <mergeCell ref="C26:F26"/>
    <mergeCell ref="A3:I3"/>
    <mergeCell ref="A4:A13"/>
    <mergeCell ref="B10:B11"/>
    <mergeCell ref="D4:G4"/>
    <mergeCell ref="D5:G5"/>
    <mergeCell ref="D6:G6"/>
    <mergeCell ref="D13:G13"/>
    <mergeCell ref="D9:G9"/>
    <mergeCell ref="B6:B7"/>
    <mergeCell ref="B4:B5"/>
    <mergeCell ref="D7:G7"/>
    <mergeCell ref="D8:G8"/>
    <mergeCell ref="D10:G10"/>
    <mergeCell ref="D11:G11"/>
    <mergeCell ref="D12:G12"/>
    <mergeCell ref="A91:A97"/>
    <mergeCell ref="B91:B94"/>
    <mergeCell ref="D92:G92"/>
    <mergeCell ref="D94:G94"/>
    <mergeCell ref="D95:G95"/>
    <mergeCell ref="D96:G96"/>
    <mergeCell ref="B95:B97"/>
    <mergeCell ref="D91:G91"/>
    <mergeCell ref="D93:G93"/>
    <mergeCell ref="H94:I94"/>
    <mergeCell ref="H95:I95"/>
    <mergeCell ref="H96:I96"/>
    <mergeCell ref="D97:G97"/>
    <mergeCell ref="H97:I97"/>
    <mergeCell ref="H93:I93"/>
    <mergeCell ref="H91:I91"/>
    <mergeCell ref="H92:I92"/>
    <mergeCell ref="F90:G90"/>
    <mergeCell ref="H86:I86"/>
    <mergeCell ref="H87:I87"/>
    <mergeCell ref="H88:I88"/>
    <mergeCell ref="H89:I89"/>
    <mergeCell ref="H90:I90"/>
    <mergeCell ref="A85:I85"/>
    <mergeCell ref="F86:G86"/>
    <mergeCell ref="F87:G87"/>
    <mergeCell ref="F88:G88"/>
    <mergeCell ref="F89:G89"/>
  </mergeCells>
  <phoneticPr fontId="10" type="noConversion"/>
  <pageMargins left="0.75" right="0.75" top="0.5" bottom="0.5" header="0.25" footer="0.25"/>
  <pageSetup scale="86" fitToHeight="0" orientation="portrait"/>
  <headerFooter differentFirst="1">
    <oddHeader>&amp;LHRBF Impact Evaluation&amp;CHealth Facility Questionnaire&amp;RForm F1</oddHeader>
    <oddFooter>&amp;R&amp;P / &amp;N</oddFooter>
  </headerFooter>
  <rowBreaks count="2" manualBreakCount="2">
    <brk id="36" max="8" man="1"/>
    <brk id="71" max="8" man="1"/>
  </rowBreaks>
  <extLst>
    <ext xmlns:mx="http://schemas.microsoft.com/office/mac/excel/2008/main" uri="{64002731-A6B0-56B0-2670-7721B7C09600}">
      <mx:PLV Mode="1" OnePage="0" WScale="10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15</vt:i4>
      </vt:variant>
    </vt:vector>
  </HeadingPairs>
  <TitlesOfParts>
    <vt:vector size="15" baseType="lpstr">
      <vt:lpstr>Cover</vt:lpstr>
      <vt:lpstr>1General</vt:lpstr>
      <vt:lpstr>2Admin</vt:lpstr>
      <vt:lpstr>3HRM</vt:lpstr>
      <vt:lpstr>4Roster</vt:lpstr>
      <vt:lpstr>5Lab</vt:lpstr>
      <vt:lpstr>6Services</vt:lpstr>
      <vt:lpstr>7GenHMIS</vt:lpstr>
      <vt:lpstr>8UtilHMIS</vt:lpstr>
      <vt:lpstr>9UserFees</vt:lpstr>
      <vt:lpstr>10Leadership</vt:lpstr>
      <vt:lpstr>11Flexibility</vt:lpstr>
      <vt:lpstr>12DO</vt:lpstr>
      <vt:lpstr>13DOEquipment</vt:lpstr>
      <vt:lpstr>14DODrugs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HRBF Health Facility Questionnaire</dc:title>
  <dc:creator>Jennifer Sturdy</dc:creator>
  <cp:lastModifiedBy>Chantelle Boudreaux</cp:lastModifiedBy>
  <cp:lastPrinted>2015-10-28T21:43:52Z</cp:lastPrinted>
  <dcterms:created xsi:type="dcterms:W3CDTF">2009-08-13T19:57:21Z</dcterms:created>
  <dcterms:modified xsi:type="dcterms:W3CDTF">2015-10-28T21:44:39Z</dcterms:modified>
</cp:coreProperties>
</file>