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ml.chartshapes+xml"/>
  <Override PartName="/xl/charts/chart4.xml" ContentType="application/vnd.openxmlformats-officedocument.drawingml.chart+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drawings/drawing17.xml" ContentType="application/vnd.openxmlformats-officedocument.drawing+xml"/>
  <Override PartName="/xl/charts/chart2.xml" ContentType="application/vnd.openxmlformats-officedocument.drawingml.chart+xml"/>
  <Override PartName="/xl/drawings/drawing28.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drawings/drawing15.xml" ContentType="application/vnd.openxmlformats-officedocument.drawing+xml"/>
  <Override PartName="/xl/drawings/drawing26.xml" ContentType="application/vnd.openxmlformats-officedocument.drawing+xml"/>
  <Override PartName="/xl/drawings/drawing35.xml" ContentType="application/vnd.openxmlformats-officedocument.drawing+xml"/>
  <Override PartName="/xl/worksheets/sheet3.xml" ContentType="application/vnd.openxmlformats-officedocument.spreadsheetml.worksheet+xml"/>
  <Override PartName="/xl/chartsheets/sheet6.xml" ContentType="application/vnd.openxmlformats-officedocument.spreadsheetml.chartsheet+xml"/>
  <Override PartName="/xl/drawings/drawing13.xml" ContentType="application/vnd.openxmlformats-officedocument.drawing+xml"/>
  <Override PartName="/xl/drawings/drawing22.xml" ContentType="application/vnd.openxmlformats-officedocument.drawing+xml"/>
  <Override PartName="/xl/drawings/drawing24.xml" ContentType="application/vnd.openxmlformats-officedocument.drawing+xml"/>
  <Override PartName="/xl/drawings/drawing33.xml" ContentType="application/vnd.openxmlformats-officedocument.drawing+xml"/>
  <Override PartName="/xl/worksheets/sheet1.xml" ContentType="application/vnd.openxmlformats-officedocument.spreadsheetml.worksheet+xml"/>
  <Override PartName="/xl/chartsheets/sheet4.xml" ContentType="application/vnd.openxmlformats-officedocument.spreadsheetml.chartsheet+xml"/>
  <Override PartName="/xl/externalLinks/externalLink1.xml" ContentType="application/vnd.openxmlformats-officedocument.spreadsheetml.externalLink+xml"/>
  <Override PartName="/xl/drawings/drawing11.xml" ContentType="application/vnd.openxmlformats-officedocument.drawing+xml"/>
  <Override PartName="/xl/drawings/drawing20.xml" ContentType="application/vnd.openxmlformats-officedocument.drawing+xml"/>
  <Override PartName="/xl/drawings/drawing31.xml" ContentType="application/vnd.openxmlformats-officedocument.drawing+xml"/>
  <Override PartName="/xl/chartsheets/sheet2.xml" ContentType="application/vnd.openxmlformats-officedocument.spreadsheetml.chart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Default Extension="png" ContentType="image/png"/>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Override PartName="/xl/charts/chart5.xml" ContentType="application/vnd.openxmlformats-officedocument.drawingml.chart+xml"/>
  <Override PartName="/xl/drawings/drawing29.xml" ContentType="application/vnd.openxmlformats-officedocument.drawingml.chartshape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drawings/drawing18.xml" ContentType="application/vnd.openxmlformats-officedocument.drawing+xml"/>
  <Override PartName="/xl/charts/chart3.xml" ContentType="application/vnd.openxmlformats-officedocument.drawingml.chart+xml"/>
  <Override PartName="/xl/drawings/drawing27.xml" ContentType="application/vnd.openxmlformats-officedocument.drawingml.chartshapes+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xl/charts/chart1.xml" ContentType="application/vnd.openxmlformats-officedocument.drawingml.chart+xml"/>
  <Override PartName="/xl/drawings/drawing25.xml" ContentType="application/vnd.openxmlformats-officedocument.drawingml.chartshapes+xml"/>
  <Override PartName="/xl/drawings/drawing34.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drawings/drawing14.xml" ContentType="application/vnd.openxmlformats-officedocument.drawing+xml"/>
  <Override PartName="/xl/drawings/drawing23.xml" ContentType="application/vnd.openxmlformats-officedocument.drawingml.chartshapes+xml"/>
  <Override PartName="/xl/drawings/drawing32.xml" ContentType="application/vnd.openxmlformats-officedocument.drawing+xml"/>
  <Override PartName="/xl/chartsheets/sheet5.xml" ContentType="application/vnd.openxmlformats-officedocument.spreadsheetml.chartsheet+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drawings/drawing21.xml" ContentType="application/vnd.openxmlformats-officedocument.drawingml.chartshapes+xml"/>
  <Override PartName="/xl/drawings/drawing30.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chartsheets/sheet3.xml" ContentType="application/vnd.openxmlformats-officedocument.spreadsheetml.chartsheet+xml"/>
  <Override PartName="/xl/worksheets/sheet28.xml" ContentType="application/vnd.openxmlformats-officedocument.spreadsheetml.worksheet+xml"/>
  <Override PartName="/xl/drawings/drawing10.xml" ContentType="application/vnd.openxmlformats-officedocument.drawing+xml"/>
  <Override PartName="/xl/worksheets/sheet17.xml" ContentType="application/vnd.openxmlformats-officedocument.spreadsheetml.worksheet+xml"/>
  <Override PartName="/xl/chartsheets/sheet1.xml" ContentType="application/vnd.openxmlformats-officedocument.spreadsheetml.chartsheet+xml"/>
  <Override PartName="/xl/worksheets/sheet2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autoCompressPictures="0"/>
  <bookViews>
    <workbookView xWindow="120" yWindow="345" windowWidth="20730" windowHeight="11760" tabRatio="922"/>
  </bookViews>
  <sheets>
    <sheet name="Welcome page" sheetId="2" r:id="rId1"/>
    <sheet name="EIA use" sheetId="288" r:id="rId2"/>
    <sheet name="IS3" sheetId="284" r:id="rId3"/>
    <sheet name="Economic potential" sheetId="290" r:id="rId4"/>
    <sheet name="Human capital" sheetId="202" r:id="rId5"/>
    <sheet name="Market position" sheetId="292" r:id="rId6"/>
    <sheet name="Growth constraints" sheetId="212" r:id="rId7"/>
    <sheet name="Innovation processes" sheetId="293" r:id="rId8"/>
    <sheet name="Scoring" sheetId="287" state="hidden" r:id="rId9"/>
    <sheet name="Innovation management" sheetId="295" r:id="rId10"/>
    <sheet name="Drivers" sheetId="207" r:id="rId11"/>
    <sheet name="Information Sources" sheetId="209" r:id="rId12"/>
    <sheet name="Innovation constraints" sheetId="213" r:id="rId13"/>
    <sheet name="Technology usage" sheetId="296" r:id="rId14"/>
    <sheet name="Finance needs" sheetId="297" r:id="rId15"/>
    <sheet name="gathered" sheetId="269" state="hidden" r:id="rId16"/>
    <sheet name="Relationship management" sheetId="205" r:id="rId17"/>
    <sheet name="Place in GVC" sheetId="294" r:id="rId18"/>
    <sheet name="EXP ASSESS" sheetId="285" r:id="rId19"/>
    <sheet name="Data-current-company (2)" sheetId="289" state="hidden" r:id="rId20"/>
    <sheet name="Data-current-company" sheetId="19" state="hidden" r:id="rId21"/>
    <sheet name="Innovation strat ideal" sheetId="271" r:id="rId22"/>
    <sheet name="Department supporting ideal" sheetId="272" state="hidden" r:id="rId23"/>
    <sheet name="Drivers ideal score" sheetId="273" r:id="rId24"/>
    <sheet name="Inno source Tech dev ideal scor" sheetId="274" r:id="rId25"/>
    <sheet name="Growth constraints ideal score" sheetId="276" r:id="rId26"/>
    <sheet name="Innovation constraints ideal sc" sheetId="277" r:id="rId27"/>
    <sheet name="Growth Willingness" sheetId="263" state="hidden" r:id="rId28"/>
    <sheet name="Company's vision" sheetId="265" state="hidden" r:id="rId29"/>
    <sheet name="Marketing" sheetId="266" state="hidden" r:id="rId30"/>
    <sheet name="EXP Form driver 1" sheetId="279" state="hidden" r:id="rId31"/>
    <sheet name="EXP Form driver 2" sheetId="280" state="hidden" r:id="rId32"/>
    <sheet name="EXP Form driver 3" sheetId="281" state="hidden" r:id="rId33"/>
    <sheet name="EXP Growth constr" sheetId="282" state="hidden" r:id="rId34"/>
    <sheet name="EXP Inno constr" sheetId="283" state="hidden" r:id="rId35"/>
    <sheet name="The_END" sheetId="286" r:id="rId36"/>
  </sheets>
  <externalReferences>
    <externalReference r:id="rId37"/>
  </externalReferences>
  <definedNames>
    <definedName name="gotoJT1987">'Economic potential'!$AC$10</definedName>
    <definedName name="_xlnm.Print_Area" localSheetId="10">Drivers!$B$2:$J$29</definedName>
    <definedName name="_xlnm.Print_Area" localSheetId="3">'Economic potential'!$B$2:$N$47</definedName>
    <definedName name="_xlnm.Print_Area" localSheetId="1">'EIA use'!$B$1:$L$40</definedName>
    <definedName name="_xlnm.Print_Area" localSheetId="30">'EXP Form driver 1'!$B$2:$J$39</definedName>
    <definedName name="_xlnm.Print_Area" localSheetId="31">'EXP Form driver 2'!$B$2:$J$26</definedName>
    <definedName name="_xlnm.Print_Area" localSheetId="32">'EXP Form driver 3'!$B$2:$K$22</definedName>
    <definedName name="_xlnm.Print_Area" localSheetId="33">'EXP Growth constr'!$B$2:$J$26</definedName>
    <definedName name="_xlnm.Print_Area" localSheetId="34">'EXP Inno constr'!$B$2:$J$25</definedName>
    <definedName name="_xlnm.Print_Area" localSheetId="14">'Finance needs'!$B$2:$J$32</definedName>
    <definedName name="_xlnm.Print_Area" localSheetId="6">'Growth constraints'!$B$2:$J$19</definedName>
    <definedName name="_xlnm.Print_Area" localSheetId="4">'Human capital'!$B$2:$K$15</definedName>
    <definedName name="_xlnm.Print_Area" localSheetId="11">'Information Sources'!$B$2:$G$30</definedName>
    <definedName name="_xlnm.Print_Area" localSheetId="12">'Innovation constraints'!$B$2:$J$21</definedName>
    <definedName name="_xlnm.Print_Area" localSheetId="9">'Innovation management'!$B$2:$J$45</definedName>
    <definedName name="_xlnm.Print_Area" localSheetId="7">'Innovation processes'!$B$2:$J$45</definedName>
    <definedName name="_xlnm.Print_Area" localSheetId="5">'Market position'!$B$2:$Q$24</definedName>
    <definedName name="_xlnm.Print_Area" localSheetId="17">'Place in GVC'!$B$2:$J$27</definedName>
    <definedName name="_xlnm.Print_Area" localSheetId="16">'Relationship management'!$B$2:$L$49</definedName>
    <definedName name="_xlnm.Print_Area" localSheetId="13">'Technology usage'!$B$2:$J$27</definedName>
    <definedName name="_xlnm.Print_Area" localSheetId="35">The_END!$B$3:$L$23</definedName>
    <definedName name="_xlnm.Print_Area" localSheetId="0">'Welcome page'!$B$2:$N$26</definedName>
  </definedNames>
  <calcPr calcId="125725"/>
</workbook>
</file>

<file path=xl/calcChain.xml><?xml version="1.0" encoding="utf-8"?>
<calcChain xmlns="http://schemas.openxmlformats.org/spreadsheetml/2006/main">
  <c r="PI4" i="269"/>
  <c r="CQ4" l="1"/>
  <c r="CA4"/>
  <c r="PH4"/>
  <c r="PG4"/>
  <c r="PF4"/>
  <c r="PE4"/>
  <c r="PD4"/>
  <c r="PC4"/>
  <c r="PB4"/>
  <c r="PA4"/>
  <c r="OZ4"/>
  <c r="OY4"/>
  <c r="OX4"/>
  <c r="OW4"/>
  <c r="OV4"/>
  <c r="OU4"/>
  <c r="OT4"/>
  <c r="OS4"/>
  <c r="OR4"/>
  <c r="OQ4"/>
  <c r="OP4"/>
  <c r="OO4"/>
  <c r="ON4"/>
  <c r="OM4"/>
  <c r="OL4"/>
  <c r="OK4"/>
  <c r="OJ4"/>
  <c r="OI4"/>
  <c r="OH4"/>
  <c r="OG4"/>
  <c r="OF4"/>
  <c r="OE4"/>
  <c r="OD4"/>
  <c r="OC4"/>
  <c r="OB4"/>
  <c r="OA4"/>
  <c r="NZ4"/>
  <c r="NY4"/>
  <c r="NX4"/>
  <c r="NW4"/>
  <c r="NV4"/>
  <c r="NU4"/>
  <c r="NT4"/>
  <c r="NS4"/>
  <c r="NR4"/>
  <c r="NQ4"/>
  <c r="NP4"/>
  <c r="NO4"/>
  <c r="NN4"/>
  <c r="NM4"/>
  <c r="NL4"/>
  <c r="NK4"/>
  <c r="NJ4"/>
  <c r="NI4"/>
  <c r="NH4"/>
  <c r="NG4"/>
  <c r="NF4"/>
  <c r="NE4"/>
  <c r="ND4"/>
  <c r="NC4"/>
  <c r="NB4"/>
  <c r="NA4"/>
  <c r="MZ4"/>
  <c r="MY4"/>
  <c r="MX4"/>
  <c r="MW4"/>
  <c r="MV4"/>
  <c r="MU4"/>
  <c r="MT4"/>
  <c r="MS4"/>
  <c r="MR4"/>
  <c r="MQ4"/>
  <c r="MP4"/>
  <c r="MO4"/>
  <c r="MN4"/>
  <c r="MM4"/>
  <c r="ML4"/>
  <c r="MK4"/>
  <c r="MJ4"/>
  <c r="MI4"/>
  <c r="MH4"/>
  <c r="MG4"/>
  <c r="MF4"/>
  <c r="ME4"/>
  <c r="MD4"/>
  <c r="MC4"/>
  <c r="MB4"/>
  <c r="MA4"/>
  <c r="LZ4"/>
  <c r="LY4"/>
  <c r="LX4"/>
  <c r="LW4"/>
  <c r="LV4"/>
  <c r="LU4"/>
  <c r="LT4"/>
  <c r="LS4"/>
  <c r="LR4"/>
  <c r="LQ4"/>
  <c r="LP4"/>
  <c r="LO4"/>
  <c r="LN4"/>
  <c r="LM4"/>
  <c r="LL4"/>
  <c r="LK4"/>
  <c r="LJ4"/>
  <c r="LI4"/>
  <c r="LH4"/>
  <c r="LG4"/>
  <c r="LF4"/>
  <c r="LE4"/>
  <c r="LD4"/>
  <c r="LC4"/>
  <c r="LB4"/>
  <c r="LA4"/>
  <c r="KZ4"/>
  <c r="KY4"/>
  <c r="KX4"/>
  <c r="KW4"/>
  <c r="KV4"/>
  <c r="KU4"/>
  <c r="KT4"/>
  <c r="KS4"/>
  <c r="KR4"/>
  <c r="KQ4"/>
  <c r="KP4"/>
  <c r="KO4"/>
  <c r="KN4"/>
  <c r="KM4"/>
  <c r="KL4"/>
  <c r="KK4"/>
  <c r="KJ4"/>
  <c r="KI4"/>
  <c r="KH4"/>
  <c r="KG4"/>
  <c r="KF4"/>
  <c r="KE4"/>
  <c r="KD4"/>
  <c r="KC4"/>
  <c r="KB4"/>
  <c r="KA4"/>
  <c r="JZ4"/>
  <c r="JY4"/>
  <c r="JX4"/>
  <c r="JW4"/>
  <c r="JV4"/>
  <c r="JU4"/>
  <c r="JT4"/>
  <c r="JS4"/>
  <c r="JR4"/>
  <c r="JQ4"/>
  <c r="JP4"/>
  <c r="JO4"/>
  <c r="JN4"/>
  <c r="JM4"/>
  <c r="JL4"/>
  <c r="JK4"/>
  <c r="JJ4"/>
  <c r="JI4"/>
  <c r="JH4"/>
  <c r="JG4"/>
  <c r="JF4"/>
  <c r="JE4"/>
  <c r="JD4"/>
  <c r="JC4"/>
  <c r="JB4"/>
  <c r="JA4"/>
  <c r="IZ4"/>
  <c r="IY4"/>
  <c r="IX4"/>
  <c r="IW4"/>
  <c r="IV4"/>
  <c r="IU4"/>
  <c r="IT4"/>
  <c r="IS4"/>
  <c r="IR4"/>
  <c r="IQ4"/>
  <c r="IP4"/>
  <c r="IO4"/>
  <c r="IN4"/>
  <c r="IM4"/>
  <c r="IL4"/>
  <c r="IK4"/>
  <c r="IJ4"/>
  <c r="II4"/>
  <c r="IH4"/>
  <c r="IG4"/>
  <c r="IF4"/>
  <c r="IE4"/>
  <c r="ID4"/>
  <c r="IC4"/>
  <c r="IB4"/>
  <c r="IA4"/>
  <c r="HZ4"/>
  <c r="HY4"/>
  <c r="HX4"/>
  <c r="HW4"/>
  <c r="HV4"/>
  <c r="HU4"/>
  <c r="HT4"/>
  <c r="HS4"/>
  <c r="HR4"/>
  <c r="HQ4"/>
  <c r="HP4"/>
  <c r="HO4"/>
  <c r="HN4"/>
  <c r="HM4"/>
  <c r="HL4"/>
  <c r="HK4"/>
  <c r="HJ4"/>
  <c r="HI4"/>
  <c r="HH4"/>
  <c r="HG4"/>
  <c r="HF4"/>
  <c r="HE4"/>
  <c r="HD4"/>
  <c r="HC4"/>
  <c r="HB4"/>
  <c r="HA4"/>
  <c r="GZ4"/>
  <c r="GY4"/>
  <c r="GX4"/>
  <c r="GW4"/>
  <c r="GV4"/>
  <c r="GU4"/>
  <c r="GT4"/>
  <c r="GS4"/>
  <c r="GR4"/>
  <c r="GQ4"/>
  <c r="GP4"/>
  <c r="GO4"/>
  <c r="GN4"/>
  <c r="GM4"/>
  <c r="GL4"/>
  <c r="GK4"/>
  <c r="GJ4"/>
  <c r="GI4"/>
  <c r="GH4"/>
  <c r="GG4"/>
  <c r="GF4"/>
  <c r="GE4"/>
  <c r="GD4"/>
  <c r="GC4"/>
  <c r="GB4"/>
  <c r="GA4"/>
  <c r="FZ4"/>
  <c r="FY4"/>
  <c r="FX4"/>
  <c r="FW4"/>
  <c r="FV4"/>
  <c r="FU4"/>
  <c r="FT4"/>
  <c r="FS4"/>
  <c r="FR4"/>
  <c r="FQ4"/>
  <c r="FP4"/>
  <c r="FO4"/>
  <c r="FN4"/>
  <c r="FM4"/>
  <c r="FL4"/>
  <c r="FK4"/>
  <c r="FJ4"/>
  <c r="FI4"/>
  <c r="FH4"/>
  <c r="FG4"/>
  <c r="FF4"/>
  <c r="FE4"/>
  <c r="FD4"/>
  <c r="FC4"/>
  <c r="FB4"/>
  <c r="FA4"/>
  <c r="EZ4"/>
  <c r="EX4"/>
  <c r="EW4"/>
  <c r="EV4"/>
  <c r="EU4"/>
  <c r="ET4"/>
  <c r="ES4"/>
  <c r="ER4"/>
  <c r="EQ4"/>
  <c r="EP4"/>
  <c r="ED4"/>
  <c r="EC4"/>
  <c r="EB4"/>
  <c r="EA4"/>
  <c r="DZ4"/>
  <c r="DY4"/>
  <c r="DX4"/>
  <c r="DW4"/>
  <c r="DV4"/>
  <c r="DU4"/>
  <c r="DT4"/>
  <c r="DS4"/>
  <c r="DR4"/>
  <c r="DP4"/>
  <c r="DO4"/>
  <c r="DN4"/>
  <c r="DM4"/>
  <c r="DL4"/>
  <c r="DK4"/>
  <c r="DJ4"/>
  <c r="DI4"/>
  <c r="DH4"/>
  <c r="DF4"/>
  <c r="DE4"/>
  <c r="DD4"/>
  <c r="DC4"/>
  <c r="DB4"/>
  <c r="CZ4"/>
  <c r="CY4"/>
  <c r="CX4"/>
  <c r="CW4"/>
  <c r="CV4"/>
  <c r="CU4"/>
  <c r="CT4"/>
  <c r="CS4"/>
  <c r="CR4"/>
  <c r="CP4"/>
  <c r="CO4"/>
  <c r="CN4"/>
  <c r="CM4"/>
  <c r="CL4"/>
  <c r="CK4"/>
  <c r="CJ4"/>
  <c r="CI4"/>
  <c r="CH4"/>
  <c r="CG4"/>
  <c r="CF4"/>
  <c r="CE4"/>
  <c r="CD4"/>
  <c r="CC4"/>
  <c r="CB4"/>
  <c r="BZ4"/>
  <c r="BY4"/>
  <c r="BX4"/>
  <c r="BW4"/>
  <c r="BV4"/>
  <c r="BU4"/>
  <c r="BT4"/>
  <c r="BS4"/>
  <c r="BR4"/>
  <c r="BQ4"/>
  <c r="BP4"/>
  <c r="BO4"/>
  <c r="BN4"/>
  <c r="BM4"/>
  <c r="BL4"/>
  <c r="BK4"/>
  <c r="BJ4"/>
  <c r="BI4"/>
  <c r="BH4"/>
  <c r="BG4"/>
  <c r="BF4"/>
  <c r="BE4"/>
  <c r="BD4"/>
  <c r="BC4"/>
  <c r="BB4"/>
  <c r="BA4"/>
  <c r="AZ4"/>
  <c r="AY4"/>
  <c r="AX4"/>
  <c r="AW4"/>
  <c r="AV4"/>
  <c r="AU4"/>
  <c r="AT4"/>
  <c r="AS4"/>
  <c r="AR4"/>
  <c r="AQ4"/>
  <c r="AP4"/>
  <c r="AO4"/>
  <c r="AN4"/>
  <c r="AM4"/>
  <c r="AL4"/>
  <c r="AK4"/>
  <c r="AJ4"/>
  <c r="AI4"/>
  <c r="AH4"/>
  <c r="AG4"/>
  <c r="AF4"/>
  <c r="AE4"/>
  <c r="AD4"/>
  <c r="AC4"/>
  <c r="AB4"/>
  <c r="AA4"/>
  <c r="Z4"/>
  <c r="Y4"/>
  <c r="X4"/>
  <c r="W4"/>
  <c r="V4"/>
  <c r="U4"/>
  <c r="T4"/>
  <c r="S4"/>
  <c r="R4"/>
  <c r="Q4"/>
  <c r="N4"/>
  <c r="M4"/>
  <c r="L4"/>
  <c r="K4"/>
  <c r="J4"/>
  <c r="I4"/>
  <c r="H4"/>
  <c r="G4"/>
  <c r="F4"/>
  <c r="D4"/>
  <c r="C4"/>
  <c r="B4"/>
  <c r="EN4"/>
  <c r="EM4"/>
  <c r="EL4"/>
  <c r="EK4"/>
  <c r="EJ4"/>
  <c r="EI4"/>
  <c r="EH4"/>
  <c r="EG4"/>
  <c r="EF4"/>
  <c r="EE4"/>
  <c r="EO4" l="1"/>
  <c r="E6" i="287" l="1"/>
  <c r="G35" i="19" l="1"/>
  <c r="F35" s="1"/>
  <c r="E35" s="1"/>
  <c r="D35" s="1"/>
  <c r="C35" s="1"/>
  <c r="B35" s="1"/>
  <c r="B29" s="1"/>
  <c r="C29"/>
  <c r="C28"/>
  <c r="G34" s="1"/>
  <c r="F34" s="1"/>
  <c r="E34" s="1"/>
  <c r="D34" s="1"/>
  <c r="C34" s="1"/>
  <c r="B34" s="1"/>
  <c r="B28" s="1"/>
  <c r="C27"/>
  <c r="G33" s="1"/>
  <c r="F33" s="1"/>
  <c r="E33" s="1"/>
  <c r="D33" s="1"/>
  <c r="C33" s="1"/>
  <c r="B33" s="1"/>
  <c r="B27" s="1"/>
  <c r="C26"/>
  <c r="G32" s="1"/>
  <c r="F32" s="1"/>
  <c r="E32" s="1"/>
  <c r="D32" s="1"/>
  <c r="C32" s="1"/>
  <c r="B32" s="1"/>
  <c r="B26" s="1"/>
  <c r="B25"/>
  <c r="B24"/>
  <c r="B23"/>
  <c r="E25"/>
  <c r="E24"/>
  <c r="E23"/>
  <c r="B195"/>
  <c r="B194"/>
  <c r="B198"/>
  <c r="B197"/>
  <c r="B196"/>
  <c r="B193"/>
  <c r="B192"/>
  <c r="B191"/>
  <c r="B185"/>
  <c r="B184"/>
  <c r="B187"/>
  <c r="B186"/>
  <c r="B183"/>
  <c r="B182"/>
  <c r="B181"/>
  <c r="B74"/>
  <c r="B73"/>
  <c r="B72"/>
  <c r="B71"/>
  <c r="B70"/>
  <c r="B69"/>
  <c r="B68"/>
  <c r="B67"/>
  <c r="B66"/>
  <c r="B65"/>
  <c r="B64"/>
  <c r="B63"/>
  <c r="B62"/>
  <c r="B61"/>
  <c r="B60"/>
  <c r="B59"/>
  <c r="B48"/>
  <c r="B47"/>
  <c r="B46"/>
  <c r="B55"/>
  <c r="B54"/>
  <c r="B53"/>
  <c r="B52"/>
  <c r="B51"/>
  <c r="B50"/>
  <c r="B49"/>
  <c r="B45"/>
  <c r="B44"/>
  <c r="B43"/>
  <c r="B42"/>
  <c r="B41"/>
  <c r="C240" l="1"/>
  <c r="B240"/>
  <c r="A240"/>
  <c r="C239"/>
  <c r="B239"/>
  <c r="A239"/>
  <c r="C238"/>
  <c r="B238"/>
  <c r="A238"/>
  <c r="C237"/>
  <c r="B237"/>
  <c r="A237"/>
  <c r="A236"/>
  <c r="B234"/>
  <c r="B233"/>
  <c r="B232"/>
  <c r="B231"/>
  <c r="B230"/>
  <c r="B229"/>
  <c r="B228"/>
  <c r="B227"/>
  <c r="B226"/>
  <c r="B225"/>
  <c r="B224"/>
  <c r="B223"/>
  <c r="B222"/>
  <c r="B221"/>
  <c r="B220"/>
  <c r="B219"/>
  <c r="B218"/>
  <c r="B217"/>
  <c r="B216"/>
  <c r="B215"/>
  <c r="B214"/>
  <c r="J211"/>
  <c r="I211"/>
  <c r="H211"/>
  <c r="G211"/>
  <c r="E211"/>
  <c r="D211"/>
  <c r="C211"/>
  <c r="J210"/>
  <c r="I210"/>
  <c r="H210"/>
  <c r="G210"/>
  <c r="E210"/>
  <c r="D210"/>
  <c r="C210"/>
  <c r="J209"/>
  <c r="I209"/>
  <c r="H209"/>
  <c r="G209"/>
  <c r="E209"/>
  <c r="D209"/>
  <c r="C209"/>
  <c r="J208"/>
  <c r="I208"/>
  <c r="H208"/>
  <c r="G208"/>
  <c r="E208"/>
  <c r="D208"/>
  <c r="C208"/>
  <c r="J207"/>
  <c r="I207"/>
  <c r="H207"/>
  <c r="G207"/>
  <c r="E207"/>
  <c r="D207"/>
  <c r="C207"/>
  <c r="J206"/>
  <c r="I206"/>
  <c r="H206"/>
  <c r="G206"/>
  <c r="E206"/>
  <c r="D206"/>
  <c r="C206"/>
  <c r="J205"/>
  <c r="I205"/>
  <c r="H205"/>
  <c r="G205"/>
  <c r="E205"/>
  <c r="D205"/>
  <c r="C205"/>
  <c r="J204"/>
  <c r="I204"/>
  <c r="H204"/>
  <c r="G204"/>
  <c r="E204"/>
  <c r="D204"/>
  <c r="C204"/>
  <c r="J171"/>
  <c r="H171"/>
  <c r="G171" s="1"/>
  <c r="F171"/>
  <c r="E171"/>
  <c r="D171"/>
  <c r="C171"/>
  <c r="B171"/>
  <c r="J170" s="1"/>
  <c r="H170"/>
  <c r="G170" s="1"/>
  <c r="F170"/>
  <c r="E170"/>
  <c r="J169"/>
  <c r="H169"/>
  <c r="G169" s="1"/>
  <c r="F169"/>
  <c r="E169"/>
  <c r="C169"/>
  <c r="H168"/>
  <c r="G168" s="1"/>
  <c r="F168"/>
  <c r="E168"/>
  <c r="J167"/>
  <c r="H167"/>
  <c r="G167" s="1"/>
  <c r="F167"/>
  <c r="E167"/>
  <c r="C167"/>
  <c r="H166"/>
  <c r="G166"/>
  <c r="F166"/>
  <c r="E166"/>
  <c r="C166"/>
  <c r="J165"/>
  <c r="H165"/>
  <c r="G165" s="1"/>
  <c r="F165"/>
  <c r="E165"/>
  <c r="H164"/>
  <c r="G164"/>
  <c r="F164"/>
  <c r="E164"/>
  <c r="D164"/>
  <c r="B164"/>
  <c r="J163"/>
  <c r="H163"/>
  <c r="G163" s="1"/>
  <c r="F163"/>
  <c r="E163"/>
  <c r="H162"/>
  <c r="G162"/>
  <c r="F162"/>
  <c r="E162"/>
  <c r="D162"/>
  <c r="B162"/>
  <c r="J161"/>
  <c r="H161"/>
  <c r="G161"/>
  <c r="F161"/>
  <c r="E161"/>
  <c r="H160"/>
  <c r="G160"/>
  <c r="F160"/>
  <c r="E160"/>
  <c r="D160" s="1"/>
  <c r="B160"/>
  <c r="J159"/>
  <c r="H159"/>
  <c r="G159"/>
  <c r="F159"/>
  <c r="E159"/>
  <c r="H158"/>
  <c r="G158" s="1"/>
  <c r="F158"/>
  <c r="E158"/>
  <c r="J157"/>
  <c r="H157"/>
  <c r="G157"/>
  <c r="F157"/>
  <c r="E157"/>
  <c r="H156"/>
  <c r="G156"/>
  <c r="F156"/>
  <c r="E156"/>
  <c r="J155"/>
  <c r="H155"/>
  <c r="G155"/>
  <c r="F155"/>
  <c r="E155"/>
  <c r="D155"/>
  <c r="B155"/>
  <c r="J154" s="1"/>
  <c r="H154"/>
  <c r="G154"/>
  <c r="F154"/>
  <c r="E154"/>
  <c r="D154"/>
  <c r="B154"/>
  <c r="J153"/>
  <c r="H153"/>
  <c r="G153" s="1"/>
  <c r="F153"/>
  <c r="E153"/>
  <c r="J152"/>
  <c r="H152"/>
  <c r="G152"/>
  <c r="F152"/>
  <c r="E152"/>
  <c r="H151"/>
  <c r="G151"/>
  <c r="F151"/>
  <c r="E151"/>
  <c r="C150"/>
  <c r="B150"/>
  <c r="C140"/>
  <c r="B140"/>
  <c r="C139"/>
  <c r="B139"/>
  <c r="C138"/>
  <c r="B138"/>
  <c r="C137"/>
  <c r="B137"/>
  <c r="C136"/>
  <c r="B136"/>
  <c r="C135"/>
  <c r="B135"/>
  <c r="C134"/>
  <c r="B134"/>
  <c r="C133"/>
  <c r="B133"/>
  <c r="C132"/>
  <c r="B132"/>
  <c r="C131"/>
  <c r="B131"/>
  <c r="C130"/>
  <c r="B130"/>
  <c r="C129"/>
  <c r="B129"/>
  <c r="C128"/>
  <c r="B128"/>
  <c r="C127"/>
  <c r="B127"/>
  <c r="C126"/>
  <c r="B126"/>
  <c r="C125"/>
  <c r="B125"/>
  <c r="C124"/>
  <c r="B124"/>
  <c r="C123"/>
  <c r="B123"/>
  <c r="C122"/>
  <c r="B122"/>
  <c r="C121"/>
  <c r="B121"/>
  <c r="C120"/>
  <c r="B120"/>
  <c r="C119"/>
  <c r="B119"/>
  <c r="C118"/>
  <c r="B118"/>
  <c r="C117"/>
  <c r="B117"/>
  <c r="C116"/>
  <c r="B116"/>
  <c r="C115"/>
  <c r="B115"/>
  <c r="C114"/>
  <c r="B114"/>
  <c r="C113"/>
  <c r="B113"/>
  <c r="C112"/>
  <c r="B112"/>
  <c r="B101"/>
  <c r="B100"/>
  <c r="B99"/>
  <c r="B98"/>
  <c r="B97"/>
  <c r="B96"/>
  <c r="B95"/>
  <c r="B94"/>
  <c r="B93"/>
  <c r="C164" s="1"/>
  <c r="B92"/>
  <c r="C163" s="1"/>
  <c r="B163" s="1"/>
  <c r="B91"/>
  <c r="B90"/>
  <c r="B89"/>
  <c r="B88"/>
  <c r="C159" s="1"/>
  <c r="B87"/>
  <c r="B86"/>
  <c r="B85"/>
  <c r="B84"/>
  <c r="B83"/>
  <c r="B82"/>
  <c r="C153" s="1"/>
  <c r="B153" s="1"/>
  <c r="B81"/>
  <c r="B80"/>
  <c r="B170"/>
  <c r="D170" s="1"/>
  <c r="C170" s="1"/>
  <c r="B168"/>
  <c r="B167"/>
  <c r="J166" s="1"/>
  <c r="B166"/>
  <c r="D166" s="1"/>
  <c r="B159"/>
  <c r="B158"/>
  <c r="B156"/>
  <c r="C55"/>
  <c r="C54"/>
  <c r="C53"/>
  <c r="C52"/>
  <c r="D52"/>
  <c r="C51"/>
  <c r="C50"/>
  <c r="C49"/>
  <c r="D48"/>
  <c r="C48"/>
  <c r="D47"/>
  <c r="C47"/>
  <c r="D46"/>
  <c r="C46"/>
  <c r="D45"/>
  <c r="C45"/>
  <c r="D44"/>
  <c r="C44"/>
  <c r="D43"/>
  <c r="C43"/>
  <c r="D42"/>
  <c r="C42"/>
  <c r="D41"/>
  <c r="C41"/>
  <c r="I4"/>
  <c r="H4"/>
  <c r="G4"/>
  <c r="F4"/>
  <c r="E4"/>
  <c r="D4"/>
  <c r="C4"/>
  <c r="B4"/>
  <c r="I3"/>
  <c r="H3"/>
  <c r="G3"/>
  <c r="F3"/>
  <c r="E3"/>
  <c r="D3"/>
  <c r="C3"/>
  <c r="B3"/>
  <c r="F15" i="266"/>
  <c r="E15"/>
  <c r="F14"/>
  <c r="E14"/>
  <c r="F13"/>
  <c r="E13"/>
  <c r="I11"/>
  <c r="H11"/>
  <c r="F11"/>
  <c r="E11"/>
  <c r="I10"/>
  <c r="F10"/>
  <c r="E10"/>
  <c r="I9"/>
  <c r="F9"/>
  <c r="E9"/>
  <c r="J7"/>
  <c r="H7"/>
  <c r="F7"/>
  <c r="C7"/>
  <c r="E5"/>
  <c r="C5"/>
  <c r="I7" i="265"/>
  <c r="H7"/>
  <c r="I6"/>
  <c r="H6"/>
  <c r="E6"/>
  <c r="C6"/>
  <c r="E17" i="263"/>
  <c r="I15"/>
  <c r="G15"/>
  <c r="E15"/>
  <c r="C15"/>
  <c r="I13"/>
  <c r="E13"/>
  <c r="C13"/>
  <c r="E10"/>
  <c r="C10"/>
  <c r="I8"/>
  <c r="G8"/>
  <c r="E8"/>
  <c r="C8"/>
  <c r="I6"/>
  <c r="G6"/>
  <c r="E6"/>
  <c r="C6"/>
  <c r="C267" i="289"/>
  <c r="B267"/>
  <c r="A267"/>
  <c r="C266"/>
  <c r="B266"/>
  <c r="A266"/>
  <c r="C265"/>
  <c r="B265"/>
  <c r="A265"/>
  <c r="C264"/>
  <c r="B264"/>
  <c r="A264"/>
  <c r="A263"/>
  <c r="B261"/>
  <c r="B260"/>
  <c r="B259"/>
  <c r="B258"/>
  <c r="B257"/>
  <c r="B256"/>
  <c r="B255"/>
  <c r="B254"/>
  <c r="B253"/>
  <c r="B252"/>
  <c r="B251"/>
  <c r="B250"/>
  <c r="B249"/>
  <c r="B248"/>
  <c r="B247"/>
  <c r="B246"/>
  <c r="B245"/>
  <c r="B244"/>
  <c r="B243"/>
  <c r="B242"/>
  <c r="B241"/>
  <c r="J238"/>
  <c r="I238"/>
  <c r="H238"/>
  <c r="G238"/>
  <c r="E238"/>
  <c r="D238"/>
  <c r="C238"/>
  <c r="J237"/>
  <c r="I237"/>
  <c r="H237"/>
  <c r="G237"/>
  <c r="E237"/>
  <c r="D237"/>
  <c r="C237"/>
  <c r="J236"/>
  <c r="I236"/>
  <c r="H236"/>
  <c r="G236"/>
  <c r="E236"/>
  <c r="D236"/>
  <c r="C236"/>
  <c r="J235"/>
  <c r="I235"/>
  <c r="H235"/>
  <c r="G235"/>
  <c r="E235"/>
  <c r="D235"/>
  <c r="C235"/>
  <c r="J234"/>
  <c r="I234"/>
  <c r="H234"/>
  <c r="G234"/>
  <c r="E234"/>
  <c r="D234"/>
  <c r="C234"/>
  <c r="J233"/>
  <c r="I233"/>
  <c r="H233"/>
  <c r="G233"/>
  <c r="E233"/>
  <c r="D233"/>
  <c r="C233"/>
  <c r="J232"/>
  <c r="I232"/>
  <c r="H232"/>
  <c r="G232"/>
  <c r="E232"/>
  <c r="D232"/>
  <c r="C232"/>
  <c r="J231"/>
  <c r="I231"/>
  <c r="H231"/>
  <c r="G231"/>
  <c r="E231"/>
  <c r="D231"/>
  <c r="C231"/>
  <c r="B225"/>
  <c r="B224"/>
  <c r="B223"/>
  <c r="B222"/>
  <c r="B221"/>
  <c r="B220"/>
  <c r="B219"/>
  <c r="B218"/>
  <c r="B217"/>
  <c r="B216"/>
  <c r="B215"/>
  <c r="B211"/>
  <c r="B210"/>
  <c r="B209"/>
  <c r="B208"/>
  <c r="B207"/>
  <c r="B206"/>
  <c r="B205"/>
  <c r="B204"/>
  <c r="B203"/>
  <c r="B202"/>
  <c r="J192" s="1"/>
  <c r="H192"/>
  <c r="G192"/>
  <c r="F192"/>
  <c r="E192"/>
  <c r="D192" s="1"/>
  <c r="C192" s="1"/>
  <c r="B192" s="1"/>
  <c r="J191" s="1"/>
  <c r="H191"/>
  <c r="G191" s="1"/>
  <c r="F191"/>
  <c r="E191"/>
  <c r="D191" s="1"/>
  <c r="C191"/>
  <c r="B191"/>
  <c r="J190"/>
  <c r="H190"/>
  <c r="G190" s="1"/>
  <c r="F190"/>
  <c r="E190"/>
  <c r="D190"/>
  <c r="C190" s="1"/>
  <c r="B190"/>
  <c r="J189"/>
  <c r="H189"/>
  <c r="G189"/>
  <c r="F189"/>
  <c r="E189"/>
  <c r="D189"/>
  <c r="C189"/>
  <c r="B189"/>
  <c r="J188" s="1"/>
  <c r="H188"/>
  <c r="G188"/>
  <c r="F188"/>
  <c r="E188"/>
  <c r="D188" s="1"/>
  <c r="C188" s="1"/>
  <c r="B188" s="1"/>
  <c r="J187"/>
  <c r="H187"/>
  <c r="G187" s="1"/>
  <c r="F187"/>
  <c r="E187"/>
  <c r="J186"/>
  <c r="H186"/>
  <c r="G186" s="1"/>
  <c r="F186"/>
  <c r="E186"/>
  <c r="J185"/>
  <c r="H185"/>
  <c r="G185"/>
  <c r="F185"/>
  <c r="E185"/>
  <c r="H184"/>
  <c r="G184"/>
  <c r="F184"/>
  <c r="E184"/>
  <c r="J183"/>
  <c r="H183"/>
  <c r="G183" s="1"/>
  <c r="F183"/>
  <c r="E183"/>
  <c r="J182"/>
  <c r="H182"/>
  <c r="G182" s="1"/>
  <c r="F182"/>
  <c r="E182"/>
  <c r="J181"/>
  <c r="H181"/>
  <c r="G181"/>
  <c r="F181"/>
  <c r="E181"/>
  <c r="H180"/>
  <c r="G180"/>
  <c r="F180"/>
  <c r="E180"/>
  <c r="J179"/>
  <c r="H179"/>
  <c r="G179" s="1"/>
  <c r="F179"/>
  <c r="E179"/>
  <c r="J178"/>
  <c r="H178"/>
  <c r="G178" s="1"/>
  <c r="F178"/>
  <c r="E178"/>
  <c r="J177"/>
  <c r="H177"/>
  <c r="G177"/>
  <c r="F177"/>
  <c r="E177"/>
  <c r="H176"/>
  <c r="G176"/>
  <c r="F176"/>
  <c r="E176"/>
  <c r="J175"/>
  <c r="H175"/>
  <c r="G175" s="1"/>
  <c r="F175"/>
  <c r="E175"/>
  <c r="J174"/>
  <c r="H174"/>
  <c r="G174" s="1"/>
  <c r="F174"/>
  <c r="E174"/>
  <c r="J173"/>
  <c r="H173"/>
  <c r="G173"/>
  <c r="F173"/>
  <c r="E173"/>
  <c r="H172"/>
  <c r="G172"/>
  <c r="F172"/>
  <c r="E172"/>
  <c r="C171"/>
  <c r="B171"/>
  <c r="C161"/>
  <c r="B161"/>
  <c r="C160"/>
  <c r="B160"/>
  <c r="C159"/>
  <c r="B159"/>
  <c r="C158"/>
  <c r="B158"/>
  <c r="C157"/>
  <c r="B157"/>
  <c r="C156"/>
  <c r="B156"/>
  <c r="C155"/>
  <c r="B155"/>
  <c r="C154"/>
  <c r="B154"/>
  <c r="C153"/>
  <c r="B153"/>
  <c r="C152"/>
  <c r="B152"/>
  <c r="C151"/>
  <c r="B151"/>
  <c r="C150"/>
  <c r="B150"/>
  <c r="C149"/>
  <c r="B149"/>
  <c r="C148"/>
  <c r="B148"/>
  <c r="C147"/>
  <c r="B147"/>
  <c r="C146"/>
  <c r="B146"/>
  <c r="C145"/>
  <c r="B145"/>
  <c r="C144"/>
  <c r="B144"/>
  <c r="C143"/>
  <c r="B143"/>
  <c r="C142"/>
  <c r="B142"/>
  <c r="C141"/>
  <c r="B141"/>
  <c r="C140"/>
  <c r="B140"/>
  <c r="C139"/>
  <c r="B139"/>
  <c r="C138"/>
  <c r="B138"/>
  <c r="C137"/>
  <c r="B137"/>
  <c r="C136"/>
  <c r="B136"/>
  <c r="C135"/>
  <c r="B135"/>
  <c r="C134"/>
  <c r="B134"/>
  <c r="C133"/>
  <c r="B133"/>
  <c r="B122"/>
  <c r="B121"/>
  <c r="B120"/>
  <c r="B119"/>
  <c r="B118"/>
  <c r="B117"/>
  <c r="B116"/>
  <c r="B115"/>
  <c r="B114"/>
  <c r="B113"/>
  <c r="C184" s="1"/>
  <c r="B112"/>
  <c r="B111"/>
  <c r="B110"/>
  <c r="B109"/>
  <c r="C180" s="1"/>
  <c r="B108"/>
  <c r="B107"/>
  <c r="B106"/>
  <c r="B105"/>
  <c r="B104"/>
  <c r="B103"/>
  <c r="C174" s="1"/>
  <c r="B102"/>
  <c r="B101"/>
  <c r="B95"/>
  <c r="B94"/>
  <c r="B93"/>
  <c r="B92"/>
  <c r="B91"/>
  <c r="B90"/>
  <c r="B89"/>
  <c r="B88"/>
  <c r="B87"/>
  <c r="B185" s="1"/>
  <c r="J184" s="1"/>
  <c r="B86"/>
  <c r="B85"/>
  <c r="B84"/>
  <c r="B83"/>
  <c r="B82"/>
  <c r="B180" s="1"/>
  <c r="B81"/>
  <c r="B80"/>
  <c r="B79"/>
  <c r="B78"/>
  <c r="B77"/>
  <c r="B76"/>
  <c r="B75"/>
  <c r="B74"/>
  <c r="D70" s="1"/>
  <c r="C70"/>
  <c r="B70"/>
  <c r="D69" s="1"/>
  <c r="C69"/>
  <c r="B69"/>
  <c r="D68"/>
  <c r="C68"/>
  <c r="B68"/>
  <c r="D67"/>
  <c r="C67"/>
  <c r="B67"/>
  <c r="D66" s="1"/>
  <c r="C66"/>
  <c r="B66"/>
  <c r="C65"/>
  <c r="B65"/>
  <c r="C64"/>
  <c r="B64"/>
  <c r="C63"/>
  <c r="B63"/>
  <c r="C62"/>
  <c r="B62"/>
  <c r="C61"/>
  <c r="B61"/>
  <c r="D61" s="1"/>
  <c r="C60"/>
  <c r="B60"/>
  <c r="C59"/>
  <c r="B59"/>
  <c r="C58"/>
  <c r="B58"/>
  <c r="C57"/>
  <c r="B57"/>
  <c r="C56"/>
  <c r="B56"/>
  <c r="C55"/>
  <c r="B55"/>
  <c r="D54"/>
  <c r="C54"/>
  <c r="B54"/>
  <c r="D53"/>
  <c r="C53"/>
  <c r="B53"/>
  <c r="D52" s="1"/>
  <c r="C52"/>
  <c r="B52"/>
  <c r="D51" s="1"/>
  <c r="C51"/>
  <c r="B51"/>
  <c r="D50"/>
  <c r="C50"/>
  <c r="B50"/>
  <c r="D49"/>
  <c r="C49"/>
  <c r="B49"/>
  <c r="D48" s="1"/>
  <c r="C48"/>
  <c r="B48"/>
  <c r="D47" s="1"/>
  <c r="C47"/>
  <c r="B47"/>
  <c r="D46"/>
  <c r="C46"/>
  <c r="B46"/>
  <c r="D45"/>
  <c r="C45"/>
  <c r="B45"/>
  <c r="D44" s="1"/>
  <c r="C44"/>
  <c r="B44"/>
  <c r="D43" s="1"/>
  <c r="C43"/>
  <c r="B43"/>
  <c r="D42"/>
  <c r="C42"/>
  <c r="B42"/>
  <c r="D41"/>
  <c r="C41"/>
  <c r="B41"/>
  <c r="B33"/>
  <c r="B29"/>
  <c r="B28"/>
  <c r="B27"/>
  <c r="B26"/>
  <c r="B25"/>
  <c r="B24"/>
  <c r="B23"/>
  <c r="I4"/>
  <c r="H4"/>
  <c r="G4"/>
  <c r="F4"/>
  <c r="E4"/>
  <c r="D4"/>
  <c r="C4"/>
  <c r="B4"/>
  <c r="I3"/>
  <c r="H3"/>
  <c r="G3"/>
  <c r="F3"/>
  <c r="E3"/>
  <c r="D3"/>
  <c r="C3"/>
  <c r="B3"/>
  <c r="J3" s="1"/>
  <c r="N3" i="285"/>
  <c r="H3"/>
  <c r="G3"/>
  <c r="B3"/>
  <c r="B174" i="289" l="1"/>
  <c r="B184"/>
  <c r="J3" i="19"/>
  <c r="J158"/>
  <c r="D159"/>
  <c r="J162"/>
  <c r="D163"/>
  <c r="D174" i="289"/>
  <c r="D184"/>
  <c r="D49" i="19"/>
  <c r="D50"/>
  <c r="D51"/>
  <c r="D53"/>
  <c r="D54"/>
  <c r="D55"/>
  <c r="D153"/>
  <c r="C162"/>
  <c r="D167"/>
  <c r="B169"/>
  <c r="J168" s="1"/>
  <c r="D59" i="289"/>
  <c r="D60"/>
  <c r="D55"/>
  <c r="D56"/>
  <c r="D57"/>
  <c r="D58"/>
  <c r="D62"/>
  <c r="D63"/>
  <c r="D64"/>
  <c r="D65"/>
  <c r="D180"/>
  <c r="D185"/>
  <c r="C185" s="1"/>
  <c r="C154" i="19"/>
  <c r="C155"/>
  <c r="C160"/>
  <c r="D168"/>
  <c r="C168" s="1"/>
  <c r="E7" i="287"/>
  <c r="D7"/>
  <c r="D6"/>
  <c r="E5"/>
  <c r="D5" s="1"/>
  <c r="E4"/>
  <c r="D4" s="1"/>
  <c r="E3"/>
  <c r="D3" s="1"/>
  <c r="B11" l="1"/>
  <c r="B12" s="1"/>
  <c r="B14" s="1"/>
  <c r="O3" i="285" s="1"/>
  <c r="D169" i="19"/>
  <c r="I10" i="287" l="1"/>
  <c r="I11" l="1"/>
  <c r="I13"/>
  <c r="I12"/>
  <c r="B182" i="289"/>
  <c r="D182" s="1"/>
  <c r="C182"/>
  <c r="B179"/>
  <c r="C179"/>
  <c r="D179" s="1"/>
  <c r="B152" i="19"/>
  <c r="C152"/>
  <c r="D152"/>
  <c r="J151"/>
  <c r="C156"/>
  <c r="D156" s="1"/>
  <c r="B187" i="289"/>
  <c r="D187" s="1"/>
  <c r="C187"/>
  <c r="B183"/>
  <c r="D183"/>
  <c r="C183"/>
  <c r="B172"/>
  <c r="C172"/>
  <c r="D172"/>
  <c r="C158" i="19"/>
  <c r="D158"/>
  <c r="B175" i="289"/>
  <c r="C175"/>
  <c r="D175" s="1"/>
  <c r="B177"/>
  <c r="C177"/>
  <c r="D177"/>
  <c r="J176"/>
  <c r="B178"/>
  <c r="C178"/>
  <c r="D178"/>
  <c r="B186"/>
  <c r="C186"/>
  <c r="D186" s="1"/>
  <c r="B165" i="19"/>
  <c r="C165"/>
  <c r="D165"/>
  <c r="J164"/>
  <c r="B173" i="289"/>
  <c r="C173"/>
  <c r="D173"/>
  <c r="J172"/>
  <c r="B176"/>
  <c r="C176"/>
  <c r="D176"/>
  <c r="B181"/>
  <c r="C181"/>
  <c r="D181" s="1"/>
  <c r="J180"/>
  <c r="B151" i="19"/>
  <c r="C151"/>
  <c r="B157"/>
  <c r="C157"/>
  <c r="D157" s="1"/>
  <c r="J156"/>
  <c r="B161"/>
  <c r="C161"/>
  <c r="D161" s="1"/>
  <c r="J160"/>
  <c r="D151" l="1"/>
</calcChain>
</file>

<file path=xl/comments1.xml><?xml version="1.0" encoding="utf-8"?>
<comments xmlns="http://schemas.openxmlformats.org/spreadsheetml/2006/main">
  <authors>
    <author>Jerzy Toborowicz</author>
  </authors>
  <commentList>
    <comment ref="EC4" authorId="0">
      <text>
        <r>
          <rPr>
            <b/>
            <sz val="9"/>
            <color indexed="81"/>
            <rFont val="Tahoma"/>
            <family val="2"/>
            <charset val="238"/>
          </rPr>
          <t>Jerzy Toborowicz:</t>
        </r>
        <r>
          <rPr>
            <sz val="9"/>
            <color indexed="81"/>
            <rFont val="Tahoma"/>
            <family val="2"/>
            <charset val="238"/>
          </rPr>
          <t xml:space="preserve">
This will have to be done in the database, change x=&gt;1 &amp; copy in the formulas</t>
        </r>
      </text>
    </comment>
  </commentList>
</comments>
</file>

<file path=xl/sharedStrings.xml><?xml version="1.0" encoding="utf-8"?>
<sst xmlns="http://schemas.openxmlformats.org/spreadsheetml/2006/main" count="1775" uniqueCount="1104">
  <si>
    <t>%</t>
  </si>
  <si>
    <t>Company's innovation constraints</t>
  </si>
  <si>
    <t>Company's growth constraints</t>
  </si>
  <si>
    <t>Phone Number</t>
  </si>
  <si>
    <t>Contact</t>
  </si>
  <si>
    <t>Sector of activity</t>
  </si>
  <si>
    <t>Company</t>
  </si>
  <si>
    <t>Company's structure</t>
  </si>
  <si>
    <t>Procurement</t>
  </si>
  <si>
    <t>Management</t>
  </si>
  <si>
    <t>Quality</t>
  </si>
  <si>
    <t>Manufacturing</t>
  </si>
  <si>
    <t>Finance</t>
  </si>
  <si>
    <t>Sales / marketing</t>
  </si>
  <si>
    <t>Technical development</t>
  </si>
  <si>
    <t>End user</t>
  </si>
  <si>
    <t>Product</t>
  </si>
  <si>
    <t>Process</t>
  </si>
  <si>
    <t>Internal drivers</t>
  </si>
  <si>
    <t>Company’s local Management / staff vision</t>
  </si>
  <si>
    <t>R&amp;D department</t>
  </si>
  <si>
    <t>Employee personal initiative</t>
  </si>
  <si>
    <t>Company’s growth</t>
  </si>
  <si>
    <t>Market development (trend)</t>
  </si>
  <si>
    <t>Competitors</t>
  </si>
  <si>
    <t>Customers</t>
  </si>
  <si>
    <t>Market</t>
  </si>
  <si>
    <t>Suppliers</t>
  </si>
  <si>
    <t>Customers (help to innovate)</t>
  </si>
  <si>
    <t>Customers by providing innovating end product</t>
  </si>
  <si>
    <t>Customer’s customers</t>
  </si>
  <si>
    <t>Legislation</t>
  </si>
  <si>
    <t>IPR</t>
  </si>
  <si>
    <t>Environmental legislation</t>
  </si>
  <si>
    <t>National legislation</t>
  </si>
  <si>
    <t>Price decreasing</t>
  </si>
  <si>
    <t>Sources of funding</t>
  </si>
  <si>
    <t xml:space="preserve">Technical development </t>
  </si>
  <si>
    <t>Product quality</t>
  </si>
  <si>
    <t>Production machine obsolescence</t>
  </si>
  <si>
    <t>New product development</t>
  </si>
  <si>
    <t>Facilitating services</t>
  </si>
  <si>
    <t>R&amp;D organisations</t>
  </si>
  <si>
    <t>Universities</t>
  </si>
  <si>
    <t>Test house</t>
  </si>
  <si>
    <t>Consultants</t>
  </si>
  <si>
    <t>Customer's Customers</t>
  </si>
  <si>
    <t>National governments</t>
  </si>
  <si>
    <t>EU</t>
  </si>
  <si>
    <t>Exhibitions</t>
  </si>
  <si>
    <t>Clusters</t>
  </si>
  <si>
    <t>Technology transfer</t>
  </si>
  <si>
    <t>Internet</t>
  </si>
  <si>
    <t>Internal company resources</t>
  </si>
  <si>
    <t>Management training centres</t>
  </si>
  <si>
    <t>Networking</t>
  </si>
  <si>
    <t>Seminars</t>
  </si>
  <si>
    <t>Supplier's suppliers</t>
  </si>
  <si>
    <t>Technical college</t>
  </si>
  <si>
    <t>Technical literature</t>
  </si>
  <si>
    <t>Banks</t>
  </si>
  <si>
    <t>Business Angels</t>
  </si>
  <si>
    <t>Venture capital</t>
  </si>
  <si>
    <t>Internal</t>
  </si>
  <si>
    <t>Sales &amp; marketing</t>
  </si>
  <si>
    <t>External</t>
  </si>
  <si>
    <t>Technical</t>
  </si>
  <si>
    <t>Tech. development</t>
  </si>
  <si>
    <t xml:space="preserve"> &lt; 1 years</t>
  </si>
  <si>
    <t xml:space="preserve"> 2-5 years</t>
  </si>
  <si>
    <t xml:space="preserve"> 6 – 10 years</t>
  </si>
  <si>
    <t xml:space="preserve"> 11 – 15 years</t>
  </si>
  <si>
    <t xml:space="preserve"> 16 – 20 years</t>
  </si>
  <si>
    <t xml:space="preserve"> 20- 25 years</t>
  </si>
  <si>
    <t xml:space="preserve"> &gt; 25 years</t>
  </si>
  <si>
    <t>Never</t>
  </si>
  <si>
    <t>Frequently</t>
  </si>
  <si>
    <t>Obsolescence of products or process</t>
  </si>
  <si>
    <t>Competitors (competitive advantage)</t>
  </si>
  <si>
    <t>Barrier to entry (on new market)</t>
  </si>
  <si>
    <t>Financial constraints (innovation financing, increase of running costs)</t>
  </si>
  <si>
    <t>Recruitment / training</t>
  </si>
  <si>
    <t>Technical constraints (internal impact of new technical adoption within the company, technical compatibility)</t>
  </si>
  <si>
    <t>Market size</t>
  </si>
  <si>
    <t>Customers (technical ability to adopt the innovation, price increase tolerance)</t>
  </si>
  <si>
    <t>Suppliers (technical level, delay, price repercussion)</t>
  </si>
  <si>
    <t>Support staff</t>
  </si>
  <si>
    <t>Other</t>
  </si>
  <si>
    <t>Company's drivers of innovation</t>
  </si>
  <si>
    <t>New market opportunities</t>
  </si>
  <si>
    <t>Export activities</t>
  </si>
  <si>
    <t>Suppliers by information exchange</t>
  </si>
  <si>
    <t>Suppliers influencing my final product</t>
  </si>
  <si>
    <t>Supplier’s Suppliers by information exchange</t>
  </si>
  <si>
    <t>Company's drivers of innovation  (2)</t>
  </si>
  <si>
    <t>IPR (company driven by protecting itself)</t>
  </si>
  <si>
    <t>Certification / Quality standardisation</t>
  </si>
  <si>
    <t>International legislation</t>
  </si>
  <si>
    <t>Production costs decrease</t>
  </si>
  <si>
    <t>Company's drivers of innovation  (3)</t>
  </si>
  <si>
    <t>PBA</t>
  </si>
  <si>
    <t xml:space="preserve">Private research organisation </t>
  </si>
  <si>
    <t xml:space="preserve">Public research organisation </t>
  </si>
  <si>
    <t xml:space="preserve">Semi-public research organisation </t>
  </si>
  <si>
    <t>Regional governments</t>
  </si>
  <si>
    <t>A-level</t>
  </si>
  <si>
    <t>Master / PhD level</t>
  </si>
  <si>
    <t xml:space="preserve"> Technical diploma</t>
  </si>
  <si>
    <t xml:space="preserve">Other, specify </t>
  </si>
  <si>
    <t>Degree</t>
  </si>
  <si>
    <t>Not relevant</t>
  </si>
  <si>
    <t>Lack of staff vision</t>
  </si>
  <si>
    <t>Human resources (training ( skill of competence)</t>
  </si>
  <si>
    <t>Marketing capabilities (ability to access new market)</t>
  </si>
  <si>
    <t>Customer (Market decline, market instability)</t>
  </si>
  <si>
    <t>Management of innovation (ability to take risks, strategic independence)</t>
  </si>
  <si>
    <t>Education and training methods</t>
  </si>
  <si>
    <t>Legislation / regulations</t>
  </si>
  <si>
    <t>Technical constraints (science based knowledge, access to the information)</t>
  </si>
  <si>
    <t>Innovation strategy</t>
  </si>
  <si>
    <t>Reactive</t>
  </si>
  <si>
    <t>Proactive</t>
  </si>
  <si>
    <t>Pre-emptive</t>
  </si>
  <si>
    <t>Drivers</t>
  </si>
  <si>
    <t>New technology and processes</t>
  </si>
  <si>
    <t>Manufacturing benefit</t>
  </si>
  <si>
    <t>Innovation sources used</t>
  </si>
  <si>
    <t>Company score</t>
  </si>
  <si>
    <t>Total score</t>
  </si>
  <si>
    <t>Company's score</t>
  </si>
  <si>
    <t>Scales</t>
  </si>
  <si>
    <t>Growth constraints</t>
  </si>
  <si>
    <t>Which departments are most instrumental in introducing changes (Organisational, process, product etc)? *</t>
  </si>
  <si>
    <t>Innovation constraints</t>
  </si>
  <si>
    <t>Marketing capabilities</t>
  </si>
  <si>
    <t>Support services</t>
  </si>
  <si>
    <t>Trade association</t>
  </si>
  <si>
    <t>Experience structure</t>
  </si>
  <si>
    <t>Trans-regional weighting</t>
  </si>
  <si>
    <t>Total company score</t>
  </si>
  <si>
    <t>Venture Capital</t>
  </si>
  <si>
    <t>Total information sources</t>
  </si>
  <si>
    <t>Management of innovation</t>
  </si>
  <si>
    <t xml:space="preserve">      Position</t>
  </si>
  <si>
    <t>Human resources (training / skill of competence)</t>
  </si>
  <si>
    <t>Customer knowledge</t>
  </si>
  <si>
    <t>Supplier knowledge</t>
  </si>
  <si>
    <t>Competitors knowledge</t>
  </si>
  <si>
    <t>No specific diploma</t>
  </si>
  <si>
    <t>Education /training methods</t>
  </si>
  <si>
    <t>Barrier to enter new market</t>
  </si>
  <si>
    <t>Customer (market trend)</t>
  </si>
  <si>
    <t>Customer (technical ability to adopt innovation)</t>
  </si>
  <si>
    <t>Technical constraints (internal impact)</t>
  </si>
  <si>
    <t>Technical constraints (external knowledge)</t>
  </si>
  <si>
    <t>Obsolescence of product / Process</t>
  </si>
  <si>
    <t>All constraints</t>
  </si>
  <si>
    <t>Human resources external (recruitment)</t>
  </si>
  <si>
    <t>Human resources internal (skills)</t>
  </si>
  <si>
    <t>Finance (Growth)</t>
  </si>
  <si>
    <t>Finance (Innovation)</t>
  </si>
  <si>
    <t>Lack of vision</t>
  </si>
  <si>
    <t xml:space="preserve">Research organisation </t>
  </si>
  <si>
    <t>Use of internal resources</t>
  </si>
  <si>
    <t>C&amp;S knowledge</t>
  </si>
  <si>
    <t>Market knowledge</t>
  </si>
  <si>
    <t> </t>
  </si>
  <si>
    <t xml:space="preserve">New technology and processes, (new for the company) </t>
  </si>
  <si>
    <t>Clusters members/ networking</t>
  </si>
  <si>
    <t>Private Consultants</t>
  </si>
  <si>
    <t>Public organisation supporting SMEs</t>
  </si>
  <si>
    <t>Human resources (Recruitment / turnover)</t>
  </si>
  <si>
    <t xml:space="preserve">IPR </t>
  </si>
  <si>
    <t>Total</t>
  </si>
  <si>
    <t>Group’s management</t>
  </si>
  <si>
    <t>Suppliers influencing my intermediary goods</t>
  </si>
  <si>
    <t>Certification / Quality</t>
  </si>
  <si>
    <t>Financial constraints</t>
  </si>
  <si>
    <t>Technical constraints (technical compatibility)</t>
  </si>
  <si>
    <t>Customers (technical ability to adopt the innovation)</t>
  </si>
  <si>
    <t>End user (ability to adopt new product or services)</t>
  </si>
  <si>
    <t>Technical constraints</t>
  </si>
  <si>
    <t>Employees initiative</t>
  </si>
  <si>
    <t>Suppliers via information exchange</t>
  </si>
  <si>
    <t>Suppliers influencing my final products</t>
  </si>
  <si>
    <t>Customers by providing innovating end products</t>
  </si>
  <si>
    <t>Obsolescence of machines</t>
  </si>
  <si>
    <t>Manufacturing benefits (e.g. lower material costs, faster production, lower processing costs)</t>
  </si>
  <si>
    <t>Competitive advantage of  competitors</t>
  </si>
  <si>
    <t>Customers (Market decline, market instability)</t>
  </si>
  <si>
    <t>Barriers to entry (on new markets)</t>
  </si>
  <si>
    <t>End users (ability to adopt new products or services, price increase tolerance)</t>
  </si>
  <si>
    <t>Email</t>
  </si>
  <si>
    <t>Marketing</t>
  </si>
  <si>
    <t>Growth Willigness</t>
  </si>
  <si>
    <t xml:space="preserve">VS </t>
  </si>
  <si>
    <t>Total staff</t>
  </si>
  <si>
    <t>VS</t>
  </si>
  <si>
    <t>Company's Vision</t>
  </si>
  <si>
    <t>How company's vision drives innovation</t>
  </si>
  <si>
    <t>How company's marketing,activities drives innovation</t>
  </si>
  <si>
    <t>Management is a compnay's growth constrain</t>
  </si>
  <si>
    <t xml:space="preserve">Marketing capabilities are a </t>
  </si>
  <si>
    <t>compnay's growth constrain</t>
  </si>
  <si>
    <t>What are company's constraints to innovation</t>
  </si>
  <si>
    <t>Social Networks</t>
  </si>
  <si>
    <t>Structure (%)</t>
  </si>
  <si>
    <t>Organizational</t>
  </si>
  <si>
    <t>Certification / Quality standardization</t>
  </si>
  <si>
    <t>Check list of interview elements</t>
  </si>
  <si>
    <t>Status</t>
  </si>
  <si>
    <t>Copy tool (EN,PL)</t>
  </si>
  <si>
    <t>CV, project info, business card</t>
  </si>
  <si>
    <t xml:space="preserve">Welcome to the Enterprise Innovation Assessment (EIA) </t>
  </si>
  <si>
    <t>Variable name</t>
  </si>
  <si>
    <t>company</t>
  </si>
  <si>
    <t>sector</t>
  </si>
  <si>
    <t>age</t>
  </si>
  <si>
    <t>size</t>
  </si>
  <si>
    <t>location</t>
  </si>
  <si>
    <t>turnover</t>
  </si>
  <si>
    <t>av_turnover1</t>
  </si>
  <si>
    <t>av_turnover3</t>
  </si>
  <si>
    <t>q_strategy</t>
  </si>
  <si>
    <t>cstrategy_1</t>
  </si>
  <si>
    <t>cstrategy_2</t>
  </si>
  <si>
    <t>cstrategy_3</t>
  </si>
  <si>
    <t>risk</t>
  </si>
  <si>
    <t>q1</t>
  </si>
  <si>
    <t>q2</t>
  </si>
  <si>
    <t>q3</t>
  </si>
  <si>
    <t>q4</t>
  </si>
  <si>
    <t>q5</t>
  </si>
  <si>
    <t>q6</t>
  </si>
  <si>
    <t>q7</t>
  </si>
  <si>
    <t>driver_1</t>
  </si>
  <si>
    <t>driver_3</t>
  </si>
  <si>
    <t>driver_4</t>
  </si>
  <si>
    <t>driver_5</t>
  </si>
  <si>
    <t>driver_6</t>
  </si>
  <si>
    <t>driver_8</t>
  </si>
  <si>
    <t>driver_11</t>
  </si>
  <si>
    <t>driver_15</t>
  </si>
  <si>
    <t>driver_18</t>
  </si>
  <si>
    <t>driver_19</t>
  </si>
  <si>
    <t>driver_21</t>
  </si>
  <si>
    <t>driver_23</t>
  </si>
  <si>
    <t>driver_25</t>
  </si>
  <si>
    <t>driver_26</t>
  </si>
  <si>
    <t>driver_29</t>
  </si>
  <si>
    <t>driver_30</t>
  </si>
  <si>
    <t>techinnosource_1</t>
  </si>
  <si>
    <t>techinnosource_2</t>
  </si>
  <si>
    <t>techinnosource_3</t>
  </si>
  <si>
    <t>techinnosource_6</t>
  </si>
  <si>
    <t>techinnosource_7</t>
  </si>
  <si>
    <t>techinnosource_8</t>
  </si>
  <si>
    <t>techinnosource_9</t>
  </si>
  <si>
    <t>techinnosource_11</t>
  </si>
  <si>
    <t>techinnosource_13</t>
  </si>
  <si>
    <t>techinnosource_15</t>
  </si>
  <si>
    <t>techinnosource_16</t>
  </si>
  <si>
    <t>techinnosource_17</t>
  </si>
  <si>
    <t>techinnosource_18</t>
  </si>
  <si>
    <t>techinnosource_19</t>
  </si>
  <si>
    <t>techinnosource_20</t>
  </si>
  <si>
    <t>techinnosource_21</t>
  </si>
  <si>
    <t>techinnosource_22</t>
  </si>
  <si>
    <t>minnosource_1</t>
  </si>
  <si>
    <t>minnosource_2</t>
  </si>
  <si>
    <t>minnosource_3</t>
  </si>
  <si>
    <t>minnosource_6</t>
  </si>
  <si>
    <t>minnosource_7</t>
  </si>
  <si>
    <t>minnosource_8</t>
  </si>
  <si>
    <t>minnosource_9</t>
  </si>
  <si>
    <t>minnosource_11</t>
  </si>
  <si>
    <t>minnosource_13</t>
  </si>
  <si>
    <t>minnosource_15</t>
  </si>
  <si>
    <t>minnosource_16</t>
  </si>
  <si>
    <t>minnosource_17</t>
  </si>
  <si>
    <t>minnosource_18</t>
  </si>
  <si>
    <t>minnosource_19</t>
  </si>
  <si>
    <t>minnosource_20</t>
  </si>
  <si>
    <t>minnosource_21</t>
  </si>
  <si>
    <t>minnosource_22</t>
  </si>
  <si>
    <t>gconstraint_1</t>
  </si>
  <si>
    <t>gconstraint_2</t>
  </si>
  <si>
    <t>gconstraint_3</t>
  </si>
  <si>
    <t>gconstraint_4</t>
  </si>
  <si>
    <t>gconstraint_7</t>
  </si>
  <si>
    <t>gconstraint_8</t>
  </si>
  <si>
    <t>gconstraint_9</t>
  </si>
  <si>
    <t>gconstraint_10</t>
  </si>
  <si>
    <t>iconstraint_1</t>
  </si>
  <si>
    <t>iconstraint_2</t>
  </si>
  <si>
    <t>iconstraint_3</t>
  </si>
  <si>
    <t>iconstraint_4</t>
  </si>
  <si>
    <t>iconstraint_6</t>
  </si>
  <si>
    <t>iconstraint_7</t>
  </si>
  <si>
    <t>iconstraint_9</t>
  </si>
  <si>
    <t>iconstraint_10</t>
  </si>
  <si>
    <t>iconstraint_11</t>
  </si>
  <si>
    <t>q11</t>
  </si>
  <si>
    <t>q12</t>
  </si>
  <si>
    <t>q13</t>
  </si>
  <si>
    <t>q14</t>
  </si>
  <si>
    <t>q17</t>
  </si>
  <si>
    <t>q18</t>
  </si>
  <si>
    <t>q19</t>
  </si>
  <si>
    <t>q20</t>
  </si>
  <si>
    <t>q21</t>
  </si>
  <si>
    <t>q22</t>
  </si>
  <si>
    <t>q23</t>
  </si>
  <si>
    <t>q24</t>
  </si>
  <si>
    <t>q25</t>
  </si>
  <si>
    <t>q26</t>
  </si>
  <si>
    <t>Label of the variable (as in the tool)</t>
  </si>
  <si>
    <t>Company name</t>
  </si>
  <si>
    <t>Age</t>
  </si>
  <si>
    <t>Size</t>
  </si>
  <si>
    <t>Location</t>
  </si>
  <si>
    <t>Turnover</t>
  </si>
  <si>
    <t>Average growth over 1 year</t>
  </si>
  <si>
    <t>Average growth over 3 years (%)</t>
  </si>
  <si>
    <t>Quality strategy</t>
  </si>
  <si>
    <t>Risk taking rate</t>
  </si>
  <si>
    <t>Do you spend resources to collect information about your existing customers</t>
  </si>
  <si>
    <t>Do you use your suppliers to subcontract your R&amp;D activities ?</t>
  </si>
  <si>
    <t>Do you spend resources to collect information about your existing or potential suppliers ?</t>
  </si>
  <si>
    <t>Do you spend resources to collect information about your competitors ?</t>
  </si>
  <si>
    <t>How often do you develop partnership with yours competitors ?</t>
  </si>
  <si>
    <t>Technical Development: Internal company resources</t>
  </si>
  <si>
    <t xml:space="preserve">Technical Development: Research organisation </t>
  </si>
  <si>
    <t>Technical Development: Universities</t>
  </si>
  <si>
    <t>Technical Development: Public organisation supporting SMEs</t>
  </si>
  <si>
    <t>Technical Development: Consultants</t>
  </si>
  <si>
    <t>Technical Development: Clusters member / networking</t>
  </si>
  <si>
    <t>Technical Development: Customers</t>
  </si>
  <si>
    <t>Technical Development: Suppliers</t>
  </si>
  <si>
    <t>Technical Development: EU</t>
  </si>
  <si>
    <t>Technical Development: Internet</t>
  </si>
  <si>
    <t>Technical Development: Social Networks</t>
  </si>
  <si>
    <t>Technical Development: Exhibitions</t>
  </si>
  <si>
    <t>Technical Development: Seminars</t>
  </si>
  <si>
    <t>Technical Development: Technical literature</t>
  </si>
  <si>
    <t>Awareness about NATIONAL potential public support</t>
  </si>
  <si>
    <t>Awareness about REGIONAL potential public support</t>
  </si>
  <si>
    <t>Level of satisfaction working with RDIs</t>
  </si>
  <si>
    <t>Frequency of access to public innovation support</t>
  </si>
  <si>
    <t>willingness to grow</t>
  </si>
  <si>
    <t>visionary ability</t>
  </si>
  <si>
    <t xml:space="preserve">ability to change </t>
  </si>
  <si>
    <t xml:space="preserve">capacity to absorb changes </t>
  </si>
  <si>
    <t>potential to internationa-lize</t>
  </si>
  <si>
    <t>Champion</t>
  </si>
  <si>
    <t>Sleeping beauty</t>
  </si>
  <si>
    <t>Steady state</t>
  </si>
  <si>
    <t>Start up</t>
  </si>
  <si>
    <t>Stagnant</t>
  </si>
  <si>
    <t>Labels of the variables' values / units</t>
  </si>
  <si>
    <t>1 "yes"
0 "no"</t>
  </si>
  <si>
    <t xml:space="preserve">0 "not relevant"
1 "never" 
2 "rarely"
3 "sometimes"
4 "often"
5 "frequently" 
</t>
  </si>
  <si>
    <t xml:space="preserve">1 "very confortable" 
2 "confortable"
3 "somewhat"
4 "unconfortable"
5 "very unconfortable" </t>
  </si>
  <si>
    <t xml:space="preserve">0 "no"
1 "never" 
2 "rarely"
3 "sometimes"
4 "often"
5 "frequently" 
</t>
  </si>
  <si>
    <t>Global benchmark</t>
  </si>
  <si>
    <t>Benchmark</t>
  </si>
  <si>
    <t>Global Benchmark</t>
  </si>
  <si>
    <t>q28</t>
  </si>
  <si>
    <t>q29</t>
  </si>
  <si>
    <t>q30</t>
  </si>
  <si>
    <t>q31</t>
  </si>
  <si>
    <t>q32</t>
  </si>
  <si>
    <t>q33</t>
  </si>
  <si>
    <t>q34</t>
  </si>
  <si>
    <t>q35</t>
  </si>
  <si>
    <t>q36</t>
  </si>
  <si>
    <t>q41</t>
  </si>
  <si>
    <t>q42</t>
  </si>
  <si>
    <t>q43</t>
  </si>
  <si>
    <t>q44</t>
  </si>
  <si>
    <t>q45</t>
  </si>
  <si>
    <t>q46</t>
  </si>
  <si>
    <t>q47</t>
  </si>
  <si>
    <t>q48</t>
  </si>
  <si>
    <t>Export share in sales (%)</t>
  </si>
  <si>
    <t>Company’s  Management</t>
  </si>
  <si>
    <t>(Is innovation a driver to growth?)</t>
  </si>
  <si>
    <t>Pricing pressure</t>
  </si>
  <si>
    <t>Need to decrease production costs</t>
  </si>
  <si>
    <t>overall grants (explain what kind of grants)</t>
  </si>
  <si>
    <t>(Probe if a company uses information it collects)</t>
  </si>
  <si>
    <t>Clarify if national legislation makes things more complex</t>
  </si>
  <si>
    <t>Champions</t>
  </si>
  <si>
    <t>Innovation strategy Champions</t>
  </si>
  <si>
    <t>Sources of funding - external (e.g. VC, bank credit etc.)</t>
  </si>
  <si>
    <t>Sources of funding - internal (e.g. own resources etc.)</t>
  </si>
  <si>
    <t>Sources of funding internal</t>
  </si>
  <si>
    <t>Sources of funding external</t>
  </si>
  <si>
    <t>Mention environmental legislation</t>
  </si>
  <si>
    <t xml:space="preserve">13. Wielofunkcyjne materiały i kompozyty o zaawansowanych właściwościach, w tym nanoprocesy i nanoprodukty </t>
  </si>
  <si>
    <t>17. Automatyzacja i robotyka procesów technologicznych</t>
  </si>
  <si>
    <t>Date of meeting</t>
  </si>
  <si>
    <t>Round</t>
  </si>
  <si>
    <t>Main Activity</t>
  </si>
  <si>
    <t>Assessments quoted 1 to 5</t>
  </si>
  <si>
    <t>SUM:</t>
  </si>
  <si>
    <t>Overall assessment (type a X for the relevant case)</t>
  </si>
  <si>
    <t>City</t>
  </si>
  <si>
    <t>ability to change (in their heads - mindset)</t>
  </si>
  <si>
    <t>capacity to absorb changes (resources: people/money+time to change)</t>
  </si>
  <si>
    <t>Sleeping beauty: having potential, cautious, satisfied</t>
  </si>
  <si>
    <t>Steady state: carry on more less the same - business as usual</t>
  </si>
  <si>
    <t>Stagnant: declining market, don't have ability, doomed</t>
  </si>
  <si>
    <t>Specific support needed?</t>
  </si>
  <si>
    <t>Expert</t>
  </si>
  <si>
    <t>Super Champion: candidate for a benchmark</t>
  </si>
  <si>
    <t>Emerging Champion: Too young/small to be SC</t>
  </si>
  <si>
    <t>Unique ID</t>
  </si>
  <si>
    <t>i)</t>
  </si>
  <si>
    <t>ii)</t>
  </si>
  <si>
    <t>iii)</t>
  </si>
  <si>
    <r>
      <t>1.</t>
    </r>
    <r>
      <rPr>
        <b/>
        <sz val="7"/>
        <rFont val="Times New Roman"/>
        <family val="1"/>
        <charset val="238"/>
      </rPr>
      <t xml:space="preserve">     </t>
    </r>
    <r>
      <rPr>
        <b/>
        <sz val="14"/>
        <rFont val="Calibri"/>
        <family val="2"/>
        <charset val="238"/>
      </rPr>
      <t> </t>
    </r>
  </si>
  <si>
    <t>Medical engineering technologies including medical biotechnologies.</t>
  </si>
  <si>
    <t>1. Technologie inżynierii medycznej, w tym biotechnologie medyczne</t>
  </si>
  <si>
    <t>Genetic engineering/inżynieria genetyczna</t>
  </si>
  <si>
    <r>
      <t>1.3.</t>
    </r>
    <r>
      <rPr>
        <sz val="7"/>
        <rFont val="Times New Roman"/>
        <family val="1"/>
        <charset val="238"/>
      </rPr>
      <t xml:space="preserve">                 </t>
    </r>
    <r>
      <rPr>
        <sz val="10"/>
        <rFont val="Calibri"/>
        <family val="2"/>
        <charset val="238"/>
      </rPr>
      <t> </t>
    </r>
  </si>
  <si>
    <r>
      <t>1.4.</t>
    </r>
    <r>
      <rPr>
        <sz val="7"/>
        <rFont val="Times New Roman"/>
        <family val="1"/>
        <charset val="238"/>
      </rPr>
      <t xml:space="preserve">                 </t>
    </r>
    <r>
      <rPr>
        <sz val="10"/>
        <rFont val="Calibri"/>
        <family val="2"/>
        <charset val="238"/>
      </rPr>
      <t> </t>
    </r>
  </si>
  <si>
    <r>
      <t>1.5.</t>
    </r>
    <r>
      <rPr>
        <sz val="7"/>
        <rFont val="Times New Roman"/>
        <family val="1"/>
        <charset val="238"/>
      </rPr>
      <t xml:space="preserve">                 </t>
    </r>
    <r>
      <rPr>
        <sz val="10"/>
        <rFont val="Calibri"/>
        <family val="2"/>
        <charset val="238"/>
      </rPr>
      <t> </t>
    </r>
  </si>
  <si>
    <r>
      <t>1.6.</t>
    </r>
    <r>
      <rPr>
        <sz val="7"/>
        <rFont val="Times New Roman"/>
        <family val="1"/>
        <charset val="238"/>
      </rPr>
      <t xml:space="preserve">                 </t>
    </r>
    <r>
      <rPr>
        <sz val="10"/>
        <rFont val="Calibri"/>
        <family val="2"/>
        <charset val="238"/>
      </rPr>
      <t> </t>
    </r>
  </si>
  <si>
    <r>
      <t>1.7.</t>
    </r>
    <r>
      <rPr>
        <sz val="7"/>
        <rFont val="Times New Roman"/>
        <family val="1"/>
        <charset val="238"/>
      </rPr>
      <t xml:space="preserve">                 </t>
    </r>
    <r>
      <rPr>
        <sz val="10"/>
        <rFont val="Calibri"/>
        <family val="2"/>
        <charset val="238"/>
      </rPr>
      <t> </t>
    </r>
  </si>
  <si>
    <r>
      <t>1.8.</t>
    </r>
    <r>
      <rPr>
        <sz val="7"/>
        <rFont val="Times New Roman"/>
        <family val="1"/>
        <charset val="238"/>
      </rPr>
      <t xml:space="preserve">                 </t>
    </r>
    <r>
      <rPr>
        <sz val="10"/>
        <rFont val="Calibri"/>
        <family val="2"/>
        <charset val="238"/>
      </rPr>
      <t> </t>
    </r>
  </si>
  <si>
    <r>
      <t>1.9.</t>
    </r>
    <r>
      <rPr>
        <sz val="7"/>
        <rFont val="Times New Roman"/>
        <family val="1"/>
        <charset val="238"/>
      </rPr>
      <t xml:space="preserve">                 </t>
    </r>
    <r>
      <rPr>
        <sz val="10"/>
        <rFont val="Calibri"/>
        <family val="2"/>
        <charset val="238"/>
      </rPr>
      <t> </t>
    </r>
  </si>
  <si>
    <t>Bioinformatics/bioinformatyka</t>
  </si>
  <si>
    <r>
      <t>1.10.</t>
    </r>
    <r>
      <rPr>
        <sz val="7"/>
        <rFont val="Times New Roman"/>
        <family val="1"/>
        <charset val="238"/>
      </rPr>
      <t xml:space="preserve">             </t>
    </r>
    <r>
      <rPr>
        <sz val="10"/>
        <rFont val="Calibri"/>
        <family val="2"/>
        <charset val="238"/>
      </rPr>
      <t> </t>
    </r>
  </si>
  <si>
    <r>
      <t>1.11.</t>
    </r>
    <r>
      <rPr>
        <sz val="7"/>
        <rFont val="Times New Roman"/>
        <family val="1"/>
        <charset val="238"/>
      </rPr>
      <t xml:space="preserve">             </t>
    </r>
    <r>
      <rPr>
        <sz val="10"/>
        <rFont val="Calibri"/>
        <family val="2"/>
        <charset val="238"/>
      </rPr>
      <t> </t>
    </r>
  </si>
  <si>
    <t>Pharmaceutical engineering/inżynieria farmaceutyczna</t>
  </si>
  <si>
    <r>
      <t>2.</t>
    </r>
    <r>
      <rPr>
        <b/>
        <sz val="7"/>
        <rFont val="Times New Roman"/>
        <family val="1"/>
        <charset val="238"/>
      </rPr>
      <t xml:space="preserve">     </t>
    </r>
    <r>
      <rPr>
        <b/>
        <sz val="14"/>
        <color rgb="FF000000"/>
        <rFont val="Calibri"/>
        <family val="2"/>
        <charset val="238"/>
      </rPr>
      <t> </t>
    </r>
  </si>
  <si>
    <t>Diagnostics and therapy of lifestyle diseases (diseases of modern civilization) and personalized medicine.</t>
  </si>
  <si>
    <r>
      <t>2. Diagnostyka i terapia chorób cywilizacyjnych oraz w medycynie spersonalizowanej</t>
    </r>
    <r>
      <rPr>
        <sz val="10"/>
        <rFont val="Calibri"/>
        <family val="2"/>
        <charset val="238"/>
      </rPr>
      <t xml:space="preserve"> </t>
    </r>
  </si>
  <si>
    <r>
      <t>2.1.</t>
    </r>
    <r>
      <rPr>
        <sz val="7"/>
        <rFont val="Times New Roman"/>
        <family val="1"/>
        <charset val="238"/>
      </rPr>
      <t xml:space="preserve">                 </t>
    </r>
    <r>
      <rPr>
        <sz val="10"/>
        <rFont val="Calibri"/>
        <family val="2"/>
        <charset val="238"/>
      </rPr>
      <t> </t>
    </r>
  </si>
  <si>
    <r>
      <t>2.2.</t>
    </r>
    <r>
      <rPr>
        <sz val="7"/>
        <rFont val="Times New Roman"/>
        <family val="1"/>
        <charset val="238"/>
      </rPr>
      <t xml:space="preserve">                 </t>
    </r>
    <r>
      <rPr>
        <sz val="10"/>
        <rFont val="Calibri"/>
        <family val="2"/>
        <charset val="238"/>
      </rPr>
      <t> </t>
    </r>
  </si>
  <si>
    <r>
      <t>2.3.</t>
    </r>
    <r>
      <rPr>
        <sz val="7"/>
        <rFont val="Times New Roman"/>
        <family val="1"/>
        <charset val="238"/>
      </rPr>
      <t xml:space="preserve">                 </t>
    </r>
    <r>
      <rPr>
        <sz val="10"/>
        <rFont val="Calibri"/>
        <family val="2"/>
        <charset val="238"/>
      </rPr>
      <t> </t>
    </r>
  </si>
  <si>
    <r>
      <t>2.4.</t>
    </r>
    <r>
      <rPr>
        <sz val="7"/>
        <rFont val="Times New Roman"/>
        <family val="1"/>
        <charset val="238"/>
      </rPr>
      <t xml:space="preserve">                 </t>
    </r>
    <r>
      <rPr>
        <sz val="10"/>
        <rFont val="Calibri"/>
        <family val="2"/>
        <charset val="238"/>
      </rPr>
      <t> </t>
    </r>
  </si>
  <si>
    <r>
      <t>2.5.</t>
    </r>
    <r>
      <rPr>
        <sz val="7"/>
        <rFont val="Times New Roman"/>
        <family val="1"/>
        <charset val="238"/>
      </rPr>
      <t xml:space="preserve">                 </t>
    </r>
    <r>
      <rPr>
        <sz val="10"/>
        <rFont val="Calibri"/>
        <family val="2"/>
        <charset val="238"/>
      </rPr>
      <t> </t>
    </r>
  </si>
  <si>
    <r>
      <t>2.6.</t>
    </r>
    <r>
      <rPr>
        <sz val="7"/>
        <rFont val="Times New Roman"/>
        <family val="1"/>
        <charset val="238"/>
      </rPr>
      <t xml:space="preserve">                 </t>
    </r>
    <r>
      <rPr>
        <sz val="10"/>
        <rFont val="Calibri"/>
        <family val="2"/>
        <charset val="238"/>
      </rPr>
      <t> </t>
    </r>
  </si>
  <si>
    <r>
      <t>2.7.</t>
    </r>
    <r>
      <rPr>
        <sz val="7"/>
        <rFont val="Times New Roman"/>
        <family val="1"/>
        <charset val="238"/>
      </rPr>
      <t xml:space="preserve">                 </t>
    </r>
    <r>
      <rPr>
        <sz val="10"/>
        <rFont val="Calibri"/>
        <family val="2"/>
        <charset val="238"/>
      </rPr>
      <t> </t>
    </r>
  </si>
  <si>
    <r>
      <t>2.8.</t>
    </r>
    <r>
      <rPr>
        <sz val="7"/>
        <rFont val="Times New Roman"/>
        <family val="1"/>
        <charset val="238"/>
      </rPr>
      <t xml:space="preserve">                 </t>
    </r>
    <r>
      <rPr>
        <sz val="10"/>
        <rFont val="Calibri"/>
        <family val="2"/>
        <charset val="238"/>
      </rPr>
      <t> </t>
    </r>
  </si>
  <si>
    <r>
      <t>2.9.</t>
    </r>
    <r>
      <rPr>
        <sz val="7"/>
        <rFont val="Times New Roman"/>
        <family val="1"/>
        <charset val="238"/>
      </rPr>
      <t xml:space="preserve">                 </t>
    </r>
    <r>
      <rPr>
        <sz val="10"/>
        <rFont val="Calibri"/>
        <family val="2"/>
        <charset val="238"/>
      </rPr>
      <t> </t>
    </r>
  </si>
  <si>
    <r>
      <t>2.10.</t>
    </r>
    <r>
      <rPr>
        <sz val="7"/>
        <rFont val="Times New Roman"/>
        <family val="1"/>
        <charset val="238"/>
      </rPr>
      <t xml:space="preserve">             </t>
    </r>
    <r>
      <rPr>
        <sz val="10"/>
        <rFont val="Calibri"/>
        <family val="2"/>
        <charset val="238"/>
      </rPr>
      <t> </t>
    </r>
  </si>
  <si>
    <t>Pharmacology/farmakologia</t>
  </si>
  <si>
    <r>
      <t>2.11.</t>
    </r>
    <r>
      <rPr>
        <sz val="7"/>
        <rFont val="Times New Roman"/>
        <family val="1"/>
        <charset val="238"/>
      </rPr>
      <t xml:space="preserve">             </t>
    </r>
    <r>
      <rPr>
        <sz val="10"/>
        <rFont val="Calibri"/>
        <family val="2"/>
        <charset val="238"/>
      </rPr>
      <t> </t>
    </r>
  </si>
  <si>
    <t>Genetics/genetyka</t>
  </si>
  <si>
    <t>Other/inne</t>
  </si>
  <si>
    <r>
      <t>3.</t>
    </r>
    <r>
      <rPr>
        <b/>
        <sz val="7"/>
        <rFont val="Times New Roman"/>
        <family val="1"/>
        <charset val="238"/>
      </rPr>
      <t xml:space="preserve">     </t>
    </r>
    <r>
      <rPr>
        <b/>
        <sz val="14"/>
        <color rgb="FFFFFFFF"/>
        <rFont val="Calibri"/>
        <family val="2"/>
        <charset val="238"/>
      </rPr>
      <t> </t>
    </r>
  </si>
  <si>
    <r>
      <t>Healthy food.</t>
    </r>
    <r>
      <rPr>
        <i/>
        <sz val="10"/>
        <rFont val="Calibri"/>
        <family val="2"/>
        <charset val="238"/>
      </rPr>
      <t xml:space="preserve">  </t>
    </r>
  </si>
  <si>
    <r>
      <t>5. Zdrowa żywność (o wysokiej jakości i ekologiczności produkcji)</t>
    </r>
    <r>
      <rPr>
        <sz val="10"/>
        <rFont val="Calibri"/>
        <family val="2"/>
        <charset val="238"/>
      </rPr>
      <t xml:space="preserve"> </t>
    </r>
  </si>
  <si>
    <r>
      <t>3.1.</t>
    </r>
    <r>
      <rPr>
        <sz val="7"/>
        <rFont val="Times New Roman"/>
        <family val="1"/>
        <charset val="238"/>
      </rPr>
      <t xml:space="preserve">                 </t>
    </r>
    <r>
      <rPr>
        <sz val="10"/>
        <rFont val="Calibri"/>
        <family val="2"/>
        <charset val="238"/>
      </rPr>
      <t> </t>
    </r>
  </si>
  <si>
    <t>Food processing/przetwórstwo żywności</t>
  </si>
  <si>
    <r>
      <t>3.2.</t>
    </r>
    <r>
      <rPr>
        <sz val="7"/>
        <rFont val="Times New Roman"/>
        <family val="1"/>
        <charset val="238"/>
      </rPr>
      <t xml:space="preserve">                 </t>
    </r>
    <r>
      <rPr>
        <sz val="10"/>
        <rFont val="Calibri"/>
        <family val="2"/>
        <charset val="238"/>
      </rPr>
      <t> </t>
    </r>
  </si>
  <si>
    <t>Food safety/ bezpieczeństwo żywności</t>
  </si>
  <si>
    <r>
      <t>3.3.</t>
    </r>
    <r>
      <rPr>
        <sz val="7"/>
        <rFont val="Times New Roman"/>
        <family val="1"/>
        <charset val="238"/>
      </rPr>
      <t xml:space="preserve">                 </t>
    </r>
    <r>
      <rPr>
        <sz val="10"/>
        <rFont val="Calibri"/>
        <family val="2"/>
        <charset val="238"/>
      </rPr>
      <t> </t>
    </r>
  </si>
  <si>
    <t>Biology in Healthy food/biologia w Zdrowej żywności</t>
  </si>
  <si>
    <r>
      <t>3.4.</t>
    </r>
    <r>
      <rPr>
        <sz val="7"/>
        <rFont val="Times New Roman"/>
        <family val="1"/>
        <charset val="238"/>
      </rPr>
      <t xml:space="preserve">                 </t>
    </r>
    <r>
      <rPr>
        <sz val="10"/>
        <rFont val="Calibri"/>
        <family val="2"/>
        <charset val="238"/>
      </rPr>
      <t> </t>
    </r>
  </si>
  <si>
    <t>Functional Food/ żywność funkcjonalna</t>
  </si>
  <si>
    <r>
      <t>3.5.</t>
    </r>
    <r>
      <rPr>
        <sz val="7"/>
        <rFont val="Times New Roman"/>
        <family val="1"/>
        <charset val="238"/>
      </rPr>
      <t xml:space="preserve">                 </t>
    </r>
    <r>
      <rPr>
        <sz val="10"/>
        <rFont val="Calibri"/>
        <family val="2"/>
        <charset val="238"/>
      </rPr>
      <t> </t>
    </r>
  </si>
  <si>
    <t>Waste management/gospodarka odpadami</t>
  </si>
  <si>
    <r>
      <t>3.6.</t>
    </r>
    <r>
      <rPr>
        <sz val="7"/>
        <rFont val="Times New Roman"/>
        <family val="1"/>
        <charset val="238"/>
      </rPr>
      <t xml:space="preserve">                 </t>
    </r>
    <r>
      <rPr>
        <sz val="10"/>
        <rFont val="Calibri"/>
        <family val="2"/>
        <charset val="238"/>
      </rPr>
      <t> </t>
    </r>
  </si>
  <si>
    <t>Gastronomy in Healthy food/gastronomia w Zdrowej żywności</t>
  </si>
  <si>
    <r>
      <t>3.7.</t>
    </r>
    <r>
      <rPr>
        <sz val="7"/>
        <rFont val="Times New Roman"/>
        <family val="1"/>
        <charset val="238"/>
      </rPr>
      <t xml:space="preserve">                 </t>
    </r>
    <r>
      <rPr>
        <sz val="10"/>
        <rFont val="Calibri"/>
        <family val="2"/>
        <charset val="238"/>
      </rPr>
      <t> </t>
    </r>
  </si>
  <si>
    <t>Agriculture in Healthy food /rolnictwo w Zdrowej żywności</t>
  </si>
  <si>
    <r>
      <t>3.8.</t>
    </r>
    <r>
      <rPr>
        <sz val="7"/>
        <rFont val="Times New Roman"/>
        <family val="1"/>
        <charset val="238"/>
      </rPr>
      <t xml:space="preserve">                 </t>
    </r>
    <r>
      <rPr>
        <sz val="10"/>
        <rFont val="Calibri"/>
        <family val="2"/>
        <charset val="238"/>
      </rPr>
      <t> </t>
    </r>
  </si>
  <si>
    <t>Transportation and Logistics in Healthy food /transport i logistyka w Zdrowej żywności</t>
  </si>
  <si>
    <r>
      <t>3.9.</t>
    </r>
    <r>
      <rPr>
        <sz val="7"/>
        <rFont val="Times New Roman"/>
        <family val="1"/>
        <charset val="238"/>
      </rPr>
      <t xml:space="preserve">                 </t>
    </r>
    <r>
      <rPr>
        <sz val="10"/>
        <rFont val="Calibri"/>
        <family val="2"/>
        <charset val="238"/>
      </rPr>
      <t> </t>
    </r>
  </si>
  <si>
    <t>Environmental protection in Healthy food /ochrona środowiska w Zdrowej żywności</t>
  </si>
  <si>
    <r>
      <t>3.10.</t>
    </r>
    <r>
      <rPr>
        <sz val="7"/>
        <rFont val="Times New Roman"/>
        <family val="1"/>
        <charset val="238"/>
      </rPr>
      <t xml:space="preserve">             </t>
    </r>
    <r>
      <rPr>
        <sz val="10"/>
        <rFont val="Calibri"/>
        <family val="2"/>
        <charset val="238"/>
      </rPr>
      <t> </t>
    </r>
  </si>
  <si>
    <t>Food chemistry/chemia żywności</t>
  </si>
  <si>
    <r>
      <t>3.11.</t>
    </r>
    <r>
      <rPr>
        <sz val="7"/>
        <rFont val="Times New Roman"/>
        <family val="1"/>
        <charset val="238"/>
      </rPr>
      <t xml:space="preserve">             </t>
    </r>
    <r>
      <rPr>
        <sz val="10"/>
        <rFont val="Calibri"/>
        <family val="2"/>
        <charset val="238"/>
      </rPr>
      <t> </t>
    </r>
  </si>
  <si>
    <r>
      <t>4.</t>
    </r>
    <r>
      <rPr>
        <b/>
        <sz val="7"/>
        <rFont val="Times New Roman"/>
        <family val="1"/>
        <charset val="238"/>
      </rPr>
      <t xml:space="preserve">     </t>
    </r>
    <r>
      <rPr>
        <sz val="9"/>
        <rFont val="Calibri"/>
        <family val="2"/>
        <charset val="238"/>
      </rPr>
      <t> </t>
    </r>
  </si>
  <si>
    <t>Biotech processes and products of chemicals and environmental engineering.</t>
  </si>
  <si>
    <t xml:space="preserve"> 6. Biotechnologiczne procesy i produkty chemii specjalistycznej oraz</t>
  </si>
  <si>
    <t xml:space="preserve"> inżynierii środowiska</t>
  </si>
  <si>
    <r>
      <t>4.1.</t>
    </r>
    <r>
      <rPr>
        <sz val="7"/>
        <rFont val="Times New Roman"/>
        <family val="1"/>
        <charset val="238"/>
      </rPr>
      <t xml:space="preserve">                 </t>
    </r>
    <r>
      <rPr>
        <sz val="10"/>
        <rFont val="Calibri"/>
        <family val="2"/>
        <charset val="238"/>
      </rPr>
      <t> </t>
    </r>
  </si>
  <si>
    <t>Bio-production of specialty chemicals/bioprodukcja chemii specjalistycznej</t>
  </si>
  <si>
    <r>
      <t>4.2.</t>
    </r>
    <r>
      <rPr>
        <sz val="7"/>
        <rFont val="Times New Roman"/>
        <family val="1"/>
        <charset val="238"/>
      </rPr>
      <t xml:space="preserve">                 </t>
    </r>
    <r>
      <rPr>
        <sz val="10"/>
        <rFont val="Calibri"/>
        <family val="2"/>
        <charset val="238"/>
      </rPr>
      <t> </t>
    </r>
  </si>
  <si>
    <t>Environmental monitoring/monitoring środowiska</t>
  </si>
  <si>
    <r>
      <t>4.3.</t>
    </r>
    <r>
      <rPr>
        <sz val="7"/>
        <rFont val="Times New Roman"/>
        <family val="1"/>
        <charset val="238"/>
      </rPr>
      <t xml:space="preserve">                 </t>
    </r>
    <r>
      <rPr>
        <sz val="10"/>
        <rFont val="Calibri"/>
        <family val="2"/>
        <charset val="238"/>
      </rPr>
      <t> </t>
    </r>
  </si>
  <si>
    <t>Biodegradation/biodegradacja</t>
  </si>
  <si>
    <r>
      <t>4.4.</t>
    </r>
    <r>
      <rPr>
        <sz val="7"/>
        <rFont val="Times New Roman"/>
        <family val="1"/>
        <charset val="238"/>
      </rPr>
      <t xml:space="preserve">                 </t>
    </r>
    <r>
      <rPr>
        <sz val="10"/>
        <rFont val="Calibri"/>
        <family val="2"/>
        <charset val="238"/>
      </rPr>
      <t> </t>
    </r>
  </si>
  <si>
    <t>Bioremediation/bioremediacja</t>
  </si>
  <si>
    <r>
      <t>4.5.</t>
    </r>
    <r>
      <rPr>
        <sz val="7"/>
        <rFont val="Times New Roman"/>
        <family val="1"/>
        <charset val="238"/>
      </rPr>
      <t xml:space="preserve">                 </t>
    </r>
    <r>
      <rPr>
        <sz val="10"/>
        <rFont val="Calibri"/>
        <family val="2"/>
        <charset val="238"/>
      </rPr>
      <t> </t>
    </r>
  </si>
  <si>
    <t>Ecological restoration/rekultywacja ekologiczna</t>
  </si>
  <si>
    <r>
      <t>4.6.</t>
    </r>
    <r>
      <rPr>
        <sz val="7"/>
        <rFont val="Times New Roman"/>
        <family val="1"/>
        <charset val="238"/>
      </rPr>
      <t xml:space="preserve">                 </t>
    </r>
    <r>
      <rPr>
        <sz val="10"/>
        <rFont val="Calibri"/>
        <family val="2"/>
        <charset val="238"/>
      </rPr>
      <t> </t>
    </r>
  </si>
  <si>
    <r>
      <t>4.7.</t>
    </r>
    <r>
      <rPr>
        <sz val="7"/>
        <rFont val="Times New Roman"/>
        <family val="1"/>
        <charset val="238"/>
      </rPr>
      <t xml:space="preserve">                 </t>
    </r>
    <r>
      <rPr>
        <sz val="10"/>
        <rFont val="Calibri"/>
        <family val="2"/>
        <charset val="238"/>
      </rPr>
      <t> </t>
    </r>
  </si>
  <si>
    <r>
      <t>4.8.</t>
    </r>
    <r>
      <rPr>
        <sz val="7"/>
        <rFont val="Times New Roman"/>
        <family val="1"/>
        <charset val="238"/>
      </rPr>
      <t xml:space="preserve">                 </t>
    </r>
    <r>
      <rPr>
        <sz val="10"/>
        <rFont val="Calibri"/>
        <family val="2"/>
        <charset val="238"/>
      </rPr>
      <t> </t>
    </r>
  </si>
  <si>
    <t>Biological engineering/inżynieria biologiczna</t>
  </si>
  <si>
    <r>
      <t>4.9.</t>
    </r>
    <r>
      <rPr>
        <sz val="7"/>
        <rFont val="Times New Roman"/>
        <family val="1"/>
        <charset val="238"/>
      </rPr>
      <t xml:space="preserve">                 </t>
    </r>
    <r>
      <rPr>
        <sz val="10"/>
        <rFont val="Calibri"/>
        <family val="2"/>
        <charset val="238"/>
      </rPr>
      <t> </t>
    </r>
  </si>
  <si>
    <t>Systems biology/systemy biologiczne</t>
  </si>
  <si>
    <r>
      <t>4.10.</t>
    </r>
    <r>
      <rPr>
        <sz val="7"/>
        <rFont val="Times New Roman"/>
        <family val="1"/>
        <charset val="238"/>
      </rPr>
      <t xml:space="preserve">             </t>
    </r>
    <r>
      <rPr>
        <sz val="10"/>
        <rFont val="Calibri"/>
        <family val="2"/>
        <charset val="238"/>
      </rPr>
      <t> </t>
    </r>
  </si>
  <si>
    <t>Bioenergy and biofuels/bioenergia i biopaliwa</t>
  </si>
  <si>
    <r>
      <t>4.11.</t>
    </r>
    <r>
      <rPr>
        <sz val="7"/>
        <rFont val="Times New Roman"/>
        <family val="1"/>
        <charset val="238"/>
      </rPr>
      <t xml:space="preserve">             </t>
    </r>
    <r>
      <rPr>
        <sz val="10"/>
        <rFont val="Calibri"/>
        <family val="2"/>
        <charset val="238"/>
      </rPr>
      <t> </t>
    </r>
  </si>
  <si>
    <t>Pollution prevention/redukcja zanieczyszczeń</t>
  </si>
  <si>
    <r>
      <t>4.12.</t>
    </r>
    <r>
      <rPr>
        <sz val="7"/>
        <rFont val="Times New Roman"/>
        <family val="1"/>
        <charset val="238"/>
      </rPr>
      <t xml:space="preserve">             </t>
    </r>
    <r>
      <rPr>
        <sz val="10"/>
        <rFont val="Calibri"/>
        <family val="2"/>
        <charset val="238"/>
      </rPr>
      <t> </t>
    </r>
  </si>
  <si>
    <t>Biotechnology in eco-friendly production/biotechnologia w produkcji ekologicznej</t>
  </si>
  <si>
    <r>
      <t>4.13.</t>
    </r>
    <r>
      <rPr>
        <sz val="7"/>
        <rFont val="Times New Roman"/>
        <family val="1"/>
        <charset val="238"/>
      </rPr>
      <t xml:space="preserve">             </t>
    </r>
    <r>
      <rPr>
        <sz val="10"/>
        <rFont val="Calibri"/>
        <family val="2"/>
        <charset val="238"/>
      </rPr>
      <t> </t>
    </r>
  </si>
  <si>
    <r>
      <t>5.</t>
    </r>
    <r>
      <rPr>
        <b/>
        <sz val="7"/>
        <rFont val="Times New Roman"/>
        <family val="1"/>
        <charset val="238"/>
      </rPr>
      <t xml:space="preserve">     </t>
    </r>
    <r>
      <rPr>
        <b/>
        <i/>
        <sz val="10"/>
        <rFont val="Calibri"/>
        <family val="2"/>
        <charset val="238"/>
      </rPr>
      <t> </t>
    </r>
  </si>
  <si>
    <r>
      <t>High efficiency, low emission and integrated systems of producing, storage, transfer, distribution of energy.</t>
    </r>
    <r>
      <rPr>
        <i/>
        <sz val="10"/>
        <rFont val="Calibri"/>
        <family val="2"/>
        <charset val="238"/>
      </rPr>
      <t xml:space="preserve">  </t>
    </r>
  </si>
  <si>
    <r>
      <t>7. Wysokosprawne, niskoemisyjne i zintegrowane układy wytwarzania, magazynowania, przesyłu i dystrybucji energii</t>
    </r>
    <r>
      <rPr>
        <sz val="10"/>
        <rFont val="Calibri"/>
        <family val="2"/>
        <charset val="238"/>
      </rPr>
      <t xml:space="preserve"> </t>
    </r>
  </si>
  <si>
    <r>
      <t>5.1.</t>
    </r>
    <r>
      <rPr>
        <sz val="7"/>
        <rFont val="Times New Roman"/>
        <family val="1"/>
        <charset val="238"/>
      </rPr>
      <t xml:space="preserve">                 </t>
    </r>
    <r>
      <rPr>
        <sz val="10"/>
        <rFont val="Calibri"/>
        <family val="2"/>
        <charset val="238"/>
      </rPr>
      <t> </t>
    </r>
  </si>
  <si>
    <t>Electrical engineering/inżynieria elektyczna</t>
  </si>
  <si>
    <r>
      <t>5.2.</t>
    </r>
    <r>
      <rPr>
        <sz val="7"/>
        <rFont val="Times New Roman"/>
        <family val="1"/>
        <charset val="238"/>
      </rPr>
      <t xml:space="preserve">                 </t>
    </r>
    <r>
      <rPr>
        <sz val="10"/>
        <rFont val="Calibri"/>
        <family val="2"/>
        <charset val="238"/>
      </rPr>
      <t> </t>
    </r>
  </si>
  <si>
    <t>Power engineering/inżynieria energetyczna</t>
  </si>
  <si>
    <r>
      <t>5.3.</t>
    </r>
    <r>
      <rPr>
        <sz val="7"/>
        <rFont val="Times New Roman"/>
        <family val="1"/>
        <charset val="238"/>
      </rPr>
      <t xml:space="preserve">                 </t>
    </r>
    <r>
      <rPr>
        <sz val="10"/>
        <rFont val="Calibri"/>
        <family val="2"/>
        <charset val="238"/>
      </rPr>
      <t> </t>
    </r>
  </si>
  <si>
    <t>Nuclear engineering/ inżynieria nuklearna</t>
  </si>
  <si>
    <r>
      <t>5.4.</t>
    </r>
    <r>
      <rPr>
        <sz val="7"/>
        <rFont val="Times New Roman"/>
        <family val="1"/>
        <charset val="238"/>
      </rPr>
      <t xml:space="preserve">                 </t>
    </r>
    <r>
      <rPr>
        <sz val="10"/>
        <rFont val="Calibri"/>
        <family val="2"/>
        <charset val="238"/>
      </rPr>
      <t> </t>
    </r>
  </si>
  <si>
    <t>Energy storage/magazynowanie energii</t>
  </si>
  <si>
    <r>
      <t>5.5.</t>
    </r>
    <r>
      <rPr>
        <sz val="7"/>
        <rFont val="Times New Roman"/>
        <family val="1"/>
        <charset val="238"/>
      </rPr>
      <t xml:space="preserve">                 </t>
    </r>
    <r>
      <rPr>
        <sz val="10"/>
        <rFont val="Calibri"/>
        <family val="2"/>
        <charset val="238"/>
      </rPr>
      <t> </t>
    </r>
  </si>
  <si>
    <t>Automotive engineering/inżynieria motoryzacyjna</t>
  </si>
  <si>
    <r>
      <t>5.6.</t>
    </r>
    <r>
      <rPr>
        <sz val="7"/>
        <rFont val="Times New Roman"/>
        <family val="1"/>
        <charset val="238"/>
      </rPr>
      <t xml:space="preserve">                 </t>
    </r>
    <r>
      <rPr>
        <sz val="10"/>
        <rFont val="Calibri"/>
        <family val="2"/>
        <charset val="238"/>
      </rPr>
      <t> </t>
    </r>
  </si>
  <si>
    <t>Mechanical engineering/inżynieria mechaniczna</t>
  </si>
  <si>
    <r>
      <t>5.7.</t>
    </r>
    <r>
      <rPr>
        <sz val="7"/>
        <rFont val="Times New Roman"/>
        <family val="1"/>
        <charset val="238"/>
      </rPr>
      <t xml:space="preserve">                 </t>
    </r>
    <r>
      <rPr>
        <sz val="10"/>
        <rFont val="Calibri"/>
        <family val="2"/>
        <charset val="238"/>
      </rPr>
      <t> </t>
    </r>
  </si>
  <si>
    <t>Mining and refining/górnictwo i rafinacja</t>
  </si>
  <si>
    <r>
      <t>5.8.</t>
    </r>
    <r>
      <rPr>
        <sz val="7"/>
        <rFont val="Times New Roman"/>
        <family val="1"/>
        <charset val="238"/>
      </rPr>
      <t xml:space="preserve">                 </t>
    </r>
    <r>
      <rPr>
        <sz val="10"/>
        <rFont val="Calibri"/>
        <family val="2"/>
        <charset val="238"/>
      </rPr>
      <t> </t>
    </r>
  </si>
  <si>
    <t>Renewable energy/energia odnawialna</t>
  </si>
  <si>
    <r>
      <t>5.9.</t>
    </r>
    <r>
      <rPr>
        <sz val="7"/>
        <rFont val="Times New Roman"/>
        <family val="1"/>
        <charset val="238"/>
      </rPr>
      <t xml:space="preserve">                 </t>
    </r>
    <r>
      <rPr>
        <sz val="10"/>
        <rFont val="Calibri"/>
        <family val="2"/>
        <charset val="238"/>
      </rPr>
      <t> </t>
    </r>
  </si>
  <si>
    <r>
      <t>6.</t>
    </r>
    <r>
      <rPr>
        <b/>
        <sz val="7"/>
        <rFont val="Times New Roman"/>
        <family val="1"/>
        <charset val="238"/>
      </rPr>
      <t xml:space="preserve">     </t>
    </r>
    <r>
      <rPr>
        <b/>
        <sz val="10"/>
        <color rgb="FF000000"/>
        <rFont val="Calibri"/>
        <family val="2"/>
        <charset val="238"/>
      </rPr>
      <t> </t>
    </r>
  </si>
  <si>
    <t>Intelligent and energy saving construction.</t>
  </si>
  <si>
    <r>
      <t xml:space="preserve"> 8. Inteligentne i energooszczędne budownictwo</t>
    </r>
    <r>
      <rPr>
        <sz val="10"/>
        <rFont val="Calibri"/>
        <family val="2"/>
        <charset val="238"/>
      </rPr>
      <t xml:space="preserve"> </t>
    </r>
  </si>
  <si>
    <r>
      <t>6.1.</t>
    </r>
    <r>
      <rPr>
        <sz val="7"/>
        <rFont val="Times New Roman"/>
        <family val="1"/>
        <charset val="238"/>
      </rPr>
      <t xml:space="preserve">                 </t>
    </r>
    <r>
      <rPr>
        <sz val="10"/>
        <rFont val="Calibri"/>
        <family val="2"/>
        <charset val="238"/>
      </rPr>
      <t> </t>
    </r>
  </si>
  <si>
    <t>Energy efficient construction processes/energooszczędne budownictwo</t>
  </si>
  <si>
    <r>
      <t>6.2.</t>
    </r>
    <r>
      <rPr>
        <sz val="7"/>
        <rFont val="Times New Roman"/>
        <family val="1"/>
        <charset val="238"/>
      </rPr>
      <t xml:space="preserve">                 </t>
    </r>
    <r>
      <rPr>
        <sz val="10"/>
        <rFont val="Calibri"/>
        <family val="2"/>
        <charset val="238"/>
      </rPr>
      <t> </t>
    </r>
  </si>
  <si>
    <t>Intelligent urban planning/inteligentne zagospodarowanie przestrzenne</t>
  </si>
  <si>
    <r>
      <t>6.3.</t>
    </r>
    <r>
      <rPr>
        <sz val="7"/>
        <rFont val="Times New Roman"/>
        <family val="1"/>
        <charset val="238"/>
      </rPr>
      <t xml:space="preserve">                 </t>
    </r>
    <r>
      <rPr>
        <sz val="10"/>
        <rFont val="Calibri"/>
        <family val="2"/>
        <charset val="238"/>
      </rPr>
      <t> </t>
    </r>
  </si>
  <si>
    <t>Energy efficient materials/energooszczędne materiały</t>
  </si>
  <si>
    <r>
      <t>6.4.</t>
    </r>
    <r>
      <rPr>
        <sz val="7"/>
        <rFont val="Times New Roman"/>
        <family val="1"/>
        <charset val="238"/>
      </rPr>
      <t xml:space="preserve">                 </t>
    </r>
    <r>
      <rPr>
        <sz val="10"/>
        <rFont val="Calibri"/>
        <family val="2"/>
        <charset val="238"/>
      </rPr>
      <t> </t>
    </r>
  </si>
  <si>
    <t>Computer sciences in Intelligent construction/informatyka w Inteligentnym budownictwie</t>
  </si>
  <si>
    <r>
      <t>6.5.</t>
    </r>
    <r>
      <rPr>
        <sz val="7"/>
        <rFont val="Times New Roman"/>
        <family val="1"/>
        <charset val="238"/>
      </rPr>
      <t xml:space="preserve">                 </t>
    </r>
    <r>
      <rPr>
        <sz val="10"/>
        <rFont val="Calibri"/>
        <family val="2"/>
        <charset val="238"/>
      </rPr>
      <t> </t>
    </r>
  </si>
  <si>
    <t>Energy efficient buildings/ energooszczędne budowle</t>
  </si>
  <si>
    <r>
      <t>6.6.</t>
    </r>
    <r>
      <rPr>
        <sz val="7"/>
        <rFont val="Times New Roman"/>
        <family val="1"/>
        <charset val="238"/>
      </rPr>
      <t xml:space="preserve">                 </t>
    </r>
    <r>
      <rPr>
        <sz val="10"/>
        <rFont val="Calibri"/>
        <family val="2"/>
        <charset val="238"/>
      </rPr>
      <t> </t>
    </r>
  </si>
  <si>
    <t>Intelligent buildings/ inteligentne budowle</t>
  </si>
  <si>
    <r>
      <t>6.7.</t>
    </r>
    <r>
      <rPr>
        <sz val="7"/>
        <rFont val="Times New Roman"/>
        <family val="1"/>
        <charset val="238"/>
      </rPr>
      <t xml:space="preserve">                 </t>
    </r>
    <r>
      <rPr>
        <sz val="10"/>
        <rFont val="Calibri"/>
        <family val="2"/>
        <charset val="238"/>
      </rPr>
      <t> </t>
    </r>
  </si>
  <si>
    <r>
      <t>7.</t>
    </r>
    <r>
      <rPr>
        <b/>
        <sz val="7"/>
        <rFont val="Times New Roman"/>
        <family val="1"/>
        <charset val="238"/>
      </rPr>
      <t xml:space="preserve">     </t>
    </r>
    <r>
      <rPr>
        <b/>
        <sz val="10"/>
        <color rgb="FF000000"/>
        <rFont val="Calibri"/>
        <family val="2"/>
        <charset val="238"/>
      </rPr>
      <t> </t>
    </r>
  </si>
  <si>
    <t xml:space="preserve"> Modern technologies of acquiring, processing and usage of natural resources+producing their substitutes.</t>
  </si>
  <si>
    <r>
      <t>7.1.</t>
    </r>
    <r>
      <rPr>
        <sz val="7"/>
        <rFont val="Times New Roman"/>
        <family val="1"/>
        <charset val="238"/>
      </rPr>
      <t xml:space="preserve">                 </t>
    </r>
    <r>
      <rPr>
        <sz val="10"/>
        <rFont val="Calibri"/>
        <family val="2"/>
        <charset val="238"/>
      </rPr>
      <t> </t>
    </r>
  </si>
  <si>
    <t>Safety engineering/inżynieria bezpieczeństwa</t>
  </si>
  <si>
    <r>
      <t>7.2.</t>
    </r>
    <r>
      <rPr>
        <sz val="7"/>
        <rFont val="Times New Roman"/>
        <family val="1"/>
        <charset val="238"/>
      </rPr>
      <t xml:space="preserve">                 </t>
    </r>
    <r>
      <rPr>
        <sz val="10"/>
        <rFont val="Calibri"/>
        <family val="2"/>
        <charset val="238"/>
      </rPr>
      <t> </t>
    </r>
  </si>
  <si>
    <t>Environmental engineering/inżynieria środowiskowa</t>
  </si>
  <si>
    <r>
      <t>7.3.</t>
    </r>
    <r>
      <rPr>
        <sz val="7"/>
        <rFont val="Times New Roman"/>
        <family val="1"/>
        <charset val="238"/>
      </rPr>
      <t xml:space="preserve">                 </t>
    </r>
    <r>
      <rPr>
        <sz val="10"/>
        <rFont val="Calibri"/>
        <family val="2"/>
        <charset val="238"/>
      </rPr>
      <t> </t>
    </r>
  </si>
  <si>
    <t>Chemistry in Natural resources and recycling / chemia w Surowcach naturalnych i gospodarowaniu odpadami</t>
  </si>
  <si>
    <r>
      <t>7.4.</t>
    </r>
    <r>
      <rPr>
        <sz val="7"/>
        <rFont val="Times New Roman"/>
        <family val="1"/>
        <charset val="238"/>
      </rPr>
      <t xml:space="preserve">                 </t>
    </r>
    <r>
      <rPr>
        <sz val="10"/>
        <rFont val="Calibri"/>
        <family val="2"/>
        <charset val="238"/>
      </rPr>
      <t> </t>
    </r>
  </si>
  <si>
    <t>Metallurgy/metalurgia</t>
  </si>
  <si>
    <r>
      <t>7.5.</t>
    </r>
    <r>
      <rPr>
        <sz val="7"/>
        <rFont val="Times New Roman"/>
        <family val="1"/>
        <charset val="238"/>
      </rPr>
      <t xml:space="preserve">                 </t>
    </r>
    <r>
      <rPr>
        <sz val="10"/>
        <rFont val="Calibri"/>
        <family val="2"/>
        <charset val="238"/>
      </rPr>
      <t> </t>
    </r>
  </si>
  <si>
    <t>Materials engineering/inżynieria materiałowa</t>
  </si>
  <si>
    <r>
      <t>7.6.</t>
    </r>
    <r>
      <rPr>
        <sz val="7"/>
        <rFont val="Times New Roman"/>
        <family val="1"/>
        <charset val="238"/>
      </rPr>
      <t xml:space="preserve">                 </t>
    </r>
    <r>
      <rPr>
        <sz val="10"/>
        <rFont val="Calibri"/>
        <family val="2"/>
        <charset val="238"/>
      </rPr>
      <t> </t>
    </r>
  </si>
  <si>
    <t>Geology/geologia</t>
  </si>
  <si>
    <r>
      <t>7.7.</t>
    </r>
    <r>
      <rPr>
        <sz val="7"/>
        <rFont val="Times New Roman"/>
        <family val="1"/>
        <charset val="238"/>
      </rPr>
      <t xml:space="preserve">                 </t>
    </r>
    <r>
      <rPr>
        <sz val="10"/>
        <rFont val="Calibri"/>
        <family val="2"/>
        <charset val="238"/>
      </rPr>
      <t> </t>
    </r>
  </si>
  <si>
    <t>Manufacturing engineering/inżynieria produkcji</t>
  </si>
  <si>
    <r>
      <t>7.8.</t>
    </r>
    <r>
      <rPr>
        <sz val="7"/>
        <rFont val="Times New Roman"/>
        <family val="1"/>
        <charset val="238"/>
      </rPr>
      <t xml:space="preserve">                 </t>
    </r>
    <r>
      <rPr>
        <sz val="10"/>
        <rFont val="Calibri"/>
        <family val="2"/>
        <charset val="238"/>
      </rPr>
      <t> </t>
    </r>
  </si>
  <si>
    <t>Exploration geophysics/badania geofizyczne</t>
  </si>
  <si>
    <r>
      <t>7.9.</t>
    </r>
    <r>
      <rPr>
        <sz val="7"/>
        <rFont val="Times New Roman"/>
        <family val="1"/>
        <charset val="238"/>
      </rPr>
      <t xml:space="preserve">                 </t>
    </r>
    <r>
      <rPr>
        <sz val="10"/>
        <rFont val="Calibri"/>
        <family val="2"/>
        <charset val="238"/>
      </rPr>
      <t> </t>
    </r>
  </si>
  <si>
    <t>Mining/górnictwo</t>
  </si>
  <si>
    <r>
      <t>7.10.</t>
    </r>
    <r>
      <rPr>
        <sz val="7"/>
        <rFont val="Times New Roman"/>
        <family val="1"/>
        <charset val="238"/>
      </rPr>
      <t xml:space="preserve">             </t>
    </r>
    <r>
      <rPr>
        <sz val="10"/>
        <rFont val="Calibri"/>
        <family val="2"/>
        <charset val="238"/>
      </rPr>
      <t> </t>
    </r>
  </si>
  <si>
    <t>Computer science in Natural resources and recycling/informatyka w Surowcach naturalnych i gospodarowaniu odpadami</t>
  </si>
  <si>
    <r>
      <t>7.11.</t>
    </r>
    <r>
      <rPr>
        <sz val="7"/>
        <rFont val="Times New Roman"/>
        <family val="1"/>
        <charset val="238"/>
      </rPr>
      <t xml:space="preserve">             </t>
    </r>
    <r>
      <rPr>
        <sz val="10"/>
        <rFont val="Calibri"/>
        <family val="2"/>
        <charset val="238"/>
      </rPr>
      <t> </t>
    </r>
  </si>
  <si>
    <r>
      <t>8.</t>
    </r>
    <r>
      <rPr>
        <b/>
        <sz val="7"/>
        <rFont val="Times New Roman"/>
        <family val="1"/>
        <charset val="238"/>
      </rPr>
      <t xml:space="preserve">     </t>
    </r>
    <r>
      <rPr>
        <sz val="10"/>
        <rFont val="Calibri"/>
        <family val="2"/>
        <charset val="238"/>
      </rPr>
      <t> </t>
    </r>
  </si>
  <si>
    <t xml:space="preserve"> Minimizing the waste including those not for recycling+material usage of waste (recycling and other methods).</t>
  </si>
  <si>
    <r>
      <t>8.1.</t>
    </r>
    <r>
      <rPr>
        <sz val="7"/>
        <rFont val="Times New Roman"/>
        <family val="1"/>
        <charset val="238"/>
      </rPr>
      <t xml:space="preserve">                 </t>
    </r>
    <r>
      <rPr>
        <sz val="10"/>
        <rFont val="Calibri"/>
        <family val="2"/>
        <charset val="238"/>
      </rPr>
      <t> </t>
    </r>
  </si>
  <si>
    <r>
      <t>8.2.</t>
    </r>
    <r>
      <rPr>
        <sz val="7"/>
        <rFont val="Times New Roman"/>
        <family val="1"/>
        <charset val="238"/>
      </rPr>
      <t xml:space="preserve">                 </t>
    </r>
    <r>
      <rPr>
        <sz val="10"/>
        <rFont val="Calibri"/>
        <family val="2"/>
        <charset val="238"/>
      </rPr>
      <t> </t>
    </r>
  </si>
  <si>
    <r>
      <t>8.3.</t>
    </r>
    <r>
      <rPr>
        <sz val="7"/>
        <rFont val="Times New Roman"/>
        <family val="1"/>
        <charset val="238"/>
      </rPr>
      <t xml:space="preserve">                 </t>
    </r>
    <r>
      <rPr>
        <sz val="10"/>
        <rFont val="Calibri"/>
        <family val="2"/>
        <charset val="238"/>
      </rPr>
      <t> </t>
    </r>
  </si>
  <si>
    <t>Industrial ecology/ ekologia przemysłowa</t>
  </si>
  <si>
    <r>
      <t>8.4.</t>
    </r>
    <r>
      <rPr>
        <sz val="7"/>
        <rFont val="Times New Roman"/>
        <family val="1"/>
        <charset val="238"/>
      </rPr>
      <t xml:space="preserve">                 </t>
    </r>
    <r>
      <rPr>
        <sz val="10"/>
        <rFont val="Calibri"/>
        <family val="2"/>
        <charset val="238"/>
      </rPr>
      <t> </t>
    </r>
  </si>
  <si>
    <t>Industrial engineering/inżynieria przemysłowa</t>
  </si>
  <si>
    <r>
      <t>8.5.</t>
    </r>
    <r>
      <rPr>
        <sz val="7"/>
        <rFont val="Times New Roman"/>
        <family val="1"/>
        <charset val="238"/>
      </rPr>
      <t xml:space="preserve">                 </t>
    </r>
    <r>
      <rPr>
        <sz val="10"/>
        <rFont val="Calibri"/>
        <family val="2"/>
        <charset val="238"/>
      </rPr>
      <t> </t>
    </r>
  </si>
  <si>
    <r>
      <t>8.6.</t>
    </r>
    <r>
      <rPr>
        <sz val="7"/>
        <rFont val="Times New Roman"/>
        <family val="1"/>
        <charset val="238"/>
      </rPr>
      <t xml:space="preserve">                 </t>
    </r>
    <r>
      <rPr>
        <sz val="10"/>
        <rFont val="Calibri"/>
        <family val="2"/>
        <charset val="238"/>
      </rPr>
      <t> </t>
    </r>
  </si>
  <si>
    <r>
      <t>8.7.</t>
    </r>
    <r>
      <rPr>
        <sz val="7"/>
        <rFont val="Times New Roman"/>
        <family val="1"/>
        <charset val="238"/>
      </rPr>
      <t xml:space="preserve">                 </t>
    </r>
    <r>
      <rPr>
        <sz val="10"/>
        <rFont val="Calibri"/>
        <family val="2"/>
        <charset val="238"/>
      </rPr>
      <t> </t>
    </r>
  </si>
  <si>
    <t>Energy recovery/odzysk energii</t>
  </si>
  <si>
    <r>
      <t>8.8.</t>
    </r>
    <r>
      <rPr>
        <sz val="7"/>
        <rFont val="Times New Roman"/>
        <family val="1"/>
        <charset val="238"/>
      </rPr>
      <t xml:space="preserve">                 </t>
    </r>
    <r>
      <rPr>
        <sz val="10"/>
        <rFont val="Calibri"/>
        <family val="2"/>
        <charset val="238"/>
      </rPr>
      <t> </t>
    </r>
  </si>
  <si>
    <t>Recycling/recykling</t>
  </si>
  <si>
    <r>
      <t>8.9.</t>
    </r>
    <r>
      <rPr>
        <sz val="7"/>
        <rFont val="Times New Roman"/>
        <family val="1"/>
        <charset val="238"/>
      </rPr>
      <t xml:space="preserve">                 </t>
    </r>
    <r>
      <rPr>
        <sz val="10"/>
        <rFont val="Calibri"/>
        <family val="2"/>
        <charset val="238"/>
      </rPr>
      <t> </t>
    </r>
  </si>
  <si>
    <r>
      <t>8.10.</t>
    </r>
    <r>
      <rPr>
        <sz val="7"/>
        <rFont val="Times New Roman"/>
        <family val="1"/>
        <charset val="238"/>
      </rPr>
      <t xml:space="preserve">             </t>
    </r>
    <r>
      <rPr>
        <sz val="10"/>
        <rFont val="Calibri"/>
        <family val="2"/>
        <charset val="238"/>
      </rPr>
      <t> </t>
    </r>
  </si>
  <si>
    <t>Product engineering /inżynieria produktu</t>
  </si>
  <si>
    <r>
      <t>8.11.</t>
    </r>
    <r>
      <rPr>
        <sz val="7"/>
        <rFont val="Times New Roman"/>
        <family val="1"/>
        <charset val="238"/>
      </rPr>
      <t xml:space="preserve">             </t>
    </r>
    <r>
      <rPr>
        <sz val="10"/>
        <rFont val="Calibri"/>
        <family val="2"/>
        <charset val="238"/>
      </rPr>
      <t> </t>
    </r>
  </si>
  <si>
    <r>
      <t>9.</t>
    </r>
    <r>
      <rPr>
        <b/>
        <sz val="7"/>
        <rFont val="Times New Roman"/>
        <family val="1"/>
        <charset val="238"/>
      </rPr>
      <t xml:space="preserve">     </t>
    </r>
    <r>
      <rPr>
        <b/>
        <sz val="10"/>
        <color rgb="FF000000"/>
        <rFont val="Calibri"/>
        <family val="2"/>
        <charset val="238"/>
      </rPr>
      <t> </t>
    </r>
  </si>
  <si>
    <t>Multifunctional materials and composites with advanced attributes including nanoprocesses and nanoproducts.</t>
  </si>
  <si>
    <r>
      <t>9.1.</t>
    </r>
    <r>
      <rPr>
        <sz val="7"/>
        <rFont val="Times New Roman"/>
        <family val="1"/>
        <charset val="238"/>
      </rPr>
      <t xml:space="preserve">                 </t>
    </r>
    <r>
      <rPr>
        <sz val="10"/>
        <rFont val="Calibri"/>
        <family val="2"/>
        <charset val="238"/>
      </rPr>
      <t> </t>
    </r>
  </si>
  <si>
    <t>Nanotechnology/nanotechnologia</t>
  </si>
  <si>
    <r>
      <t>9.2.</t>
    </r>
    <r>
      <rPr>
        <sz val="7"/>
        <rFont val="Times New Roman"/>
        <family val="1"/>
        <charset val="238"/>
      </rPr>
      <t xml:space="preserve">                 </t>
    </r>
    <r>
      <rPr>
        <sz val="10"/>
        <rFont val="Calibri"/>
        <family val="2"/>
        <charset val="238"/>
      </rPr>
      <t> </t>
    </r>
  </si>
  <si>
    <r>
      <t>9.3.</t>
    </r>
    <r>
      <rPr>
        <sz val="7"/>
        <rFont val="Times New Roman"/>
        <family val="1"/>
        <charset val="238"/>
      </rPr>
      <t xml:space="preserve">                 </t>
    </r>
    <r>
      <rPr>
        <sz val="10"/>
        <rFont val="Calibri"/>
        <family val="2"/>
        <charset val="238"/>
      </rPr>
      <t> </t>
    </r>
  </si>
  <si>
    <t>Mechanical engineering/ inżynieria mechaniczna</t>
  </si>
  <si>
    <r>
      <t>9.4.</t>
    </r>
    <r>
      <rPr>
        <sz val="7"/>
        <rFont val="Times New Roman"/>
        <family val="1"/>
        <charset val="238"/>
      </rPr>
      <t xml:space="preserve">                 </t>
    </r>
    <r>
      <rPr>
        <sz val="10"/>
        <rFont val="Calibri"/>
        <family val="2"/>
        <charset val="238"/>
      </rPr>
      <t> </t>
    </r>
  </si>
  <si>
    <t>Material engineering/inżynieria materiałowa</t>
  </si>
  <si>
    <r>
      <t>9.5.</t>
    </r>
    <r>
      <rPr>
        <sz val="7"/>
        <rFont val="Times New Roman"/>
        <family val="1"/>
        <charset val="238"/>
      </rPr>
      <t xml:space="preserve">                 </t>
    </r>
    <r>
      <rPr>
        <sz val="10"/>
        <rFont val="Calibri"/>
        <family val="2"/>
        <charset val="238"/>
      </rPr>
      <t> </t>
    </r>
  </si>
  <si>
    <r>
      <t>10.</t>
    </r>
    <r>
      <rPr>
        <b/>
        <sz val="7"/>
        <rFont val="Times New Roman"/>
        <family val="1"/>
        <charset val="238"/>
      </rPr>
      <t xml:space="preserve">           </t>
    </r>
    <r>
      <rPr>
        <b/>
        <sz val="10"/>
        <color rgb="FF000000"/>
        <rFont val="Calibri"/>
        <family val="2"/>
        <charset val="238"/>
      </rPr>
      <t> </t>
    </r>
  </si>
  <si>
    <t>Automatics and robotics of tech processes.</t>
  </si>
  <si>
    <r>
      <t>10.1.</t>
    </r>
    <r>
      <rPr>
        <sz val="7"/>
        <rFont val="Times New Roman"/>
        <family val="1"/>
        <charset val="238"/>
      </rPr>
      <t xml:space="preserve">             </t>
    </r>
    <r>
      <rPr>
        <sz val="10"/>
        <rFont val="Calibri"/>
        <family val="2"/>
        <charset val="238"/>
      </rPr>
      <t> </t>
    </r>
  </si>
  <si>
    <t>Precise engineering/inżynieria precyzyjna</t>
  </si>
  <si>
    <r>
      <t>10.2.</t>
    </r>
    <r>
      <rPr>
        <sz val="7"/>
        <rFont val="Times New Roman"/>
        <family val="1"/>
        <charset val="238"/>
      </rPr>
      <t xml:space="preserve">             </t>
    </r>
    <r>
      <rPr>
        <sz val="10"/>
        <rFont val="Calibri"/>
        <family val="2"/>
        <charset val="238"/>
      </rPr>
      <t> </t>
    </r>
  </si>
  <si>
    <t>Design in Innovation technologies/projektowanie w Innowacyjnych technologiach I procesach przemysłowych</t>
  </si>
  <si>
    <r>
      <t>10.3.</t>
    </r>
    <r>
      <rPr>
        <sz val="7"/>
        <rFont val="Times New Roman"/>
        <family val="1"/>
        <charset val="238"/>
      </rPr>
      <t xml:space="preserve">             </t>
    </r>
    <r>
      <rPr>
        <sz val="10"/>
        <rFont val="Calibri"/>
        <family val="2"/>
        <charset val="238"/>
      </rPr>
      <t> </t>
    </r>
  </si>
  <si>
    <r>
      <t>10.4.</t>
    </r>
    <r>
      <rPr>
        <sz val="7"/>
        <rFont val="Times New Roman"/>
        <family val="1"/>
        <charset val="238"/>
      </rPr>
      <t xml:space="preserve">             </t>
    </r>
    <r>
      <rPr>
        <sz val="10"/>
        <rFont val="Calibri"/>
        <family val="2"/>
        <charset val="238"/>
      </rPr>
      <t> </t>
    </r>
  </si>
  <si>
    <t>Control systems in Innovation technologies /systemy kontroli w Innowacyjnych technologiach I procesach przemysłowych</t>
  </si>
  <si>
    <r>
      <t>10.5.</t>
    </r>
    <r>
      <rPr>
        <sz val="7"/>
        <rFont val="Times New Roman"/>
        <family val="1"/>
        <charset val="238"/>
      </rPr>
      <t xml:space="preserve">             </t>
    </r>
    <r>
      <rPr>
        <sz val="10"/>
        <rFont val="Calibri"/>
        <family val="2"/>
        <charset val="238"/>
      </rPr>
      <t> </t>
    </r>
  </si>
  <si>
    <t>Materials technology/technologia materiałowa</t>
  </si>
  <si>
    <r>
      <t>10.6.</t>
    </r>
    <r>
      <rPr>
        <sz val="7"/>
        <rFont val="Times New Roman"/>
        <family val="1"/>
        <charset val="238"/>
      </rPr>
      <t xml:space="preserve">             </t>
    </r>
    <r>
      <rPr>
        <sz val="10"/>
        <rFont val="Calibri"/>
        <family val="2"/>
        <charset val="238"/>
      </rPr>
      <t> </t>
    </r>
  </si>
  <si>
    <t>Cybernetics/cybernetyka</t>
  </si>
  <si>
    <r>
      <t>10.7.</t>
    </r>
    <r>
      <rPr>
        <sz val="7"/>
        <rFont val="Times New Roman"/>
        <family val="1"/>
        <charset val="238"/>
      </rPr>
      <t xml:space="preserve">             </t>
    </r>
    <r>
      <rPr>
        <sz val="10"/>
        <rFont val="Calibri"/>
        <family val="2"/>
        <charset val="238"/>
      </rPr>
      <t> </t>
    </r>
  </si>
  <si>
    <t>Power systems/systemy energetyczne</t>
  </si>
  <si>
    <r>
      <t>10.8.</t>
    </r>
    <r>
      <rPr>
        <sz val="7"/>
        <rFont val="Times New Roman"/>
        <family val="1"/>
        <charset val="238"/>
      </rPr>
      <t xml:space="preserve">             </t>
    </r>
    <r>
      <rPr>
        <sz val="10"/>
        <rFont val="Calibri"/>
        <family val="2"/>
        <charset val="238"/>
      </rPr>
      <t> </t>
    </r>
  </si>
  <si>
    <t>Biomechanics/biomechanika</t>
  </si>
  <si>
    <r>
      <t>10.9.</t>
    </r>
    <r>
      <rPr>
        <sz val="7"/>
        <rFont val="Times New Roman"/>
        <family val="1"/>
        <charset val="238"/>
      </rPr>
      <t xml:space="preserve">             </t>
    </r>
    <r>
      <rPr>
        <sz val="10"/>
        <rFont val="Calibri"/>
        <family val="2"/>
        <charset val="238"/>
      </rPr>
      <t> </t>
    </r>
  </si>
  <si>
    <t>Sensors and high sensitivity measurement devices/sensory i sprzęt pomiarowy o wysokiej czułości</t>
  </si>
  <si>
    <r>
      <t>10.10.</t>
    </r>
    <r>
      <rPr>
        <sz val="7"/>
        <rFont val="Times New Roman"/>
        <family val="1"/>
        <charset val="238"/>
      </rPr>
      <t xml:space="preserve">          </t>
    </r>
    <r>
      <rPr>
        <sz val="10"/>
        <rFont val="Calibri"/>
        <family val="2"/>
        <charset val="238"/>
      </rPr>
      <t> </t>
    </r>
  </si>
  <si>
    <t>(Micro)electronics/mikroelektornika</t>
  </si>
  <si>
    <r>
      <t>10.11.</t>
    </r>
    <r>
      <rPr>
        <sz val="7"/>
        <rFont val="Times New Roman"/>
        <family val="1"/>
        <charset val="238"/>
      </rPr>
      <t xml:space="preserve">          </t>
    </r>
    <r>
      <rPr>
        <sz val="10"/>
        <rFont val="Calibri"/>
        <family val="2"/>
        <charset val="238"/>
      </rPr>
      <t> </t>
    </r>
  </si>
  <si>
    <r>
      <t>V.</t>
    </r>
    <r>
      <rPr>
        <b/>
        <sz val="7"/>
        <color theme="0"/>
        <rFont val="Times New Roman"/>
        <family val="1"/>
        <charset val="238"/>
      </rPr>
      <t xml:space="preserve">                 </t>
    </r>
    <r>
      <rPr>
        <b/>
        <sz val="12"/>
        <color theme="0"/>
        <rFont val="Calibri"/>
        <family val="2"/>
        <charset val="238"/>
      </rPr>
      <t>Innowacyjne technologie i procesy przemysłowe/Innovation technologies</t>
    </r>
  </si>
  <si>
    <r>
      <t>IV.</t>
    </r>
    <r>
      <rPr>
        <b/>
        <sz val="7"/>
        <color theme="0"/>
        <rFont val="Times New Roman"/>
        <family val="1"/>
        <charset val="238"/>
      </rPr>
      <t xml:space="preserve">               </t>
    </r>
    <r>
      <rPr>
        <b/>
        <sz val="12"/>
        <color theme="0"/>
        <rFont val="Calibri"/>
        <family val="2"/>
        <charset val="238"/>
      </rPr>
      <t>Surowce naturalne i gospodarowanie odpadami/Natural resources and recycling</t>
    </r>
  </si>
  <si>
    <r>
      <t>II.</t>
    </r>
    <r>
      <rPr>
        <b/>
        <sz val="7"/>
        <color theme="0"/>
        <rFont val="Times New Roman"/>
        <family val="1"/>
        <charset val="238"/>
      </rPr>
      <t xml:space="preserve">                  </t>
    </r>
    <r>
      <rPr>
        <b/>
        <sz val="12"/>
        <color theme="0"/>
        <rFont val="Calibri"/>
        <family val="2"/>
        <charset val="238"/>
      </rPr>
      <t>Biogospodarka rolno-spożywcza, leśno-drzewna i środowiskowa/Bioeconomy</t>
    </r>
  </si>
  <si>
    <r>
      <t>I.</t>
    </r>
    <r>
      <rPr>
        <b/>
        <sz val="7"/>
        <color theme="0"/>
        <rFont val="Times New Roman"/>
        <family val="1"/>
        <charset val="238"/>
      </rPr>
      <t xml:space="preserve">                    </t>
    </r>
    <r>
      <rPr>
        <b/>
        <sz val="12"/>
        <color theme="0"/>
        <rFont val="Calibri"/>
        <family val="2"/>
        <charset val="238"/>
      </rPr>
      <t>Zdrowe społeczeństwo/Healthy society</t>
    </r>
  </si>
  <si>
    <t>I.                    Zdrowe społeczeństwo/Healthy society</t>
  </si>
  <si>
    <r>
      <t>10. Nowoczesne technologie pozyskiwania, przetwórstwa i wykorzystania surowców naturalnych oraz wytwarzanie ich substyutów</t>
    </r>
    <r>
      <rPr>
        <sz val="9"/>
        <rFont val="Calibri"/>
        <family val="2"/>
        <charset val="238"/>
      </rPr>
      <t xml:space="preserve"> </t>
    </r>
  </si>
  <si>
    <r>
      <t>11. Minimalizacja wytwarzania odpadów, w tym niezdatnych do przetworzenia oraz wykorzystanie materiałowe i energetyczne odpadów (recykling i inne metody odzysku)</t>
    </r>
    <r>
      <rPr>
        <sz val="9"/>
        <rFont val="Calibri"/>
        <family val="2"/>
        <charset val="238"/>
      </rPr>
      <t xml:space="preserve"> </t>
    </r>
  </si>
  <si>
    <r>
      <t>Chemistry</t>
    </r>
    <r>
      <rPr>
        <sz val="9"/>
        <rFont val="Calibri"/>
        <family val="2"/>
        <charset val="238"/>
      </rPr>
      <t xml:space="preserve"> in Natural resources and recycling</t>
    </r>
    <r>
      <rPr>
        <sz val="9"/>
        <color rgb="FF000000"/>
        <rFont val="Calibri"/>
        <family val="2"/>
        <charset val="238"/>
      </rPr>
      <t xml:space="preserve"> /chemia</t>
    </r>
    <r>
      <rPr>
        <sz val="9"/>
        <rFont val="Calibri"/>
        <family val="2"/>
        <charset val="238"/>
      </rPr>
      <t xml:space="preserve"> w Surowcach naturalnych i gospodarowaniu odpadami</t>
    </r>
  </si>
  <si>
    <r>
      <t>Biology</t>
    </r>
    <r>
      <rPr>
        <sz val="9"/>
        <rFont val="Calibri"/>
        <family val="2"/>
        <charset val="238"/>
      </rPr>
      <t xml:space="preserve"> in Natural resources and recycling</t>
    </r>
    <r>
      <rPr>
        <sz val="9"/>
        <color rgb="FF000000"/>
        <rFont val="Calibri"/>
        <family val="2"/>
        <charset val="238"/>
      </rPr>
      <t xml:space="preserve"> /biologia</t>
    </r>
    <r>
      <rPr>
        <sz val="9"/>
        <rFont val="Calibri"/>
        <family val="2"/>
        <charset val="238"/>
      </rPr>
      <t xml:space="preserve"> w Surowcach naturalnych i gospodarowaniu odpadami</t>
    </r>
  </si>
  <si>
    <r>
      <t>Behavioral sciences</t>
    </r>
    <r>
      <rPr>
        <sz val="9"/>
        <rFont val="Calibri"/>
        <family val="2"/>
        <charset val="238"/>
      </rPr>
      <t xml:space="preserve"> in Natural resources and recycling</t>
    </r>
    <r>
      <rPr>
        <sz val="9"/>
        <color rgb="FF000000"/>
        <rFont val="Calibri"/>
        <family val="2"/>
        <charset val="238"/>
      </rPr>
      <t xml:space="preserve"> /</t>
    </r>
    <r>
      <rPr>
        <sz val="9"/>
        <rFont val="Calibri"/>
        <family val="2"/>
        <charset val="238"/>
      </rPr>
      <t>nauki behawioralne w Surowcach naturalnych i gospodarowaniu odpadami</t>
    </r>
  </si>
  <si>
    <t>Current presence</t>
  </si>
  <si>
    <t>Possible development</t>
  </si>
  <si>
    <r>
      <t>II.</t>
    </r>
    <r>
      <rPr>
        <b/>
        <sz val="7"/>
        <color theme="0"/>
        <rFont val="Times New Roman"/>
        <family val="1"/>
        <charset val="238"/>
      </rPr>
      <t xml:space="preserve">                    </t>
    </r>
    <r>
      <rPr>
        <b/>
        <sz val="11"/>
        <color theme="0"/>
        <rFont val="Calibri"/>
        <family val="2"/>
        <charset val="238"/>
      </rPr>
      <t>Biogospodarka rolno-spożywcza, leśno-drzewna i środowiskowa/Bioeconomy</t>
    </r>
  </si>
  <si>
    <r>
      <t>III.</t>
    </r>
    <r>
      <rPr>
        <b/>
        <sz val="7"/>
        <color theme="0"/>
        <rFont val="Times New Roman"/>
        <family val="1"/>
        <charset val="238"/>
      </rPr>
      <t xml:space="preserve">                </t>
    </r>
    <r>
      <rPr>
        <b/>
        <sz val="11"/>
        <color theme="0"/>
        <rFont val="Calibri"/>
        <family val="2"/>
        <charset val="238"/>
      </rPr>
      <t>Zrównoważona energetyka/Energy efficiency</t>
    </r>
  </si>
  <si>
    <t>IV. Surowce naturalne i gospodarowanie odpadami/Natural resources and recycling</t>
  </si>
  <si>
    <r>
      <t>V.</t>
    </r>
    <r>
      <rPr>
        <b/>
        <sz val="7"/>
        <color theme="0"/>
        <rFont val="Times New Roman"/>
        <family val="1"/>
        <charset val="238"/>
      </rPr>
      <t> In</t>
    </r>
    <r>
      <rPr>
        <b/>
        <sz val="10"/>
        <color theme="0"/>
        <rFont val="Calibri"/>
        <family val="2"/>
        <charset val="238"/>
      </rPr>
      <t>nowacyjne technologie i procesy przemysłowe/Innovation technologies</t>
    </r>
  </si>
  <si>
    <t>3 key take-aways from the interview with firm</t>
  </si>
  <si>
    <t>COMPANY</t>
  </si>
  <si>
    <t>THE END</t>
  </si>
  <si>
    <t>No.</t>
  </si>
  <si>
    <t xml:space="preserve"> </t>
  </si>
  <si>
    <t>Typology (Champion, Sleeping beauty etc.)</t>
  </si>
  <si>
    <t>S3 distribution</t>
  </si>
  <si>
    <t>PKD codes</t>
  </si>
  <si>
    <t>Certificate</t>
  </si>
  <si>
    <t>Identified needs of companies</t>
  </si>
  <si>
    <t>Recommendations</t>
  </si>
  <si>
    <t>Briefing with local consultant</t>
  </si>
  <si>
    <t>Info about quality check</t>
  </si>
  <si>
    <t>When inserting comments or important additional information, please use provided cells</t>
  </si>
  <si>
    <t>Thank you for completing the tool, we hope it has been helpful for your firm to discover the needs of your company. Please verify with the list below if all parts of the interview have been completed.</t>
  </si>
  <si>
    <t>- filled with information given by the firm</t>
  </si>
  <si>
    <t>Key - Filling the tool</t>
  </si>
  <si>
    <t>- EXPERT'S comments</t>
  </si>
  <si>
    <t xml:space="preserve">- FOR EXPERT INFORMATION ONLY </t>
  </si>
  <si>
    <t>- EXPERTS  comments</t>
  </si>
  <si>
    <t>Super Champion</t>
  </si>
  <si>
    <t>Nb of innovation projects that have been developed during the past  3 years (product)</t>
  </si>
  <si>
    <t>Nb of innovation projects that have been developed during the past  3 years (process)</t>
  </si>
  <si>
    <t>Nb of innovation projects that have been developed during the past  3 years (marketing)</t>
  </si>
  <si>
    <t>Nb of innovation projects that have been developed during the past  3 years (organizational)</t>
  </si>
  <si>
    <t>How satisfied are you when you do apply for support?</t>
  </si>
  <si>
    <t>healthy  society</t>
  </si>
  <si>
    <t>bioeconomy (agriculture, forestry, environment)</t>
  </si>
  <si>
    <t>balanced energetics</t>
  </si>
  <si>
    <t>natural resources and waste management</t>
  </si>
  <si>
    <t>innovative technologies and industrial processes</t>
  </si>
  <si>
    <t>1. medical engineering&amp; medical biotech</t>
  </si>
  <si>
    <t>2. lifestyle diseases/ personalized med.</t>
  </si>
  <si>
    <t>5. healthy food</t>
  </si>
  <si>
    <t>6.biotech for specialty chemicals &amp; envir. eng.</t>
  </si>
  <si>
    <t>7. energy: production, storage, transfer</t>
  </si>
  <si>
    <t>8. smart&amp;energy efficient construction</t>
  </si>
  <si>
    <t>10. natural resources: extraction, processing&amp;substitutes</t>
  </si>
  <si>
    <t>11. waste management&amp;recycling</t>
  </si>
  <si>
    <t>13. composites/nanomaterials/nanoprocesses</t>
  </si>
  <si>
    <t>17. automation&amp;robotics</t>
  </si>
  <si>
    <t xml:space="preserve">0 "not relevant"
1 "dissatisfied" 
2 "slightly dissatisfied"
3 "neither dissatisfied nor satisfied"
4 "slightly satisfied"
5 "satisfied" 
</t>
  </si>
  <si>
    <t xml:space="preserve">Total revenue (2014) </t>
  </si>
  <si>
    <t xml:space="preserve">Total revenue (2013) </t>
  </si>
  <si>
    <r>
      <t xml:space="preserve">What was the total revenue in </t>
    </r>
    <r>
      <rPr>
        <b/>
        <sz val="10"/>
        <rFont val="Arial"/>
        <family val="2"/>
      </rPr>
      <t>2014</t>
    </r>
    <r>
      <rPr>
        <sz val="10"/>
        <rFont val="Arial"/>
        <family val="2"/>
        <charset val="238"/>
      </rPr>
      <t xml:space="preserve">? </t>
    </r>
  </si>
  <si>
    <r>
      <t xml:space="preserve">What was the total revenue in </t>
    </r>
    <r>
      <rPr>
        <b/>
        <sz val="10"/>
        <rFont val="Arial"/>
        <family val="2"/>
      </rPr>
      <t>2013</t>
    </r>
    <r>
      <rPr>
        <sz val="10"/>
        <rFont val="Arial"/>
        <family val="2"/>
        <charset val="238"/>
      </rPr>
      <t xml:space="preserve">? </t>
    </r>
  </si>
  <si>
    <t>What was the amount of R&amp;D spending over the past 3 years?</t>
  </si>
  <si>
    <t>Net profitability</t>
  </si>
  <si>
    <t xml:space="preserve">Do you leverage your suppliers to do R&amp;D? </t>
  </si>
  <si>
    <t>What is the total number of employees?</t>
  </si>
  <si>
    <t>Research and development institutes</t>
  </si>
  <si>
    <t>Universities (incl. TTOs)</t>
  </si>
  <si>
    <t>Government (National or regional)</t>
  </si>
  <si>
    <t>Social Networks (real and virtual, e.g. LinkedIn)</t>
  </si>
  <si>
    <t>Investors (internal or external)</t>
  </si>
  <si>
    <t>Other: what?</t>
  </si>
  <si>
    <t>------------------------</t>
  </si>
  <si>
    <t>How many (...) innovations have you introduced in the last 3 years?</t>
  </si>
  <si>
    <t>How many of the employees have the technical education (e.g. Science, engineering, maths)?</t>
  </si>
  <si>
    <t xml:space="preserve">Employees and the technical education </t>
  </si>
  <si>
    <t xml:space="preserve">Do you  systematically collect information about your customers? </t>
  </si>
  <si>
    <t xml:space="preserve">Do you systematically collect information about your suppliers? </t>
  </si>
  <si>
    <t xml:space="preserve">Do you systematically collect information about your competitors? </t>
  </si>
  <si>
    <t>What kind of Quality Strategy are you implementing?
(1-5; expert's judgment based on the open answer)</t>
  </si>
  <si>
    <r>
      <t xml:space="preserve">What was the </t>
    </r>
    <r>
      <rPr>
        <b/>
        <sz val="10"/>
        <rFont val="Arial"/>
        <family val="2"/>
      </rPr>
      <t xml:space="preserve">net profitabililty </t>
    </r>
    <r>
      <rPr>
        <sz val="10"/>
        <rFont val="Arial"/>
        <family val="2"/>
        <charset val="238"/>
      </rPr>
      <t>of the firm (net profits/revenue) in the last year?</t>
    </r>
  </si>
  <si>
    <t>How many employees in your firm are currently performing the R&amp;D work?</t>
  </si>
  <si>
    <t xml:space="preserve">Do you systematically use and update Customer Relationship Management (CRM) system in your company? </t>
  </si>
  <si>
    <t>(what it is and then 1-5)</t>
  </si>
  <si>
    <t>How often are …. a source of information about innovation for your company?</t>
  </si>
  <si>
    <t>Business Support Institutions (e.g. Andvisory firms, intermediaries, etc.)</t>
  </si>
  <si>
    <t>Clusters members</t>
  </si>
  <si>
    <t>Industry Consultants</t>
  </si>
  <si>
    <t>Seminars/ lectures</t>
  </si>
  <si>
    <r>
      <t xml:space="preserve">Do you leverage your suppliers to do R&amp;D? 
</t>
    </r>
    <r>
      <rPr>
        <b/>
        <sz val="10"/>
        <rFont val="Arial"/>
        <family val="2"/>
      </rPr>
      <t>(Yes / No)</t>
    </r>
  </si>
  <si>
    <r>
      <t>How often do you develop partnership with yours competitors ?
(</t>
    </r>
    <r>
      <rPr>
        <b/>
        <sz val="10"/>
        <rFont val="Arial"/>
        <family val="2"/>
      </rPr>
      <t>From 1 - Never to 5 frequently)</t>
    </r>
  </si>
  <si>
    <r>
      <t xml:space="preserve">How often does the </t>
    </r>
    <r>
      <rPr>
        <b/>
        <sz val="10"/>
        <rFont val="Arial"/>
        <family val="2"/>
      </rPr>
      <t>IPR</t>
    </r>
    <r>
      <rPr>
        <sz val="10"/>
        <rFont val="Arial"/>
        <family val="2"/>
        <charset val="238"/>
      </rPr>
      <t xml:space="preserve"> drive your innovations?</t>
    </r>
  </si>
  <si>
    <r>
      <t>How often does the cert</t>
    </r>
    <r>
      <rPr>
        <b/>
        <sz val="10"/>
        <rFont val="Arial"/>
        <family val="2"/>
      </rPr>
      <t xml:space="preserve">ification or 
other standards </t>
    </r>
    <r>
      <rPr>
        <sz val="10"/>
        <rFont val="Arial"/>
        <family val="2"/>
        <charset val="238"/>
      </rPr>
      <t>drive your innovations?</t>
    </r>
  </si>
  <si>
    <r>
      <t xml:space="preserve">How often does the </t>
    </r>
    <r>
      <rPr>
        <b/>
        <sz val="10"/>
        <rFont val="Arial"/>
        <family val="2"/>
      </rPr>
      <t>legislation</t>
    </r>
    <r>
      <rPr>
        <sz val="10"/>
        <rFont val="Arial"/>
        <family val="2"/>
        <charset val="238"/>
      </rPr>
      <t xml:space="preserve"> drive your 
innovations?</t>
    </r>
  </si>
  <si>
    <r>
      <t xml:space="preserve">How often does </t>
    </r>
    <r>
      <rPr>
        <b/>
        <sz val="10"/>
        <rFont val="Arial"/>
        <family val="2"/>
      </rPr>
      <t>sources of funding</t>
    </r>
    <r>
      <rPr>
        <sz val="10"/>
        <rFont val="Arial"/>
        <family val="2"/>
        <charset val="238"/>
      </rPr>
      <t xml:space="preserve"> drive 
your innovations?</t>
    </r>
  </si>
  <si>
    <r>
      <t xml:space="preserve">How often does the </t>
    </r>
    <r>
      <rPr>
        <b/>
        <sz val="10"/>
        <rFont val="Arial"/>
        <family val="2"/>
      </rPr>
      <t>product quality</t>
    </r>
    <r>
      <rPr>
        <sz val="10"/>
        <rFont val="Arial"/>
        <family val="2"/>
        <charset val="238"/>
      </rPr>
      <t xml:space="preserve"> drive your innovations?</t>
    </r>
  </si>
  <si>
    <r>
      <t xml:space="preserve">How often is the </t>
    </r>
    <r>
      <rPr>
        <b/>
        <sz val="10"/>
        <rFont val="Arial"/>
        <family val="2"/>
      </rPr>
      <t>availability of hard skills</t>
    </r>
    <r>
      <rPr>
        <sz val="10"/>
        <rFont val="Arial"/>
        <family val="2"/>
        <charset val="238"/>
      </rPr>
      <t xml:space="preserve"> (mostly technical) 
a constraint to growth?</t>
    </r>
  </si>
  <si>
    <r>
      <t xml:space="preserve">How often is the </t>
    </r>
    <r>
      <rPr>
        <b/>
        <sz val="10"/>
        <rFont val="Arial"/>
        <family val="2"/>
      </rPr>
      <t>availability of soft skills</t>
    </r>
    <r>
      <rPr>
        <sz val="10"/>
        <rFont val="Arial"/>
        <family val="2"/>
        <charset val="238"/>
      </rPr>
      <t xml:space="preserve"> (e.g. Managerial skills) 
a constraint to growth?</t>
    </r>
  </si>
  <si>
    <r>
      <t xml:space="preserve">How often are the </t>
    </r>
    <r>
      <rPr>
        <b/>
        <sz val="10"/>
        <rFont val="Arial"/>
        <family val="2"/>
      </rPr>
      <t>barriers to entry new markets</t>
    </r>
    <r>
      <rPr>
        <sz val="10"/>
        <rFont val="Arial"/>
        <family val="2"/>
        <charset val="238"/>
      </rPr>
      <t xml:space="preserve"> a constraint to growth?</t>
    </r>
  </si>
  <si>
    <r>
      <t xml:space="preserve">Is there </t>
    </r>
    <r>
      <rPr>
        <b/>
        <sz val="10"/>
        <rFont val="Arial"/>
        <family val="2"/>
      </rPr>
      <t>something else</t>
    </r>
    <r>
      <rPr>
        <sz val="10"/>
        <rFont val="Arial"/>
        <family val="2"/>
        <charset val="238"/>
      </rPr>
      <t xml:space="preserve"> that constraints the growth of your firm?</t>
    </r>
  </si>
  <si>
    <r>
      <t xml:space="preserve">How often is the </t>
    </r>
    <r>
      <rPr>
        <b/>
        <sz val="10"/>
        <rFont val="Arial"/>
        <family val="2"/>
      </rPr>
      <t>availability of hard skills</t>
    </r>
    <r>
      <rPr>
        <sz val="10"/>
        <rFont val="Arial"/>
        <family val="2"/>
        <charset val="238"/>
      </rPr>
      <t xml:space="preserve"> (mostly technical) a constraint to innovation?</t>
    </r>
  </si>
  <si>
    <r>
      <t xml:space="preserve">How often is the </t>
    </r>
    <r>
      <rPr>
        <b/>
        <sz val="10"/>
        <rFont val="Arial"/>
        <family val="2"/>
      </rPr>
      <t>availability of soft skills</t>
    </r>
    <r>
      <rPr>
        <sz val="10"/>
        <rFont val="Arial"/>
        <family val="2"/>
        <charset val="238"/>
      </rPr>
      <t xml:space="preserve"> (e.g. Managerial skills)  a constraint 
to innovation?</t>
    </r>
  </si>
  <si>
    <r>
      <t xml:space="preserve">How often is the </t>
    </r>
    <r>
      <rPr>
        <b/>
        <sz val="10"/>
        <rFont val="Arial"/>
        <family val="2"/>
      </rPr>
      <t>legislation</t>
    </r>
    <r>
      <rPr>
        <sz val="10"/>
        <rFont val="Arial"/>
        <family val="2"/>
        <charset val="238"/>
      </rPr>
      <t xml:space="preserve"> a constraint to innovation?</t>
    </r>
  </si>
  <si>
    <r>
      <t xml:space="preserve">How often are </t>
    </r>
    <r>
      <rPr>
        <b/>
        <sz val="10"/>
        <rFont val="Arial"/>
        <family val="2"/>
      </rPr>
      <t>technical constraints</t>
    </r>
    <r>
      <rPr>
        <sz val="10"/>
        <rFont val="Arial"/>
        <family val="2"/>
        <charset val="238"/>
      </rPr>
      <t xml:space="preserve"> a barrier to innovation?</t>
    </r>
  </si>
  <si>
    <r>
      <t xml:space="preserve">Is there </t>
    </r>
    <r>
      <rPr>
        <b/>
        <sz val="10"/>
        <rFont val="Arial"/>
        <family val="2"/>
      </rPr>
      <t>something else</t>
    </r>
    <r>
      <rPr>
        <sz val="10"/>
        <rFont val="Arial"/>
        <family val="2"/>
        <charset val="238"/>
      </rPr>
      <t xml:space="preserve"> that constraints the innovativity of your firm?</t>
    </r>
  </si>
  <si>
    <t xml:space="preserve"> K PLN</t>
  </si>
  <si>
    <t>Value</t>
  </si>
  <si>
    <t>Constant</t>
  </si>
  <si>
    <t>[0;0,4)</t>
  </si>
  <si>
    <t>[0,4;0,6)</t>
  </si>
  <si>
    <t>[0,6;1]</t>
  </si>
  <si>
    <t>Most probably not a Champion</t>
  </si>
  <si>
    <t>May be a Champion</t>
  </si>
  <si>
    <t>Most probably a Champion</t>
  </si>
  <si>
    <t>Model constant</t>
  </si>
  <si>
    <t>Data</t>
  </si>
  <si>
    <t>Range</t>
  </si>
  <si>
    <t>Z=</t>
  </si>
  <si>
    <t>P=</t>
  </si>
  <si>
    <t>Wynik</t>
  </si>
  <si>
    <t>FINAL:</t>
  </si>
  <si>
    <t>Prediction</t>
  </si>
  <si>
    <t>What do you use the networking and clusters for? Do you develop ideas via networking?</t>
  </si>
  <si>
    <t>Please describe your customers and their customers. If you could also describe your suppliers and their suppliers.</t>
  </si>
  <si>
    <t>How do you develop partnerships with your competitors, clients, or suppliers?</t>
  </si>
  <si>
    <t>General Comments</t>
  </si>
  <si>
    <t xml:space="preserve">What was the overall quality of the interview 
(1 to 5 scale) </t>
  </si>
  <si>
    <t xml:space="preserve">Respondent willingness to reveal information  
(1 to 5 scale) </t>
  </si>
  <si>
    <t>What kinds of measure do you use to track the performance of the employees?</t>
  </si>
  <si>
    <t>What types of targets are set for the company?</t>
  </si>
  <si>
    <t>What kind of time scale are you looking at with your targets?</t>
  </si>
  <si>
    <t>What are your ways of incentivizing your employees?</t>
  </si>
  <si>
    <t>Earlier you were talking about (product/process) innovation being on the (firm/country/world) level. What would it take for you to take the innovation to the next level?</t>
  </si>
  <si>
    <t>I was also wondering, how do you 
use IPR and why?</t>
  </si>
  <si>
    <t>What are the 3 greatest Drivers 
for innovation and why?</t>
  </si>
  <si>
    <t>What are the 3 greatest Barriers to innovation and why?</t>
  </si>
  <si>
    <t>In what year did this firm begin operations?</t>
  </si>
  <si>
    <t>- Open questions, answers should be most similar to entrepreneur's exact words</t>
  </si>
  <si>
    <t>How to fill in the tool? - scale &amp; cell colours</t>
  </si>
  <si>
    <t>Cell colour key</t>
  </si>
  <si>
    <t xml:space="preserve"> Yes = 1 
 No   = 0</t>
  </si>
  <si>
    <r>
      <t xml:space="preserve">Is there </t>
    </r>
    <r>
      <rPr>
        <b/>
        <sz val="10"/>
        <rFont val="Arial"/>
        <family val="2"/>
      </rPr>
      <t>something else</t>
    </r>
    <r>
      <rPr>
        <sz val="10"/>
        <rFont val="Arial"/>
        <family val="2"/>
        <charset val="238"/>
      </rPr>
      <t xml:space="preserve"> that drives your innovations? 
What is it?</t>
    </r>
  </si>
  <si>
    <t>Sources of information about innovation</t>
  </si>
  <si>
    <t xml:space="preserve">Company’s management mindset </t>
  </si>
  <si>
    <t>Use of innovation to grow business</t>
  </si>
  <si>
    <t>Certification / other standards</t>
  </si>
  <si>
    <t>Declining margins</t>
  </si>
  <si>
    <r>
      <t xml:space="preserve">How often does the </t>
    </r>
    <r>
      <rPr>
        <b/>
        <sz val="10"/>
        <rFont val="Arial"/>
        <family val="2"/>
      </rPr>
      <t>development of a new product</t>
    </r>
    <r>
      <rPr>
        <sz val="10"/>
        <rFont val="Arial"/>
        <family val="2"/>
        <charset val="238"/>
      </rPr>
      <t xml:space="preserve"> or </t>
    </r>
    <r>
      <rPr>
        <b/>
        <sz val="10"/>
        <rFont val="Arial"/>
        <family val="2"/>
      </rPr>
      <t>services</t>
    </r>
    <r>
      <rPr>
        <sz val="10"/>
        <rFont val="Arial"/>
        <family val="2"/>
        <charset val="238"/>
      </rPr>
      <t xml:space="preserve"> drive your innovations?</t>
    </r>
  </si>
  <si>
    <t>Business Support Institutions</t>
  </si>
  <si>
    <t>Government</t>
  </si>
  <si>
    <t>Access to finance</t>
  </si>
  <si>
    <t>Hard skills</t>
  </si>
  <si>
    <t>Soft skills</t>
  </si>
  <si>
    <t xml:space="preserve">Competitors </t>
  </si>
  <si>
    <t>Barriers to entry new markets</t>
  </si>
  <si>
    <t xml:space="preserve">Management of innovation </t>
  </si>
  <si>
    <t>Long investing in R&amp;D</t>
  </si>
  <si>
    <t>Amount of R&amp;D spending</t>
  </si>
  <si>
    <t>Name three services that you need to obtain that would enable developing innovation in your firm.</t>
  </si>
  <si>
    <t>Let’s assume that I give you right now 1m USD and you can use that only to invest in innovative projects. What would you invest it in and why?</t>
  </si>
  <si>
    <r>
      <t xml:space="preserve">What are the </t>
    </r>
    <r>
      <rPr>
        <sz val="10"/>
        <rFont val="Arial"/>
        <family val="2"/>
        <charset val="238"/>
      </rPr>
      <t>collaboration examples between the firm and universities</t>
    </r>
    <r>
      <rPr>
        <sz val="10"/>
        <rFont val="Arial"/>
        <family val="2"/>
        <charset val="238"/>
      </rPr>
      <t xml:space="preserve"> 
and RDIs?</t>
    </r>
  </si>
  <si>
    <r>
      <t xml:space="preserve">(If any) Please name </t>
    </r>
    <r>
      <rPr>
        <b/>
        <sz val="10"/>
        <rFont val="Arial"/>
        <family val="2"/>
      </rPr>
      <t>R&amp;D centers</t>
    </r>
    <r>
      <rPr>
        <sz val="10"/>
        <rFont val="Arial"/>
        <family val="2"/>
        <charset val="238"/>
      </rPr>
      <t xml:space="preserve"> </t>
    </r>
    <r>
      <rPr>
        <b/>
        <sz val="10"/>
        <rFont val="Arial"/>
        <family val="2"/>
      </rPr>
      <t xml:space="preserve">and universities </t>
    </r>
    <r>
      <rPr>
        <sz val="10"/>
        <rFont val="Arial"/>
        <family val="2"/>
        <charset val="238"/>
      </rPr>
      <t>with whom you collaborate</t>
    </r>
  </si>
  <si>
    <t xml:space="preserve">You told me how many (product/ process/ marketing/ organizational) innovations you introduced. Can you give me examples of these innovations? </t>
  </si>
  <si>
    <t xml:space="preserve">Please choose three main four-digit PKD (NACE) codes, that best applies to the firm's main activity and product. </t>
  </si>
  <si>
    <t xml:space="preserve">Sector of activity </t>
  </si>
  <si>
    <t>How long have you been investing in R&amp;D? (in years)</t>
  </si>
  <si>
    <t>Year company started</t>
  </si>
  <si>
    <t>Looking at the technological 
trends what do you think the 
most important are?</t>
  </si>
  <si>
    <t>Looking at market and running business in Poland, please let me know how do you think what are the currently the most important business trends in your business branch?</t>
  </si>
  <si>
    <t>How do you obtain information about the export market? In other words e.g. how do you know that product you want to export is innovative 
in the place where you want to export it?</t>
  </si>
  <si>
    <t>turnover2013</t>
  </si>
  <si>
    <t>Turnover2013</t>
  </si>
  <si>
    <t>turnover2012</t>
  </si>
  <si>
    <t>Turnover2012</t>
  </si>
  <si>
    <t>R&amp;Dduration</t>
  </si>
  <si>
    <t>R&amp;Dspending</t>
  </si>
  <si>
    <t>What was the net profitabililty of the firm (net profits/revenue) in the last year?</t>
  </si>
  <si>
    <t>Profitability</t>
  </si>
  <si>
    <t>Taking into account what you said, please say how do you think what are the key success factors to grow in a given business area?</t>
  </si>
  <si>
    <t>Qual1</t>
  </si>
  <si>
    <t>Qual2</t>
  </si>
  <si>
    <t>Qual3</t>
  </si>
  <si>
    <t>Qual4</t>
  </si>
  <si>
    <t>Qual5</t>
  </si>
  <si>
    <t>Qual6</t>
  </si>
  <si>
    <t>Qual7</t>
  </si>
  <si>
    <t>Qual8</t>
  </si>
  <si>
    <t>Qual9</t>
  </si>
  <si>
    <t>Qual10</t>
  </si>
  <si>
    <t>Qual11</t>
  </si>
  <si>
    <t>Qual12</t>
  </si>
  <si>
    <t>Qual13</t>
  </si>
  <si>
    <t>Qual14</t>
  </si>
  <si>
    <t>Qual15</t>
  </si>
  <si>
    <t>Qual16</t>
  </si>
  <si>
    <t>Qual17</t>
  </si>
  <si>
    <t>Qual18</t>
  </si>
  <si>
    <t>Qual19</t>
  </si>
  <si>
    <t>Qual20</t>
  </si>
  <si>
    <t>Do you feel comfortable taking risky decisions (1-5) 
Very comfortable (1) - Very Uncomfortable (5)</t>
  </si>
  <si>
    <t>"Innovation distinguishes between a leader and a follower"
Steve Jobs</t>
  </si>
  <si>
    <t>expert</t>
  </si>
  <si>
    <t>Region</t>
  </si>
  <si>
    <t>q49</t>
  </si>
  <si>
    <t>q50</t>
  </si>
  <si>
    <t>q51</t>
  </si>
  <si>
    <t>Other - what?</t>
  </si>
  <si>
    <t>Technical Development: Sth else</t>
  </si>
  <si>
    <t>Technical Development: Investors</t>
  </si>
  <si>
    <t>1 to 4</t>
  </si>
  <si>
    <t>1.2.</t>
  </si>
  <si>
    <t>Badania i rozwój produktów leczniczych</t>
  </si>
  <si>
    <t>1.1.</t>
  </si>
  <si>
    <t>Badania i rozwój suplementów diety i środków spożywczych specjalnego przeznaczenia żywieniowego</t>
  </si>
  <si>
    <t>Bioinformatyka</t>
  </si>
  <si>
    <t>Biologia syntetyczna w medycynie</t>
  </si>
  <si>
    <t>Sztuczne narządy</t>
  </si>
  <si>
    <t>Technologie medycyny regeneracyjnej</t>
  </si>
  <si>
    <t>Technologie telemedyczne</t>
  </si>
  <si>
    <t>Informatycnze narzędzia medyczne</t>
  </si>
  <si>
    <t>Technologie, urzadzenia i wyroby medyczne</t>
  </si>
  <si>
    <t>Technologie materiałowe w medycynie</t>
  </si>
  <si>
    <t xml:space="preserve">Telemedycyna w diagnostyce i terapii </t>
  </si>
  <si>
    <t>Diagnostyka obrazowa oraz oparta na innych technikach detekcji</t>
  </si>
  <si>
    <t>Markery/ testy</t>
  </si>
  <si>
    <t>Opieka skoordynowana - promocja zdrowia / profilaktyka</t>
  </si>
  <si>
    <t>Opieka skoordynowana - ocena ryzyka / postępu choroby</t>
  </si>
  <si>
    <t>Opieka skoordynowana - leczenie</t>
  </si>
  <si>
    <t>Rehabilitacja skoordynowana</t>
  </si>
  <si>
    <t>Nowe cele prewencyjne i/lub terapeutyczne</t>
  </si>
  <si>
    <t>Badania kliniczne</t>
  </si>
  <si>
    <t>Inne</t>
  </si>
  <si>
    <r>
      <t>III.</t>
    </r>
    <r>
      <rPr>
        <b/>
        <sz val="7"/>
        <color theme="0"/>
        <rFont val="Times New Roman"/>
        <family val="1"/>
        <charset val="238"/>
      </rPr>
      <t xml:space="preserve">                  </t>
    </r>
    <r>
      <rPr>
        <b/>
        <sz val="12"/>
        <color theme="0"/>
        <rFont val="Calibri"/>
        <family val="2"/>
        <charset val="238"/>
      </rPr>
      <t>Zrównoważona energetyka/Energy efficiency</t>
    </r>
  </si>
  <si>
    <t>What was the frequency of access to public innovation support in the last 3 years?</t>
  </si>
  <si>
    <t>How do you obtain information about the export market? In other words e.g. how do you know that product you want to export is innovative in the place where you want to export it?</t>
  </si>
  <si>
    <t>Market position</t>
  </si>
  <si>
    <t>Human capital</t>
  </si>
  <si>
    <t>Economic potential</t>
  </si>
  <si>
    <t>(%)</t>
  </si>
  <si>
    <t xml:space="preserve">Taking into account what you said, please say how do you think what are the key success factors to grow in a given business area? </t>
  </si>
  <si>
    <t>Public support</t>
  </si>
  <si>
    <t>Innovation processes</t>
  </si>
  <si>
    <t>Place in the GVC</t>
  </si>
  <si>
    <t>Innovation management</t>
  </si>
  <si>
    <t>Y=1
N=0</t>
  </si>
  <si>
    <r>
      <t xml:space="preserve">Does the management of your firm behave in </t>
    </r>
    <r>
      <rPr>
        <b/>
        <sz val="10"/>
        <rFont val="Arial"/>
        <family val="2"/>
      </rPr>
      <t>'Proactive'</t>
    </r>
    <r>
      <rPr>
        <sz val="10"/>
        <rFont val="Arial"/>
        <family val="2"/>
        <charset val="238"/>
      </rPr>
      <t xml:space="preserve"> manner to what happens on the market (i.e. anticipates clients' needs and proposes appropriate products/ services/ solutions)?</t>
    </r>
  </si>
  <si>
    <r>
      <t xml:space="preserve">Does the management of your firm behave in </t>
    </r>
    <r>
      <rPr>
        <b/>
        <sz val="10"/>
        <rFont val="Arial"/>
        <family val="2"/>
      </rPr>
      <t>'Reactive'</t>
    </r>
    <r>
      <rPr>
        <sz val="10"/>
        <rFont val="Arial"/>
        <family val="2"/>
        <charset val="238"/>
      </rPr>
      <t xml:space="preserve"> manner to what happens on the market (i.e. Listens to the customers and does what they tell him)?</t>
    </r>
  </si>
  <si>
    <r>
      <t xml:space="preserve">Does the management of your firm behave in </t>
    </r>
    <r>
      <rPr>
        <b/>
        <sz val="10"/>
        <rFont val="Arial"/>
        <family val="2"/>
      </rPr>
      <t>'Pre-emptive'</t>
    </r>
    <r>
      <rPr>
        <sz val="10"/>
        <rFont val="Arial"/>
        <family val="2"/>
        <charset val="238"/>
      </rPr>
      <t xml:space="preserve"> manner to what happens on the market (i.e. attempts to create entirely new markets, e.g. Apple with iPhone)?</t>
    </r>
  </si>
  <si>
    <t>Relationship management</t>
  </si>
  <si>
    <t>How often is your company’s management mindset a driver for innovation?</t>
  </si>
  <si>
    <t>How often is your R&amp;D department a driver for innovation?</t>
  </si>
  <si>
    <t>How often is your Employees initiative a driver for innovation?</t>
  </si>
  <si>
    <t>How often do you use innovation to grow your business?</t>
  </si>
  <si>
    <r>
      <t xml:space="preserve">How often is the </t>
    </r>
    <r>
      <rPr>
        <b/>
        <sz val="10"/>
        <rFont val="Arial"/>
        <family val="2"/>
      </rPr>
      <t>management</t>
    </r>
    <r>
      <rPr>
        <sz val="10"/>
        <rFont val="Arial"/>
        <family val="2"/>
        <charset val="238"/>
      </rPr>
      <t xml:space="preserve"> </t>
    </r>
    <r>
      <rPr>
        <b/>
        <sz val="10"/>
        <rFont val="Arial"/>
        <family val="2"/>
      </rPr>
      <t>of innovation</t>
    </r>
    <r>
      <rPr>
        <sz val="10"/>
        <rFont val="Arial"/>
        <family val="2"/>
        <charset val="238"/>
      </rPr>
      <t xml:space="preserve"> a constraint to innovation?</t>
    </r>
  </si>
  <si>
    <t>Level of satisfaction working with RDIs
(1 - very bad - 5 - very good)</t>
  </si>
  <si>
    <r>
      <t xml:space="preserve">How often are your </t>
    </r>
    <r>
      <rPr>
        <b/>
        <sz val="9"/>
        <rFont val="Arial"/>
        <family val="2"/>
      </rPr>
      <t>Suppliers</t>
    </r>
    <r>
      <rPr>
        <sz val="9"/>
        <rFont val="Arial"/>
        <family val="2"/>
      </rPr>
      <t xml:space="preserve"> a driver for innovation?</t>
    </r>
  </si>
  <si>
    <r>
      <t xml:space="preserve">How often are your </t>
    </r>
    <r>
      <rPr>
        <b/>
        <sz val="9"/>
        <rFont val="Arial"/>
        <family val="2"/>
      </rPr>
      <t>Customers</t>
    </r>
    <r>
      <rPr>
        <sz val="9"/>
        <rFont val="Arial"/>
        <family val="2"/>
      </rPr>
      <t xml:space="preserve"> a driver for innovation?</t>
    </r>
  </si>
  <si>
    <r>
      <t xml:space="preserve">How often are your </t>
    </r>
    <r>
      <rPr>
        <b/>
        <sz val="9"/>
        <rFont val="Arial"/>
        <family val="2"/>
      </rPr>
      <t>Competitors</t>
    </r>
    <r>
      <rPr>
        <sz val="9"/>
        <rFont val="Arial"/>
        <family val="2"/>
      </rPr>
      <t xml:space="preserve"> a driver for innovation?</t>
    </r>
  </si>
  <si>
    <r>
      <t xml:space="preserve">How often are the </t>
    </r>
    <r>
      <rPr>
        <b/>
        <sz val="9"/>
        <rFont val="Arial"/>
        <family val="2"/>
      </rPr>
      <t>Competitors</t>
    </r>
    <r>
      <rPr>
        <sz val="9"/>
        <rFont val="Arial"/>
        <family val="2"/>
      </rPr>
      <t xml:space="preserve"> a constraint to </t>
    </r>
    <r>
      <rPr>
        <b/>
        <sz val="9"/>
        <rFont val="Arial"/>
        <family val="2"/>
      </rPr>
      <t>growth?</t>
    </r>
  </si>
  <si>
    <r>
      <t xml:space="preserve">How often are the </t>
    </r>
    <r>
      <rPr>
        <b/>
        <sz val="9"/>
        <rFont val="Arial"/>
        <family val="2"/>
      </rPr>
      <t>Customers</t>
    </r>
    <r>
      <rPr>
        <sz val="9"/>
        <rFont val="Arial"/>
        <family val="2"/>
      </rPr>
      <t xml:space="preserve"> a constraint to </t>
    </r>
    <r>
      <rPr>
        <b/>
        <sz val="9"/>
        <rFont val="Arial"/>
        <family val="2"/>
      </rPr>
      <t>growth?</t>
    </r>
  </si>
  <si>
    <r>
      <t xml:space="preserve">How often are </t>
    </r>
    <r>
      <rPr>
        <b/>
        <sz val="9"/>
        <rFont val="Arial"/>
        <family val="2"/>
      </rPr>
      <t>Customers</t>
    </r>
    <r>
      <rPr>
        <sz val="9"/>
        <rFont val="Arial"/>
        <family val="2"/>
      </rPr>
      <t xml:space="preserve"> a </t>
    </r>
    <r>
      <rPr>
        <b/>
        <sz val="9"/>
        <rFont val="Arial"/>
        <family val="2"/>
      </rPr>
      <t>constraint to innovation?</t>
    </r>
  </si>
  <si>
    <r>
      <t xml:space="preserve">How often are </t>
    </r>
    <r>
      <rPr>
        <b/>
        <sz val="9"/>
        <rFont val="Arial"/>
        <family val="2"/>
      </rPr>
      <t>Suppliers</t>
    </r>
    <r>
      <rPr>
        <sz val="9"/>
        <rFont val="Arial"/>
        <family val="2"/>
      </rPr>
      <t xml:space="preserve"> a </t>
    </r>
    <r>
      <rPr>
        <b/>
        <sz val="9"/>
        <rFont val="Arial"/>
        <family val="2"/>
      </rPr>
      <t>constraint to innovation?</t>
    </r>
  </si>
  <si>
    <r>
      <t xml:space="preserve">How often are your </t>
    </r>
    <r>
      <rPr>
        <b/>
        <sz val="10"/>
        <rFont val="Arial"/>
        <family val="2"/>
      </rPr>
      <t>New market opportunities</t>
    </r>
    <r>
      <rPr>
        <sz val="10"/>
        <rFont val="Arial"/>
        <family val="2"/>
        <charset val="238"/>
      </rPr>
      <t xml:space="preserve"> or a market trend a driver for innovation?</t>
    </r>
  </si>
  <si>
    <t>Technology usage</t>
  </si>
  <si>
    <t>Financial needs</t>
  </si>
  <si>
    <r>
      <t xml:space="preserve">How often do the </t>
    </r>
    <r>
      <rPr>
        <b/>
        <sz val="10"/>
        <rFont val="Arial"/>
        <family val="2"/>
      </rPr>
      <t>declining margins</t>
    </r>
    <r>
      <rPr>
        <sz val="10"/>
        <rFont val="Arial"/>
        <family val="2"/>
        <charset val="238"/>
      </rPr>
      <t xml:space="preserve"> </t>
    </r>
    <r>
      <rPr>
        <b/>
        <sz val="10"/>
        <rFont val="Arial"/>
        <family val="2"/>
      </rPr>
      <t>drive</t>
    </r>
    <r>
      <rPr>
        <sz val="10"/>
        <rFont val="Arial"/>
        <family val="2"/>
        <charset val="238"/>
      </rPr>
      <t xml:space="preserve"> your innovations?</t>
    </r>
  </si>
  <si>
    <t>What was the amount of innovation spending over the past 3 years?</t>
  </si>
  <si>
    <t>What was the amount of  investment spending over the last 3 years?</t>
  </si>
  <si>
    <t>How many of the employees have higher education?</t>
  </si>
  <si>
    <t>How many employees have a PhD degree?</t>
  </si>
  <si>
    <t>do you own patents/licenses or have applied for them?</t>
  </si>
  <si>
    <t>Do you create own technologies?</t>
  </si>
  <si>
    <t>Let’s assume that I give you right now 1m USD and you can use
that only to invest in innovative projects. What would you invest 
it in and why?</t>
  </si>
  <si>
    <r>
      <t>Do you have sufficient technological know how to design and implement significant innovations? (new in the market)?</t>
    </r>
    <r>
      <rPr>
        <sz val="8"/>
        <rFont val="Arial"/>
        <family val="2"/>
        <charset val="238"/>
      </rPr>
      <t xml:space="preserve">
</t>
    </r>
    <r>
      <rPr>
        <sz val="10"/>
        <color theme="5"/>
        <rFont val="Arial"/>
        <family val="2"/>
        <charset val="238"/>
      </rPr>
      <t>(1 - very low, 5 - very high, 0 - never applied, -7 - don't know)</t>
    </r>
  </si>
  <si>
    <r>
      <t xml:space="preserve">Do you have sufficient managerial know how to design and implement significant innovations? (new in the market) 
</t>
    </r>
    <r>
      <rPr>
        <sz val="10"/>
        <color theme="5"/>
        <rFont val="Arial"/>
        <family val="2"/>
        <charset val="238"/>
      </rPr>
      <t>(1 - very low, 5 - very high, 0 - never applied, -7 - don't know)</t>
    </r>
  </si>
  <si>
    <t xml:space="preserve">What is a total amount of any type of public support received in last three years? </t>
  </si>
  <si>
    <t>What % of the total revenue comes from innovative products/services?</t>
  </si>
  <si>
    <r>
      <t>From your experience, how satisfied are you from the efficiency of the system when you applied for support?
(</t>
    </r>
    <r>
      <rPr>
        <b/>
        <sz val="10"/>
        <rFont val="Arial"/>
        <family val="2"/>
      </rPr>
      <t>1 - very low, 5 - very high, 0 - never applied, -7 - don't know</t>
    </r>
    <r>
      <rPr>
        <sz val="10"/>
        <rFont val="Arial"/>
        <family val="2"/>
        <charset val="238"/>
      </rPr>
      <t>)</t>
    </r>
  </si>
  <si>
    <t>Do you have a strategy for innovation?/is innovation part of your strategy?</t>
  </si>
  <si>
    <t>Do you have an RD/innovation department/staff?</t>
  </si>
  <si>
    <t>Do you have a mechanism for knowledge management (eg. Sharing, competence building)?</t>
  </si>
  <si>
    <t>Are you able to develop innovation systematically/constantly?</t>
  </si>
  <si>
    <t>Do you have procedures to validate innovative ideas?</t>
  </si>
  <si>
    <t>Does your motivation system stimulate risk-taking and innovation?</t>
  </si>
  <si>
    <t>How often do you acquire newest technologies?</t>
  </si>
  <si>
    <t>Do you use IT systems (CRM, CAM, CAD others)?</t>
  </si>
  <si>
    <t>How often do you use digital platforms to contact your suppliers, manage logistics etc.?</t>
  </si>
  <si>
    <t>Looking at the technological trends what do you think the 
most important are?</t>
  </si>
  <si>
    <t xml:space="preserve">   bank loan</t>
  </si>
  <si>
    <t xml:space="preserve">   own capital</t>
  </si>
  <si>
    <t xml:space="preserve">   venture capital</t>
  </si>
  <si>
    <t xml:space="preserve">   private equity</t>
  </si>
  <si>
    <t xml:space="preserve">   eu dotations</t>
  </si>
  <si>
    <t xml:space="preserve">   eu financial instruments (Jeremie)</t>
  </si>
  <si>
    <t xml:space="preserve">   other, which?</t>
  </si>
  <si>
    <t>What kind of financing is most attractive to you: (cross one box)</t>
  </si>
  <si>
    <t>Satisfaction</t>
  </si>
  <si>
    <t>Do you use interdisciplinary teams to develop innovations? (eg. marketing+construction, scientist etc.)</t>
  </si>
  <si>
    <t>Do you cooperate to create innovations?</t>
  </si>
  <si>
    <t>Do you use following Key Enabling Technologies (KETs):</t>
  </si>
  <si>
    <t xml:space="preserve">   - nanotechnology,</t>
  </si>
  <si>
    <t xml:space="preserve">   - micro-and nanoelectronics (incl. Semiconductors),</t>
  </si>
  <si>
    <t xml:space="preserve">   - advanced materials (polimers, biomaterials, optical materials etc.)</t>
  </si>
  <si>
    <t>Y = 1
N = 0</t>
  </si>
  <si>
    <t>Do you have electronic invoice exchange system?</t>
  </si>
  <si>
    <r>
      <t xml:space="preserve">How often is the access to finance a </t>
    </r>
    <r>
      <rPr>
        <b/>
        <sz val="10"/>
        <rFont val="Arial"/>
        <family val="2"/>
      </rPr>
      <t>constraint to innovation</t>
    </r>
    <r>
      <rPr>
        <sz val="10"/>
        <rFont val="Arial"/>
        <family val="2"/>
        <charset val="238"/>
      </rPr>
      <t xml:space="preserve"> of your company?</t>
    </r>
  </si>
  <si>
    <t>What investment are you planning in the nearest future (e.g. machines/technology/innovation/R&amp;D)</t>
  </si>
  <si>
    <t>Name three services that you need to obtain that would enable developing innovation in your firm.
(e.g. Information on financing, research, business development, export, workshops, networking, courses, etc.)</t>
  </si>
  <si>
    <t xml:space="preserve">  - region</t>
  </si>
  <si>
    <t xml:space="preserve">  - country</t>
  </si>
  <si>
    <t xml:space="preserve">  - Europe</t>
  </si>
  <si>
    <t xml:space="preserve">  - World</t>
  </si>
  <si>
    <t>Where is your value chain based (cross one box)</t>
  </si>
  <si>
    <t>1. Działalność przedprodukcyjna (projektowanie, zakupy, transport, pozyskiwanie środków, B+R)</t>
  </si>
  <si>
    <t xml:space="preserve">3. Sprzedaż (dystrybucja,  transport do odbiorców, serwis, kontakt z użytkownikami) 
</t>
  </si>
  <si>
    <t>4. Usługi (związane z własnymi produktami, z produktami innych firm, B2B, dla klienta indywidualnego)</t>
  </si>
  <si>
    <t>5. Funkcje pomocnicze (zarządzanie marketing, technologie, finanse, HR)</t>
  </si>
  <si>
    <t>Where are your partners from the Value Chain in the World?</t>
  </si>
  <si>
    <t xml:space="preserve">Drivers of innovation </t>
  </si>
  <si>
    <r>
      <t xml:space="preserve">How did the employment change over the last 3 years? 
</t>
    </r>
    <r>
      <rPr>
        <sz val="10"/>
        <color rgb="FFC00000"/>
        <rFont val="Arial"/>
        <family val="2"/>
        <charset val="238"/>
      </rPr>
      <t xml:space="preserve">1 - Grow / 2 - Stable / 3 - Reduced </t>
    </r>
  </si>
  <si>
    <t>To your best knowledge your (...) innovations are new to the: 
1) firm, 2) country, 3) world, 4) EU?</t>
  </si>
  <si>
    <t xml:space="preserve"> - Identification of market needs</t>
  </si>
  <si>
    <t xml:space="preserve"> - Identification of innovative ideas</t>
  </si>
  <si>
    <t xml:space="preserve"> - Validation of innovative ideas, financial and technical feasibility studies</t>
  </si>
  <si>
    <t xml:space="preserve"> - Design</t>
  </si>
  <si>
    <t xml:space="preserve"> - Prototyping</t>
  </si>
  <si>
    <t xml:space="preserve"> - Testing</t>
  </si>
  <si>
    <t xml:space="preserve"> - Production</t>
  </si>
  <si>
    <t xml:space="preserve"> - Commercialization</t>
  </si>
  <si>
    <t>YES = 1
NO = 0</t>
  </si>
  <si>
    <t xml:space="preserve">What % of your sales comes from e-commerce? </t>
  </si>
  <si>
    <t>What part (%) of following activities are you doing by yourself in your firm?</t>
  </si>
  <si>
    <r>
      <t>How many of the employees have the higher or vocational</t>
    </r>
    <r>
      <rPr>
        <sz val="10"/>
        <color rgb="FFFF0000"/>
        <rFont val="Arial"/>
        <family val="2"/>
        <charset val="238"/>
      </rPr>
      <t xml:space="preserve"> </t>
    </r>
    <r>
      <rPr>
        <sz val="10"/>
        <rFont val="Arial"/>
        <family val="2"/>
        <charset val="238"/>
      </rPr>
      <t>technical education (e.g. Science, engineering, maths)?</t>
    </r>
  </si>
  <si>
    <t>min</t>
  </si>
  <si>
    <t>wynik</t>
  </si>
  <si>
    <t>strzałka wartość</t>
  </si>
  <si>
    <t>etykieta wartość</t>
  </si>
  <si>
    <t>tekst etykiety</t>
  </si>
  <si>
    <t>InnovationUse2(1)</t>
  </si>
  <si>
    <t>ExportShare2(1)</t>
  </si>
  <si>
    <t>Wydatki_RD(1)</t>
  </si>
  <si>
    <t>Sr_wzrost(1)</t>
  </si>
  <si>
    <t>STEM</t>
  </si>
  <si>
    <t>0/1</t>
  </si>
  <si>
    <t>0-0,05 ; more</t>
  </si>
  <si>
    <t>0-0,06 / more</t>
  </si>
  <si>
    <t>0 / more</t>
  </si>
  <si>
    <t>0-3 / more</t>
  </si>
  <si>
    <t>Probability of firm being a champion:</t>
  </si>
  <si>
    <t>Made by JT</t>
  </si>
  <si>
    <r>
      <t xml:space="preserve">How often is the </t>
    </r>
    <r>
      <rPr>
        <b/>
        <sz val="10"/>
        <rFont val="Arial"/>
        <family val="2"/>
        <charset val="238"/>
      </rPr>
      <t>management of your firm</t>
    </r>
    <r>
      <rPr>
        <sz val="10"/>
        <rFont val="Arial"/>
        <family val="2"/>
      </rPr>
      <t xml:space="preserve"> a constraint to growth?</t>
    </r>
  </si>
  <si>
    <t>City (HQ)</t>
  </si>
  <si>
    <r>
      <t xml:space="preserve">What was the total revenue in </t>
    </r>
    <r>
      <rPr>
        <b/>
        <sz val="10"/>
        <rFont val="Arial"/>
        <family val="2"/>
      </rPr>
      <t>2015</t>
    </r>
    <r>
      <rPr>
        <sz val="10"/>
        <rFont val="Arial"/>
        <family val="2"/>
        <charset val="238"/>
      </rPr>
      <t xml:space="preserve">? </t>
    </r>
  </si>
  <si>
    <t xml:space="preserve">Total revenue (2015) </t>
  </si>
  <si>
    <t>Open</t>
  </si>
  <si>
    <t>Which elements of innovation process do you pursue (tell us how it's done - expert assessment):</t>
  </si>
  <si>
    <r>
      <t xml:space="preserve">In what market do you operate? 
</t>
    </r>
    <r>
      <rPr>
        <sz val="10"/>
        <color theme="5"/>
        <rFont val="Arial"/>
        <family val="2"/>
        <charset val="238"/>
      </rPr>
      <t>1 - Traditional / 2 - Niche / 3 - Specialized</t>
    </r>
  </si>
  <si>
    <r>
      <t xml:space="preserve">Are you a market leader or one of many producers of similar products/services?
</t>
    </r>
    <r>
      <rPr>
        <sz val="10"/>
        <color theme="5"/>
        <rFont val="Arial"/>
        <family val="2"/>
        <charset val="238"/>
      </rPr>
      <t>1 - One / 2 - Many</t>
    </r>
  </si>
  <si>
    <r>
      <t xml:space="preserve">On what basis do you compete? 
</t>
    </r>
    <r>
      <rPr>
        <sz val="10"/>
        <color theme="5"/>
        <rFont val="Arial"/>
        <family val="2"/>
        <charset val="238"/>
      </rPr>
      <t>1 - Price / 2 - Technology / 3 - Design / 4 - Quality</t>
    </r>
  </si>
  <si>
    <r>
      <t xml:space="preserve">Do you export to simple or sophisticated markets?
</t>
    </r>
    <r>
      <rPr>
        <sz val="10"/>
        <color theme="5"/>
        <rFont val="Arial"/>
        <family val="2"/>
        <charset val="238"/>
      </rPr>
      <t xml:space="preserve">1 - Simple / 2 - Sophisticated / 3 - Other: what? </t>
    </r>
  </si>
  <si>
    <t>Export share as % of total revenue (2015)</t>
  </si>
  <si>
    <t>Which of the following are 
international sources? 
(yes= 1 / no= 0)</t>
  </si>
  <si>
    <t>Information about innovation (frequency)</t>
  </si>
  <si>
    <t>q55</t>
  </si>
  <si>
    <t>q56</t>
  </si>
  <si>
    <t>q57</t>
  </si>
  <si>
    <t>Qq1</t>
  </si>
  <si>
    <t>Qq2</t>
  </si>
  <si>
    <t>Qq3</t>
  </si>
  <si>
    <t>Qq4</t>
  </si>
  <si>
    <t>Qq5</t>
  </si>
  <si>
    <t>Qq6</t>
  </si>
  <si>
    <t>Qq7</t>
  </si>
  <si>
    <t>Qq8</t>
  </si>
  <si>
    <t>Qq9</t>
  </si>
  <si>
    <t>Qq10</t>
  </si>
  <si>
    <t>Qq11</t>
  </si>
  <si>
    <t>Qq12</t>
  </si>
  <si>
    <t>Qq13</t>
  </si>
  <si>
    <t>Qq14</t>
  </si>
  <si>
    <t>Qq15</t>
  </si>
  <si>
    <t>Qq16</t>
  </si>
  <si>
    <t>Qq17</t>
  </si>
  <si>
    <t>Qq18</t>
  </si>
  <si>
    <t>Qq19</t>
  </si>
  <si>
    <t>Qq20</t>
  </si>
  <si>
    <t>Qq21</t>
  </si>
  <si>
    <t>Qq22</t>
  </si>
  <si>
    <t>Qq23</t>
  </si>
  <si>
    <t>Qq24</t>
  </si>
  <si>
    <t>Qq25</t>
  </si>
  <si>
    <t>Qq26</t>
  </si>
  <si>
    <t>Qq27</t>
  </si>
  <si>
    <t>Qq28</t>
  </si>
  <si>
    <t>Qq29</t>
  </si>
  <si>
    <t>Qq30</t>
  </si>
  <si>
    <t>Qq31</t>
  </si>
  <si>
    <t>Qq32</t>
  </si>
  <si>
    <t>Qq33</t>
  </si>
  <si>
    <t>Qq34</t>
  </si>
  <si>
    <t>Qq35</t>
  </si>
  <si>
    <t>Qq36</t>
  </si>
  <si>
    <t>Qq37</t>
  </si>
  <si>
    <t>Qq38</t>
  </si>
  <si>
    <t>Qq39</t>
  </si>
  <si>
    <t>Qq40</t>
  </si>
  <si>
    <t>Qq41</t>
  </si>
  <si>
    <t>Qq42</t>
  </si>
  <si>
    <t>Qq43</t>
  </si>
  <si>
    <t>Qq44</t>
  </si>
  <si>
    <t>Qq45</t>
  </si>
  <si>
    <t>Qq46</t>
  </si>
  <si>
    <t>Qq47</t>
  </si>
  <si>
    <t>Qq48</t>
  </si>
  <si>
    <t>Qq49</t>
  </si>
  <si>
    <t>Qq50</t>
  </si>
  <si>
    <t>Qq51</t>
  </si>
  <si>
    <t>Qq52</t>
  </si>
  <si>
    <t>Qq53</t>
  </si>
  <si>
    <t>Qq54</t>
  </si>
  <si>
    <t>Qq55</t>
  </si>
  <si>
    <t>Do you use your suppliers to subcontract your R&amp;D activities ? AMOUNT (in K PLN)</t>
  </si>
  <si>
    <t>Technical Development: National governments</t>
  </si>
  <si>
    <t>International? Internal company resources</t>
  </si>
  <si>
    <t xml:space="preserve">International? Research organisation </t>
  </si>
  <si>
    <t>International? Universities</t>
  </si>
  <si>
    <t>International? Public organisation supporting SMEs</t>
  </si>
  <si>
    <t>International? Private Consultants</t>
  </si>
  <si>
    <t>International? Networking</t>
  </si>
  <si>
    <t>International? Customers</t>
  </si>
  <si>
    <t>International? Suppliers</t>
  </si>
  <si>
    <t>International? National governments</t>
  </si>
  <si>
    <t>International? EU</t>
  </si>
  <si>
    <t>International? Internet</t>
  </si>
  <si>
    <t>International? Social Networks</t>
  </si>
  <si>
    <t>International? Exhibitions</t>
  </si>
  <si>
    <t>International? Seminars</t>
  </si>
  <si>
    <t>International? Technical literature</t>
  </si>
  <si>
    <t>International? Business angels</t>
  </si>
  <si>
    <t>International? OTHER</t>
  </si>
  <si>
    <t>Human capital (soft skills)</t>
  </si>
  <si>
    <t>Customer</t>
  </si>
  <si>
    <t>Barrier to entry new markets</t>
  </si>
  <si>
    <t>Human capital (hard skills)</t>
  </si>
  <si>
    <t>Technical constraints of company</t>
  </si>
  <si>
    <t xml:space="preserve">Customers </t>
  </si>
  <si>
    <t>Category of firm</t>
  </si>
  <si>
    <t>To your best knowledge your product innovations are new to the: 1) firm, 2) country, 3) world?</t>
  </si>
  <si>
    <t>To your best knowledge your process innovations are new to the: 1) firm, 2) country, 3) world?</t>
  </si>
  <si>
    <t>Average R&amp;D spending over the past 3 years (in K)</t>
  </si>
  <si>
    <t>Sum</t>
  </si>
  <si>
    <t>How did the employment change over the last 3 years? Grow/stable/reduced</t>
  </si>
  <si>
    <t>Do you have sufficient technological know how to design and implement significant innovations? (new in the market)?
(1 - very low, 5 - very high, 0 - never applied, -7 - don't know)</t>
  </si>
  <si>
    <t>Do you have sufficient managerial know how to design and implement significant innovations? (new in the market) 
(1 - very low, 5 - very high, 0 - never applied, -7 - don't know)</t>
  </si>
  <si>
    <t>Do you operate in a traditional/niche/specialized market?</t>
  </si>
  <si>
    <t>Are you a market leader or one of many producers of similar products/services?</t>
  </si>
  <si>
    <t>On what basis do you compete: price, technology, design, quality?</t>
  </si>
  <si>
    <t>Do you export to simple or sophisticated markets?</t>
  </si>
  <si>
    <t>Identification of market needs</t>
  </si>
  <si>
    <t>Identification of innovative ideas</t>
  </si>
  <si>
    <t>Validation of innovative ideas, financial and technical feasibility studies</t>
  </si>
  <si>
    <t>Design</t>
  </si>
  <si>
    <t>Prototyping</t>
  </si>
  <si>
    <t>Testing</t>
  </si>
  <si>
    <t>Production</t>
  </si>
  <si>
    <t>Commercialization</t>
  </si>
  <si>
    <t>How often do you use e-commerce? (what % of sales)</t>
  </si>
  <si>
    <t>If you were to assess % of your activities between the following parts of GVC, how would you do this?</t>
  </si>
  <si>
    <t>2. Produkcja (produkcja, magazynowanie podzespołów/części, montaż, transport wewn., pakowanie, magazynowanie )wyrobów gotowych</t>
  </si>
  <si>
    <t>PL
AK
PP
PG
DW
other</t>
  </si>
  <si>
    <t>Use of 
CRM</t>
  </si>
  <si>
    <t>What is a total amount of grants received in last three years? (in K PLN)</t>
  </si>
  <si>
    <t>What is a total amount of innovation grants received in last three years (in K PLN)?</t>
  </si>
  <si>
    <t>What are the collaboration examples between the firm and universities 
and RDIs?</t>
  </si>
  <si>
    <t>(If any) Please name R&amp;D centers and universities with whom you collaborate</t>
  </si>
  <si>
    <t>Something else</t>
  </si>
  <si>
    <r>
      <t xml:space="preserve">How well do you know the </t>
    </r>
    <r>
      <rPr>
        <b/>
        <sz val="10"/>
        <rFont val="Arial"/>
        <family val="2"/>
      </rPr>
      <t>Regional</t>
    </r>
    <r>
      <rPr>
        <sz val="10"/>
        <rFont val="Arial"/>
        <family val="2"/>
        <charset val="238"/>
      </rPr>
      <t xml:space="preserve"> potential public support?
</t>
    </r>
    <r>
      <rPr>
        <sz val="10"/>
        <color rgb="FFC00000"/>
        <rFont val="Arial"/>
        <family val="2"/>
        <charset val="238"/>
      </rPr>
      <t>1 - very bad, 5 - very good</t>
    </r>
  </si>
  <si>
    <r>
      <t xml:space="preserve">How well do you know the </t>
    </r>
    <r>
      <rPr>
        <b/>
        <sz val="10"/>
        <rFont val="Arial"/>
        <family val="2"/>
        <charset val="238"/>
      </rPr>
      <t>National</t>
    </r>
    <r>
      <rPr>
        <sz val="10"/>
        <rFont val="Arial"/>
        <family val="2"/>
      </rPr>
      <t xml:space="preserve"> potential public support?
</t>
    </r>
    <r>
      <rPr>
        <sz val="10"/>
        <color rgb="FFC00000"/>
        <rFont val="Arial"/>
        <family val="2"/>
        <charset val="238"/>
      </rPr>
      <t>1 - very bad, 5 - very good</t>
    </r>
  </si>
  <si>
    <t xml:space="preserve">   Bank loan</t>
  </si>
  <si>
    <t xml:space="preserve">   Own capital</t>
  </si>
  <si>
    <t xml:space="preserve">   Venture capital</t>
  </si>
  <si>
    <t xml:space="preserve">   Private equity</t>
  </si>
  <si>
    <t xml:space="preserve">   EU dotations</t>
  </si>
  <si>
    <t xml:space="preserve">   EU financial instruments (Jeremie)</t>
  </si>
  <si>
    <t>1. Preproduction activities (designing, shopping, transportation, funds acquiring, R&amp;D)</t>
  </si>
  <si>
    <t xml:space="preserve">2. Production (production, storaging of parts, assembly, inside transportation, packaging, final products storaging) </t>
  </si>
  <si>
    <t xml:space="preserve">3. Sales distribution,  custtomer transportation, service, customers contact) 
</t>
  </si>
  <si>
    <t>4. Services (concerning own products, competitors' products, B2B, for individual client)</t>
  </si>
  <si>
    <t>5. Auxilliary functions (management, marketing, technological, finance, HR)</t>
  </si>
  <si>
    <t xml:space="preserve">  - Region</t>
  </si>
  <si>
    <t xml:space="preserve">  - Country</t>
  </si>
</sst>
</file>

<file path=xl/styles.xml><?xml version="1.0" encoding="utf-8"?>
<styleSheet xmlns="http://schemas.openxmlformats.org/spreadsheetml/2006/main">
  <numFmts count="5">
    <numFmt numFmtId="164" formatCode="_-* #,##0.00\ [$€-1]_-;\-* #,##0.00\ [$€-1]_-;_-* &quot;-&quot;??\ [$€-1]_-"/>
    <numFmt numFmtId="165" formatCode="[$-409]d/mmm/yyyy;@"/>
    <numFmt numFmtId="166" formatCode="###0.000"/>
    <numFmt numFmtId="167" formatCode="0.000"/>
    <numFmt numFmtId="168" formatCode="####.000"/>
  </numFmts>
  <fonts count="107">
    <font>
      <sz val="10"/>
      <name val="Arial"/>
    </font>
    <font>
      <sz val="10"/>
      <name val="Arial"/>
      <family val="2"/>
    </font>
    <font>
      <sz val="24"/>
      <name val="Haettenschweiler"/>
      <family val="2"/>
    </font>
    <font>
      <sz val="8"/>
      <name val="Arial"/>
      <family val="2"/>
    </font>
    <font>
      <b/>
      <sz val="8"/>
      <name val="Arial"/>
      <family val="2"/>
    </font>
    <font>
      <b/>
      <sz val="10"/>
      <name val="Arial"/>
      <family val="2"/>
    </font>
    <font>
      <sz val="9"/>
      <name val="Arial"/>
      <family val="2"/>
    </font>
    <font>
      <sz val="10"/>
      <name val="Arial"/>
      <family val="2"/>
    </font>
    <font>
      <i/>
      <sz val="10"/>
      <name val="Arial"/>
      <family val="2"/>
    </font>
    <font>
      <b/>
      <i/>
      <sz val="8"/>
      <name val="Arial"/>
      <family val="2"/>
    </font>
    <font>
      <sz val="12"/>
      <name val="Times New Roman"/>
      <family val="1"/>
    </font>
    <font>
      <sz val="8"/>
      <color indexed="9"/>
      <name val="Arial"/>
      <family val="2"/>
    </font>
    <font>
      <b/>
      <sz val="8"/>
      <color indexed="9"/>
      <name val="Arial"/>
      <family val="2"/>
    </font>
    <font>
      <b/>
      <sz val="9"/>
      <color indexed="9"/>
      <name val="Times New Roman"/>
      <family val="1"/>
    </font>
    <font>
      <sz val="8"/>
      <name val="Arial"/>
      <family val="2"/>
    </font>
    <font>
      <i/>
      <sz val="8"/>
      <name val="Arial"/>
      <family val="2"/>
    </font>
    <font>
      <sz val="7"/>
      <name val="Arial"/>
      <family val="2"/>
    </font>
    <font>
      <b/>
      <sz val="9"/>
      <name val="Times New Roman"/>
      <family val="1"/>
    </font>
    <font>
      <b/>
      <i/>
      <sz val="10"/>
      <name val="Times New Roman"/>
      <family val="1"/>
    </font>
    <font>
      <b/>
      <i/>
      <sz val="12"/>
      <name val="Times New Roman"/>
      <family val="1"/>
    </font>
    <font>
      <b/>
      <sz val="15"/>
      <name val="Georgia"/>
      <family val="1"/>
    </font>
    <font>
      <b/>
      <sz val="7"/>
      <name val="Arial"/>
      <family val="2"/>
    </font>
    <font>
      <sz val="8"/>
      <name val="Times New Roman"/>
      <family val="1"/>
    </font>
    <font>
      <b/>
      <sz val="8"/>
      <name val="Times New Roman"/>
      <family val="1"/>
    </font>
    <font>
      <b/>
      <i/>
      <sz val="10"/>
      <name val="Arial"/>
      <family val="2"/>
    </font>
    <font>
      <b/>
      <sz val="10"/>
      <name val="Times New Roman"/>
      <family val="1"/>
    </font>
    <font>
      <b/>
      <sz val="6"/>
      <name val="Arial"/>
      <family val="2"/>
    </font>
    <font>
      <sz val="10"/>
      <color rgb="FFFF0000"/>
      <name val="Arial"/>
      <family val="2"/>
    </font>
    <font>
      <b/>
      <u/>
      <sz val="10"/>
      <name val="Arial"/>
      <family val="2"/>
    </font>
    <font>
      <b/>
      <sz val="10"/>
      <color rgb="FFFF0000"/>
      <name val="Arial"/>
      <family val="2"/>
    </font>
    <font>
      <b/>
      <sz val="24"/>
      <name val="Calibri"/>
      <family val="2"/>
      <scheme val="minor"/>
    </font>
    <font>
      <b/>
      <sz val="14"/>
      <name val="Calibri"/>
      <family val="2"/>
      <scheme val="minor"/>
    </font>
    <font>
      <sz val="10"/>
      <name val="Arial"/>
      <family val="2"/>
      <charset val="238"/>
    </font>
    <font>
      <sz val="8"/>
      <color theme="0"/>
      <name val="Arial"/>
      <family val="2"/>
      <charset val="238"/>
    </font>
    <font>
      <sz val="8"/>
      <name val="Arial"/>
      <family val="2"/>
      <charset val="238"/>
    </font>
    <font>
      <sz val="10"/>
      <color theme="0"/>
      <name val="Arial"/>
      <family val="2"/>
      <charset val="238"/>
    </font>
    <font>
      <b/>
      <sz val="10"/>
      <name val="Arial"/>
      <family val="2"/>
      <charset val="238"/>
    </font>
    <font>
      <b/>
      <sz val="8"/>
      <name val="Arial"/>
      <family val="2"/>
      <charset val="238"/>
    </font>
    <font>
      <b/>
      <sz val="9"/>
      <color theme="0"/>
      <name val="Calibri"/>
      <family val="2"/>
    </font>
    <font>
      <sz val="10"/>
      <color theme="0"/>
      <name val="Arial"/>
      <family val="2"/>
    </font>
    <font>
      <b/>
      <sz val="9"/>
      <color theme="0"/>
      <name val="Calibri"/>
      <family val="2"/>
      <scheme val="minor"/>
    </font>
    <font>
      <sz val="11"/>
      <name val="Calibri"/>
      <family val="2"/>
      <charset val="238"/>
    </font>
    <font>
      <sz val="9"/>
      <name val="Arial"/>
      <family val="2"/>
      <charset val="238"/>
    </font>
    <font>
      <sz val="10"/>
      <name val="Calibri"/>
      <family val="2"/>
      <charset val="238"/>
    </font>
    <font>
      <b/>
      <sz val="7"/>
      <name val="Times New Roman"/>
      <family val="1"/>
      <charset val="238"/>
    </font>
    <font>
      <b/>
      <sz val="14"/>
      <name val="Calibri"/>
      <family val="2"/>
      <charset val="238"/>
    </font>
    <font>
      <b/>
      <sz val="10"/>
      <color rgb="FF000000"/>
      <name val="Calibri"/>
      <family val="2"/>
      <charset val="238"/>
    </font>
    <font>
      <i/>
      <sz val="10"/>
      <name val="Calibri"/>
      <family val="2"/>
      <charset val="238"/>
    </font>
    <font>
      <sz val="7"/>
      <name val="Times New Roman"/>
      <family val="1"/>
      <charset val="238"/>
    </font>
    <font>
      <b/>
      <sz val="14"/>
      <color rgb="FF000000"/>
      <name val="Calibri"/>
      <family val="2"/>
      <charset val="238"/>
    </font>
    <font>
      <b/>
      <sz val="14"/>
      <color rgb="FFFFFFFF"/>
      <name val="Calibri"/>
      <family val="2"/>
      <charset val="238"/>
    </font>
    <font>
      <sz val="9"/>
      <name val="Calibri"/>
      <family val="2"/>
      <charset val="238"/>
    </font>
    <font>
      <b/>
      <i/>
      <sz val="10"/>
      <name val="Calibri"/>
      <family val="2"/>
      <charset val="238"/>
    </font>
    <font>
      <b/>
      <sz val="12"/>
      <color theme="0"/>
      <name val="Calibri"/>
      <family val="2"/>
      <charset val="238"/>
    </font>
    <font>
      <b/>
      <sz val="7"/>
      <color theme="0"/>
      <name val="Times New Roman"/>
      <family val="1"/>
      <charset val="238"/>
    </font>
    <font>
      <b/>
      <sz val="9"/>
      <color rgb="FF000000"/>
      <name val="Calibri"/>
      <family val="2"/>
      <charset val="238"/>
    </font>
    <font>
      <i/>
      <sz val="9"/>
      <name val="Calibri"/>
      <family val="2"/>
      <charset val="238"/>
    </font>
    <font>
      <sz val="9"/>
      <color rgb="FF000000"/>
      <name val="Calibri"/>
      <family val="2"/>
      <charset val="238"/>
    </font>
    <font>
      <b/>
      <sz val="11"/>
      <color theme="0"/>
      <name val="Calibri"/>
      <family val="2"/>
      <charset val="238"/>
    </font>
    <font>
      <b/>
      <sz val="10"/>
      <color theme="0"/>
      <name val="Calibri"/>
      <family val="2"/>
      <charset val="238"/>
    </font>
    <font>
      <b/>
      <sz val="11"/>
      <name val="Arial"/>
      <family val="2"/>
      <charset val="238"/>
    </font>
    <font>
      <b/>
      <i/>
      <sz val="10"/>
      <name val="Arial"/>
      <family val="2"/>
      <charset val="238"/>
    </font>
    <font>
      <b/>
      <sz val="16"/>
      <color theme="3"/>
      <name val="Arial"/>
      <family val="2"/>
      <charset val="238"/>
    </font>
    <font>
      <u/>
      <sz val="10"/>
      <color theme="10"/>
      <name val="Arial"/>
      <family val="2"/>
    </font>
    <font>
      <sz val="8"/>
      <color rgb="FFFF0000"/>
      <name val="Arial"/>
      <family val="2"/>
      <charset val="238"/>
    </font>
    <font>
      <sz val="10"/>
      <color rgb="FFFF0000"/>
      <name val="Arial"/>
      <family val="2"/>
      <charset val="238"/>
    </font>
    <font>
      <b/>
      <sz val="10"/>
      <color theme="0"/>
      <name val="Calibri"/>
      <family val="2"/>
      <scheme val="minor"/>
    </font>
    <font>
      <b/>
      <sz val="10"/>
      <name val="Calibri"/>
      <family val="2"/>
      <scheme val="minor"/>
    </font>
    <font>
      <sz val="9"/>
      <color indexed="81"/>
      <name val="Tahoma"/>
      <family val="2"/>
      <charset val="238"/>
    </font>
    <font>
      <b/>
      <sz val="9"/>
      <color indexed="81"/>
      <name val="Tahoma"/>
      <family val="2"/>
      <charset val="238"/>
    </font>
    <font>
      <b/>
      <sz val="9"/>
      <name val="Arial"/>
      <family val="2"/>
    </font>
    <font>
      <sz val="10"/>
      <name val="Calibri"/>
      <family val="2"/>
    </font>
    <font>
      <sz val="10"/>
      <color indexed="9"/>
      <name val="Arial"/>
      <family val="2"/>
    </font>
    <font>
      <b/>
      <sz val="10"/>
      <color indexed="9"/>
      <name val="Arial"/>
      <family val="2"/>
    </font>
    <font>
      <sz val="12"/>
      <name val="Arial"/>
      <family val="2"/>
    </font>
    <font>
      <b/>
      <sz val="9"/>
      <color theme="0"/>
      <name val="Arial"/>
      <family val="2"/>
    </font>
    <font>
      <b/>
      <sz val="7"/>
      <color theme="0"/>
      <name val="Arial"/>
      <family val="2"/>
    </font>
    <font>
      <sz val="9"/>
      <color rgb="FF000000"/>
      <name val="Arial"/>
      <family val="2"/>
    </font>
    <font>
      <sz val="10"/>
      <color rgb="FF002060"/>
      <name val="Calibri"/>
      <family val="2"/>
    </font>
    <font>
      <sz val="10"/>
      <name val="Calibri"/>
      <family val="2"/>
      <scheme val="minor"/>
    </font>
    <font>
      <sz val="10"/>
      <name val="Arial"/>
      <family val="2"/>
    </font>
    <font>
      <sz val="7"/>
      <color indexed="8"/>
      <name val="Arial"/>
      <family val="2"/>
    </font>
    <font>
      <b/>
      <sz val="12"/>
      <color rgb="FFFF0000"/>
      <name val="Arial"/>
      <family val="2"/>
      <charset val="238"/>
    </font>
    <font>
      <sz val="10"/>
      <color rgb="FF002060"/>
      <name val="Arial"/>
      <family val="2"/>
    </font>
    <font>
      <b/>
      <sz val="24"/>
      <color rgb="FF002060"/>
      <name val="Calibri"/>
      <family val="2"/>
      <scheme val="minor"/>
    </font>
    <font>
      <b/>
      <sz val="16"/>
      <color rgb="FF002060"/>
      <name val="Arial"/>
      <family val="2"/>
      <charset val="238"/>
    </font>
    <font>
      <sz val="16"/>
      <color rgb="FF002060"/>
      <name val="Arial"/>
      <family val="2"/>
      <charset val="238"/>
    </font>
    <font>
      <b/>
      <sz val="10"/>
      <color theme="0"/>
      <name val="Arial"/>
      <family val="2"/>
    </font>
    <font>
      <sz val="8"/>
      <color theme="0"/>
      <name val="Arial"/>
      <family val="2"/>
    </font>
    <font>
      <b/>
      <sz val="24"/>
      <color theme="6"/>
      <name val="Calibri"/>
      <family val="2"/>
      <scheme val="minor"/>
    </font>
    <font>
      <b/>
      <sz val="24"/>
      <color theme="6"/>
      <name val="Calibri"/>
      <family val="2"/>
      <charset val="238"/>
      <scheme val="minor"/>
    </font>
    <font>
      <sz val="11"/>
      <name val="Arial"/>
      <family val="2"/>
    </font>
    <font>
      <b/>
      <sz val="11"/>
      <color theme="6"/>
      <name val="Arial"/>
      <family val="2"/>
      <charset val="238"/>
    </font>
    <font>
      <b/>
      <sz val="12"/>
      <color theme="6"/>
      <name val="Arial"/>
      <family val="2"/>
      <charset val="238"/>
    </font>
    <font>
      <sz val="8"/>
      <color rgb="FF00B050"/>
      <name val="Arial"/>
      <family val="2"/>
      <charset val="238"/>
    </font>
    <font>
      <sz val="8"/>
      <color rgb="FF00B050"/>
      <name val="Arial"/>
      <family val="2"/>
    </font>
    <font>
      <u/>
      <sz val="10"/>
      <color theme="11"/>
      <name val="Arial"/>
      <family val="2"/>
      <charset val="238"/>
    </font>
    <font>
      <sz val="12"/>
      <color rgb="FFFF0000"/>
      <name val="Times New Roman"/>
      <family val="1"/>
    </font>
    <font>
      <sz val="10"/>
      <color theme="5"/>
      <name val="Arial"/>
      <family val="2"/>
      <charset val="238"/>
    </font>
    <font>
      <sz val="10"/>
      <color rgb="FFC00000"/>
      <name val="Arial"/>
      <family val="2"/>
      <charset val="238"/>
    </font>
    <font>
      <b/>
      <sz val="10"/>
      <color rgb="FFFF0000"/>
      <name val="Arial"/>
      <family val="2"/>
      <charset val="238"/>
    </font>
    <font>
      <sz val="10"/>
      <color theme="1"/>
      <name val="Calibri"/>
      <family val="2"/>
      <charset val="238"/>
    </font>
    <font>
      <i/>
      <sz val="10"/>
      <color theme="1"/>
      <name val="Calibri"/>
      <family val="2"/>
      <charset val="238"/>
    </font>
    <font>
      <b/>
      <sz val="10"/>
      <color theme="1"/>
      <name val="Calibri"/>
      <family val="2"/>
      <charset val="238"/>
    </font>
    <font>
      <b/>
      <sz val="14"/>
      <color theme="6"/>
      <name val="Arial"/>
      <family val="2"/>
      <charset val="238"/>
    </font>
    <font>
      <b/>
      <sz val="8"/>
      <color theme="0"/>
      <name val="Calibri"/>
      <family val="2"/>
      <scheme val="minor"/>
    </font>
    <font>
      <b/>
      <sz val="8"/>
      <name val="Calibri"/>
      <family val="2"/>
      <scheme val="minor"/>
    </font>
  </fonts>
  <fills count="34">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60"/>
        <bgColor indexed="64"/>
      </patternFill>
    </fill>
    <fill>
      <patternFill patternType="solid">
        <fgColor indexed="26"/>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bgColor indexed="64"/>
      </patternFill>
    </fill>
    <fill>
      <patternFill patternType="solid">
        <fgColor theme="8" tint="0.39997558519241921"/>
        <bgColor indexed="64"/>
      </patternFill>
    </fill>
    <fill>
      <patternFill patternType="solid">
        <fgColor rgb="FFFFC000"/>
        <bgColor indexed="64"/>
      </patternFill>
    </fill>
    <fill>
      <patternFill patternType="solid">
        <fgColor theme="6"/>
        <bgColor indexed="64"/>
      </patternFill>
    </fill>
    <fill>
      <patternFill patternType="solid">
        <fgColor theme="3" tint="0.79998168889431442"/>
        <bgColor indexed="64"/>
      </patternFill>
    </fill>
    <fill>
      <patternFill patternType="solid">
        <fgColor theme="4"/>
        <bgColor indexed="64"/>
      </patternFill>
    </fill>
    <fill>
      <patternFill patternType="solid">
        <fgColor theme="3" tint="0.59999389629810485"/>
        <bgColor indexed="64"/>
      </patternFill>
    </fill>
    <fill>
      <patternFill patternType="solid">
        <fgColor rgb="FF002060"/>
        <bgColor indexed="64"/>
      </patternFill>
    </fill>
    <fill>
      <patternFill patternType="solid">
        <fgColor rgb="FF92D050"/>
        <bgColor indexed="64"/>
      </patternFill>
    </fill>
    <fill>
      <patternFill patternType="solid">
        <fgColor rgb="FF002060"/>
        <bgColor rgb="FF002060"/>
      </patternFill>
    </fill>
    <fill>
      <patternFill patternType="solid">
        <fgColor theme="2" tint="-9.9978637043366805E-2"/>
        <bgColor indexed="64"/>
      </patternFill>
    </fill>
    <fill>
      <patternFill patternType="solid">
        <fgColor rgb="FF00B050"/>
        <bgColor indexed="64"/>
      </patternFill>
    </fill>
    <fill>
      <patternFill patternType="solid">
        <fgColor theme="3"/>
        <bgColor indexed="64"/>
      </patternFill>
    </fill>
    <fill>
      <patternFill patternType="solid">
        <fgColor rgb="FF0070C0"/>
        <bgColor indexed="64"/>
      </patternFill>
    </fill>
    <fill>
      <patternFill patternType="solid">
        <fgColor theme="6"/>
        <bgColor rgb="FF002060"/>
      </patternFill>
    </fill>
    <fill>
      <patternFill patternType="solid">
        <fgColor rgb="FFCCECFF"/>
        <bgColor indexed="64"/>
      </patternFill>
    </fill>
    <fill>
      <patternFill patternType="solid">
        <fgColor theme="6" tint="0.79998168889431442"/>
        <bgColor indexed="64"/>
      </patternFill>
    </fill>
  </fills>
  <borders count="26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bottom style="double">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top/>
      <bottom style="thin">
        <color auto="1"/>
      </bottom>
      <diagonal/>
    </border>
    <border>
      <left style="thin">
        <color auto="1"/>
      </left>
      <right style="medium">
        <color auto="1"/>
      </right>
      <top style="thin">
        <color auto="1"/>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bottom style="thin">
        <color auto="1"/>
      </bottom>
      <diagonal/>
    </border>
    <border>
      <left/>
      <right style="medium">
        <color indexed="8"/>
      </right>
      <top/>
      <bottom/>
      <diagonal/>
    </border>
    <border>
      <left/>
      <right/>
      <top/>
      <bottom style="medium">
        <color indexed="8"/>
      </bottom>
      <diagonal/>
    </border>
    <border>
      <left/>
      <right style="medium">
        <color indexed="8"/>
      </right>
      <top/>
      <bottom style="medium">
        <color indexed="8"/>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style="medium">
        <color auto="1"/>
      </left>
      <right/>
      <top style="thin">
        <color auto="1"/>
      </top>
      <bottom/>
      <diagonal/>
    </border>
    <border>
      <left/>
      <right style="medium">
        <color indexed="8"/>
      </right>
      <top style="medium">
        <color auto="1"/>
      </top>
      <bottom style="medium">
        <color auto="1"/>
      </bottom>
      <diagonal/>
    </border>
    <border>
      <left style="medium">
        <color auto="1"/>
      </left>
      <right/>
      <top/>
      <bottom style="medium">
        <color indexed="8"/>
      </bottom>
      <diagonal/>
    </border>
    <border>
      <left style="medium">
        <color indexed="8"/>
      </left>
      <right/>
      <top style="medium">
        <color auto="1"/>
      </top>
      <bottom style="medium">
        <color auto="1"/>
      </bottom>
      <diagonal/>
    </border>
    <border>
      <left style="medium">
        <color auto="1"/>
      </left>
      <right style="medium">
        <color auto="1"/>
      </right>
      <top style="medium">
        <color indexed="8"/>
      </top>
      <bottom/>
      <diagonal/>
    </border>
    <border>
      <left style="medium">
        <color auto="1"/>
      </left>
      <right style="medium">
        <color auto="1"/>
      </right>
      <top/>
      <bottom style="medium">
        <color indexed="8"/>
      </bottom>
      <diagonal/>
    </border>
    <border>
      <left style="thin">
        <color auto="1"/>
      </left>
      <right/>
      <top style="thin">
        <color auto="1"/>
      </top>
      <bottom/>
      <diagonal/>
    </border>
    <border>
      <left style="thin">
        <color auto="1"/>
      </left>
      <right/>
      <top/>
      <bottom style="thin">
        <color auto="1"/>
      </bottom>
      <diagonal/>
    </border>
    <border>
      <left style="medium">
        <color auto="1"/>
      </left>
      <right/>
      <top style="medium">
        <color auto="1"/>
      </top>
      <bottom style="thin">
        <color theme="0"/>
      </bottom>
      <diagonal/>
    </border>
    <border>
      <left style="medium">
        <color auto="1"/>
      </left>
      <right/>
      <top style="thin">
        <color theme="0"/>
      </top>
      <bottom style="thin">
        <color theme="0"/>
      </bottom>
      <diagonal/>
    </border>
    <border>
      <left style="medium">
        <color auto="1"/>
      </left>
      <right/>
      <top style="thin">
        <color theme="0"/>
      </top>
      <bottom style="medium">
        <color auto="1"/>
      </bottom>
      <diagonal/>
    </border>
    <border>
      <left style="medium">
        <color theme="3"/>
      </left>
      <right style="medium">
        <color theme="3"/>
      </right>
      <top style="medium">
        <color theme="3"/>
      </top>
      <bottom style="medium">
        <color theme="3"/>
      </bottom>
      <diagonal/>
    </border>
    <border>
      <left style="medium">
        <color theme="3" tint="-0.499984740745262"/>
      </left>
      <right style="medium">
        <color theme="3" tint="-0.499984740745262"/>
      </right>
      <top style="medium">
        <color theme="3" tint="-0.499984740745262"/>
      </top>
      <bottom/>
      <diagonal/>
    </border>
    <border>
      <left style="medium">
        <color theme="3" tint="-0.499984740745262"/>
      </left>
      <right style="medium">
        <color theme="3" tint="-0.499984740745262"/>
      </right>
      <top/>
      <bottom style="medium">
        <color theme="3" tint="-0.499984740745262"/>
      </bottom>
      <diagonal/>
    </border>
    <border>
      <left style="medium">
        <color theme="3" tint="-0.499984740745262"/>
      </left>
      <right style="medium">
        <color theme="3" tint="-0.499984740745262"/>
      </right>
      <top style="medium">
        <color theme="3" tint="-0.499984740745262"/>
      </top>
      <bottom style="medium">
        <color theme="3" tint="-0.499984740745262"/>
      </bottom>
      <diagonal/>
    </border>
    <border>
      <left style="medium">
        <color theme="3"/>
      </left>
      <right style="medium">
        <color theme="3"/>
      </right>
      <top style="medium">
        <color theme="3"/>
      </top>
      <bottom style="thin">
        <color theme="3"/>
      </bottom>
      <diagonal/>
    </border>
    <border>
      <left style="medium">
        <color theme="3"/>
      </left>
      <right style="medium">
        <color theme="3"/>
      </right>
      <top style="thin">
        <color theme="3"/>
      </top>
      <bottom style="thin">
        <color theme="3"/>
      </bottom>
      <diagonal/>
    </border>
    <border>
      <left style="medium">
        <color theme="3"/>
      </left>
      <right style="medium">
        <color theme="3"/>
      </right>
      <top style="thin">
        <color theme="3"/>
      </top>
      <bottom style="medium">
        <color theme="3"/>
      </bottom>
      <diagonal/>
    </border>
    <border>
      <left/>
      <right style="medium">
        <color theme="3" tint="-0.499984740745262"/>
      </right>
      <top/>
      <bottom/>
      <diagonal/>
    </border>
    <border>
      <left/>
      <right style="medium">
        <color theme="3" tint="-0.499984740745262"/>
      </right>
      <top style="medium">
        <color theme="3" tint="-0.499984740745262"/>
      </top>
      <bottom style="medium">
        <color theme="3" tint="-0.499984740745262"/>
      </bottom>
      <diagonal/>
    </border>
    <border>
      <left/>
      <right style="thin">
        <color auto="1"/>
      </right>
      <top style="medium">
        <color auto="1"/>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medium">
        <color auto="1"/>
      </left>
      <right style="medium">
        <color auto="1"/>
      </right>
      <top/>
      <bottom style="medium">
        <color auto="1"/>
      </bottom>
      <diagonal/>
    </border>
    <border>
      <left style="thin">
        <color auto="1"/>
      </left>
      <right style="thin">
        <color theme="0"/>
      </right>
      <top style="thin">
        <color auto="1"/>
      </top>
      <bottom/>
      <diagonal/>
    </border>
    <border>
      <left style="thin">
        <color theme="0"/>
      </left>
      <right/>
      <top/>
      <bottom/>
      <diagonal/>
    </border>
    <border>
      <left style="thin">
        <color theme="0"/>
      </left>
      <right/>
      <top style="thin">
        <color rgb="FF000000"/>
      </top>
      <bottom style="thin">
        <color rgb="FF000000"/>
      </bottom>
      <diagonal/>
    </border>
    <border>
      <left style="thin">
        <color theme="0"/>
      </left>
      <right style="thin">
        <color theme="0"/>
      </right>
      <top/>
      <bottom/>
      <diagonal/>
    </border>
    <border>
      <left style="thin">
        <color theme="0"/>
      </left>
      <right style="thin">
        <color theme="0"/>
      </right>
      <top style="thin">
        <color rgb="FF000000"/>
      </top>
      <bottom/>
      <diagonal/>
    </border>
    <border>
      <left style="thin">
        <color theme="0"/>
      </left>
      <right style="thin">
        <color rgb="FF000000"/>
      </right>
      <top style="thin">
        <color rgb="FF000000"/>
      </top>
      <bottom/>
      <diagonal/>
    </border>
    <border>
      <left/>
      <right style="thin">
        <color theme="0"/>
      </right>
      <top/>
      <bottom style="thin">
        <color theme="0"/>
      </bottom>
      <diagonal/>
    </border>
    <border>
      <left style="thin">
        <color theme="0"/>
      </left>
      <right style="thin">
        <color theme="0"/>
      </right>
      <top style="thin">
        <color rgb="FF000000"/>
      </top>
      <bottom style="thin">
        <color rgb="FF000000"/>
      </bottom>
      <diagonal/>
    </border>
    <border>
      <left style="thin">
        <color auto="1"/>
      </left>
      <right style="thin">
        <color theme="0"/>
      </right>
      <top/>
      <bottom style="thin">
        <color auto="1"/>
      </bottom>
      <diagonal/>
    </border>
    <border>
      <left style="thin">
        <color theme="0"/>
      </left>
      <right/>
      <top/>
      <bottom style="thin">
        <color theme="0"/>
      </bottom>
      <diagonal/>
    </border>
    <border>
      <left style="thin">
        <color theme="0"/>
      </left>
      <right style="thin">
        <color theme="0"/>
      </right>
      <top/>
      <bottom style="thin">
        <color theme="0"/>
      </bottom>
      <diagonal/>
    </border>
    <border>
      <left style="thin">
        <color theme="0"/>
      </left>
      <right style="thin">
        <color theme="0"/>
      </right>
      <top/>
      <bottom style="thin">
        <color auto="1"/>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auto="1"/>
      </left>
      <right style="thin">
        <color auto="1"/>
      </right>
      <top style="thin">
        <color theme="0"/>
      </top>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right/>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right/>
      <top style="medium">
        <color auto="1"/>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medium">
        <color auto="1"/>
      </left>
      <right style="thin">
        <color theme="0"/>
      </right>
      <top style="medium">
        <color auto="1"/>
      </top>
      <bottom style="thin">
        <color theme="0"/>
      </bottom>
      <diagonal/>
    </border>
    <border>
      <left style="thin">
        <color theme="0"/>
      </left>
      <right style="thin">
        <color theme="0"/>
      </right>
      <top style="medium">
        <color auto="1"/>
      </top>
      <bottom style="thin">
        <color theme="0"/>
      </bottom>
      <diagonal/>
    </border>
    <border>
      <left style="thin">
        <color theme="0"/>
      </left>
      <right style="medium">
        <color auto="1"/>
      </right>
      <top style="medium">
        <color auto="1"/>
      </top>
      <bottom style="thin">
        <color theme="0"/>
      </bottom>
      <diagonal/>
    </border>
    <border>
      <left style="medium">
        <color auto="1"/>
      </left>
      <right style="thin">
        <color theme="0"/>
      </right>
      <top style="thin">
        <color theme="0"/>
      </top>
      <bottom style="thin">
        <color theme="0"/>
      </bottom>
      <diagonal/>
    </border>
    <border>
      <left style="thin">
        <color theme="0"/>
      </left>
      <right style="medium">
        <color auto="1"/>
      </right>
      <top style="thin">
        <color theme="0"/>
      </top>
      <bottom style="thin">
        <color theme="0"/>
      </bottom>
      <diagonal/>
    </border>
    <border>
      <left style="medium">
        <color auto="1"/>
      </left>
      <right style="thin">
        <color theme="0"/>
      </right>
      <top style="thin">
        <color theme="0"/>
      </top>
      <bottom style="medium">
        <color auto="1"/>
      </bottom>
      <diagonal/>
    </border>
    <border>
      <left style="thin">
        <color theme="0"/>
      </left>
      <right style="thin">
        <color theme="0"/>
      </right>
      <top style="thin">
        <color theme="0"/>
      </top>
      <bottom style="medium">
        <color auto="1"/>
      </bottom>
      <diagonal/>
    </border>
    <border>
      <left style="thin">
        <color theme="0"/>
      </left>
      <right style="medium">
        <color auto="1"/>
      </right>
      <top style="thin">
        <color theme="0"/>
      </top>
      <bottom style="medium">
        <color auto="1"/>
      </bottom>
      <diagonal/>
    </border>
    <border>
      <left style="thin">
        <color theme="0"/>
      </left>
      <right style="thin">
        <color theme="0"/>
      </right>
      <top/>
      <bottom style="medium">
        <color auto="1"/>
      </bottom>
      <diagonal/>
    </border>
    <border>
      <left style="medium">
        <color theme="3"/>
      </left>
      <right/>
      <top style="medium">
        <color theme="3"/>
      </top>
      <bottom style="medium">
        <color theme="3"/>
      </bottom>
      <diagonal/>
    </border>
    <border>
      <left/>
      <right style="medium">
        <color theme="3"/>
      </right>
      <top style="medium">
        <color theme="3"/>
      </top>
      <bottom style="medium">
        <color theme="3"/>
      </bottom>
      <diagonal/>
    </border>
    <border>
      <left style="medium">
        <color theme="3" tint="-0.499984740745262"/>
      </left>
      <right/>
      <top style="medium">
        <color theme="3" tint="-0.499984740745262"/>
      </top>
      <bottom/>
      <diagonal/>
    </border>
    <border>
      <left/>
      <right style="medium">
        <color theme="3" tint="-0.499984740745262"/>
      </right>
      <top style="medium">
        <color theme="3" tint="-0.499984740745262"/>
      </top>
      <bottom/>
      <diagonal/>
    </border>
    <border>
      <left style="medium">
        <color theme="3" tint="-0.499984740745262"/>
      </left>
      <right/>
      <top/>
      <bottom style="medium">
        <color theme="3" tint="-0.499984740745262"/>
      </bottom>
      <diagonal/>
    </border>
    <border>
      <left/>
      <right style="medium">
        <color theme="3" tint="-0.499984740745262"/>
      </right>
      <top/>
      <bottom style="medium">
        <color theme="3" tint="-0.499984740745262"/>
      </bottom>
      <diagonal/>
    </border>
    <border>
      <left style="medium">
        <color theme="3" tint="-0.499984740745262"/>
      </left>
      <right/>
      <top/>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medium">
        <color theme="3" tint="-0.249977111117893"/>
      </left>
      <right/>
      <top style="medium">
        <color theme="3" tint="-0.249977111117893"/>
      </top>
      <bottom/>
      <diagonal/>
    </border>
    <border>
      <left/>
      <right style="medium">
        <color theme="3" tint="-0.499984740745262"/>
      </right>
      <top style="medium">
        <color theme="3" tint="-0.249977111117893"/>
      </top>
      <bottom/>
      <diagonal/>
    </border>
    <border>
      <left style="medium">
        <color theme="3" tint="-0.249977111117893"/>
      </left>
      <right/>
      <top/>
      <bottom style="medium">
        <color theme="3" tint="-0.249977111117893"/>
      </bottom>
      <diagonal/>
    </border>
    <border>
      <left/>
      <right style="medium">
        <color theme="3" tint="-0.499984740745262"/>
      </right>
      <top/>
      <bottom style="medium">
        <color theme="3" tint="-0.249977111117893"/>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bottom/>
      <diagonal/>
    </border>
    <border>
      <left/>
      <right style="medium">
        <color theme="3" tint="-0.249977111117893"/>
      </right>
      <top/>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right/>
      <top style="medium">
        <color theme="3" tint="-0.499984740745262"/>
      </top>
      <bottom/>
      <diagonal/>
    </border>
    <border>
      <left/>
      <right/>
      <top/>
      <bottom style="medium">
        <color theme="3" tint="-0.499984740745262"/>
      </bottom>
      <diagonal/>
    </border>
    <border>
      <left/>
      <right style="thin">
        <color theme="0"/>
      </right>
      <top/>
      <bottom/>
      <diagonal/>
    </border>
    <border>
      <left/>
      <right style="thin">
        <color theme="0"/>
      </right>
      <top style="thin">
        <color theme="0"/>
      </top>
      <bottom style="thin">
        <color auto="1"/>
      </bottom>
      <diagonal/>
    </border>
    <border>
      <left style="thin">
        <color theme="0"/>
      </left>
      <right style="thin">
        <color theme="0"/>
      </right>
      <top style="thin">
        <color theme="0"/>
      </top>
      <bottom style="thin">
        <color auto="1"/>
      </bottom>
      <diagonal/>
    </border>
    <border>
      <left style="thin">
        <color theme="0"/>
      </left>
      <right/>
      <top style="thin">
        <color auto="1"/>
      </top>
      <bottom style="thin">
        <color auto="1"/>
      </bottom>
      <diagonal/>
    </border>
    <border>
      <left style="thin">
        <color auto="1"/>
      </left>
      <right/>
      <top style="thin">
        <color theme="0"/>
      </top>
      <bottom style="thin">
        <color auto="1"/>
      </bottom>
      <diagonal/>
    </border>
    <border>
      <left/>
      <right/>
      <top style="thin">
        <color theme="0"/>
      </top>
      <bottom style="thin">
        <color auto="1"/>
      </bottom>
      <diagonal/>
    </border>
    <border>
      <left/>
      <right style="thin">
        <color auto="1"/>
      </right>
      <top style="thin">
        <color theme="0"/>
      </top>
      <bottom style="thin">
        <color auto="1"/>
      </bottom>
      <diagonal/>
    </border>
    <border>
      <left style="medium">
        <color theme="0"/>
      </left>
      <right/>
      <top style="medium">
        <color theme="3" tint="-0.499984740745262"/>
      </top>
      <bottom style="medium">
        <color theme="0"/>
      </bottom>
      <diagonal/>
    </border>
    <border>
      <left style="medium">
        <color theme="0"/>
      </left>
      <right/>
      <top style="medium">
        <color theme="0"/>
      </top>
      <bottom/>
      <diagonal/>
    </border>
    <border>
      <left/>
      <right/>
      <top/>
      <bottom style="medium">
        <color theme="3"/>
      </bottom>
      <diagonal/>
    </border>
    <border>
      <left/>
      <right style="medium">
        <color auto="1"/>
      </right>
      <top style="thin">
        <color theme="0"/>
      </top>
      <bottom style="thin">
        <color theme="0"/>
      </bottom>
      <diagonal/>
    </border>
    <border>
      <left style="thin">
        <color theme="0"/>
      </left>
      <right style="thin">
        <color theme="0"/>
      </right>
      <top style="thin">
        <color theme="1"/>
      </top>
      <bottom style="thin">
        <color theme="0"/>
      </bottom>
      <diagonal/>
    </border>
    <border>
      <left style="thin">
        <color theme="0"/>
      </left>
      <right/>
      <top style="thin">
        <color theme="0"/>
      </top>
      <bottom style="thin">
        <color auto="1"/>
      </bottom>
      <diagonal/>
    </border>
    <border>
      <left/>
      <right style="medium">
        <color theme="0"/>
      </right>
      <top/>
      <bottom/>
      <diagonal/>
    </border>
    <border>
      <left style="medium">
        <color theme="0"/>
      </left>
      <right style="medium">
        <color theme="0"/>
      </right>
      <top/>
      <bottom/>
      <diagonal/>
    </border>
    <border>
      <left style="medium">
        <color theme="0"/>
      </left>
      <right/>
      <top/>
      <bottom/>
      <diagonal/>
    </border>
    <border>
      <left/>
      <right style="medium">
        <color theme="0"/>
      </right>
      <top style="medium">
        <color theme="0"/>
      </top>
      <bottom style="medium">
        <color theme="0"/>
      </bottom>
      <diagonal/>
    </border>
    <border>
      <left/>
      <right/>
      <top style="medium">
        <color theme="0"/>
      </top>
      <bottom/>
      <diagonal/>
    </border>
    <border>
      <left/>
      <right/>
      <top style="medium">
        <color theme="3"/>
      </top>
      <bottom style="medium">
        <color theme="0"/>
      </bottom>
      <diagonal/>
    </border>
    <border>
      <left/>
      <right/>
      <top style="medium">
        <color theme="0"/>
      </top>
      <bottom style="medium">
        <color theme="0"/>
      </bottom>
      <diagonal/>
    </border>
    <border>
      <left/>
      <right style="medium">
        <color theme="0"/>
      </right>
      <top/>
      <bottom style="medium">
        <color theme="0"/>
      </bottom>
      <diagonal/>
    </border>
    <border>
      <left style="medium">
        <color theme="0"/>
      </left>
      <right/>
      <top/>
      <bottom style="medium">
        <color theme="0"/>
      </bottom>
      <diagonal/>
    </border>
    <border>
      <left/>
      <right style="medium">
        <color theme="0"/>
      </right>
      <top style="medium">
        <color theme="3"/>
      </top>
      <bottom/>
      <diagonal/>
    </border>
    <border>
      <left style="medium">
        <color theme="0"/>
      </left>
      <right style="medium">
        <color theme="0"/>
      </right>
      <top style="medium">
        <color theme="3"/>
      </top>
      <bottom/>
      <diagonal/>
    </border>
    <border>
      <left style="medium">
        <color theme="0"/>
      </left>
      <right/>
      <top style="medium">
        <color theme="3"/>
      </top>
      <bottom/>
      <diagonal/>
    </border>
    <border>
      <left/>
      <right/>
      <top/>
      <bottom style="medium">
        <color theme="0"/>
      </bottom>
      <diagonal/>
    </border>
    <border>
      <left style="medium">
        <color theme="0"/>
      </left>
      <right style="medium">
        <color theme="0"/>
      </right>
      <top style="medium">
        <color auto="1"/>
      </top>
      <bottom style="medium">
        <color auto="1"/>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style="medium">
        <color rgb="FF002060"/>
      </left>
      <right/>
      <top style="medium">
        <color rgb="FF002060"/>
      </top>
      <bottom/>
      <diagonal/>
    </border>
    <border>
      <left style="thin">
        <color auto="1"/>
      </left>
      <right style="medium">
        <color rgb="FF002060"/>
      </right>
      <top/>
      <bottom style="thin">
        <color auto="1"/>
      </bottom>
      <diagonal/>
    </border>
    <border>
      <left style="thin">
        <color auto="1"/>
      </left>
      <right style="medium">
        <color rgb="FF002060"/>
      </right>
      <top style="thin">
        <color auto="1"/>
      </top>
      <bottom style="thin">
        <color auto="1"/>
      </bottom>
      <diagonal/>
    </border>
    <border>
      <left style="thin">
        <color auto="1"/>
      </left>
      <right style="medium">
        <color rgb="FF002060"/>
      </right>
      <top style="thin">
        <color auto="1"/>
      </top>
      <bottom/>
      <diagonal/>
    </border>
    <border>
      <left style="thin">
        <color auto="1"/>
      </left>
      <right style="medium">
        <color rgb="FF002060"/>
      </right>
      <top style="thin">
        <color auto="1"/>
      </top>
      <bottom style="medium">
        <color rgb="FF002060"/>
      </bottom>
      <diagonal/>
    </border>
    <border>
      <left/>
      <right style="thin">
        <color auto="1"/>
      </right>
      <top style="thin">
        <color auto="1"/>
      </top>
      <bottom style="medium">
        <color rgb="FF002060"/>
      </bottom>
      <diagonal/>
    </border>
    <border>
      <left style="medium">
        <color rgb="FF002060"/>
      </left>
      <right style="medium">
        <color rgb="FF002060"/>
      </right>
      <top style="medium">
        <color rgb="FF002060"/>
      </top>
      <bottom style="thin">
        <color auto="1"/>
      </bottom>
      <diagonal/>
    </border>
    <border>
      <left style="medium">
        <color rgb="FF002060"/>
      </left>
      <right style="medium">
        <color rgb="FF002060"/>
      </right>
      <top/>
      <bottom style="thin">
        <color auto="1"/>
      </bottom>
      <diagonal/>
    </border>
    <border>
      <left style="medium">
        <color rgb="FF002060"/>
      </left>
      <right style="medium">
        <color rgb="FF002060"/>
      </right>
      <top/>
      <bottom/>
      <diagonal/>
    </border>
    <border>
      <left style="medium">
        <color rgb="FF002060"/>
      </left>
      <right style="medium">
        <color rgb="FF002060"/>
      </right>
      <top style="thin">
        <color auto="1"/>
      </top>
      <bottom style="thin">
        <color auto="1"/>
      </bottom>
      <diagonal/>
    </border>
    <border>
      <left style="medium">
        <color rgb="FF002060"/>
      </left>
      <right style="medium">
        <color rgb="FF002060"/>
      </right>
      <top style="thin">
        <color auto="1"/>
      </top>
      <bottom style="medium">
        <color rgb="FF002060"/>
      </bottom>
      <diagonal/>
    </border>
    <border>
      <left style="medium">
        <color theme="6"/>
      </left>
      <right/>
      <top style="medium">
        <color theme="6"/>
      </top>
      <bottom/>
      <diagonal/>
    </border>
    <border>
      <left/>
      <right style="medium">
        <color theme="6"/>
      </right>
      <top style="medium">
        <color theme="6"/>
      </top>
      <bottom/>
      <diagonal/>
    </border>
    <border>
      <left style="medium">
        <color theme="6"/>
      </left>
      <right/>
      <top/>
      <bottom style="medium">
        <color theme="6"/>
      </bottom>
      <diagonal/>
    </border>
    <border>
      <left/>
      <right style="medium">
        <color theme="6"/>
      </right>
      <top/>
      <bottom style="medium">
        <color theme="6"/>
      </bottom>
      <diagonal/>
    </border>
    <border>
      <left/>
      <right style="medium">
        <color rgb="FF002060"/>
      </right>
      <top style="medium">
        <color rgb="FF002060"/>
      </top>
      <bottom/>
      <diagonal/>
    </border>
    <border>
      <left style="medium">
        <color rgb="FF002060"/>
      </left>
      <right/>
      <top/>
      <bottom style="medium">
        <color rgb="FF002060"/>
      </bottom>
      <diagonal/>
    </border>
    <border>
      <left/>
      <right style="medium">
        <color rgb="FF002060"/>
      </right>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style="medium">
        <color rgb="FF002060"/>
      </right>
      <top/>
      <bottom/>
      <diagonal/>
    </border>
    <border>
      <left/>
      <right style="medium">
        <color theme="3" tint="-0.499984740745262"/>
      </right>
      <top style="medium">
        <color rgb="FF002060"/>
      </top>
      <bottom/>
      <diagonal/>
    </border>
    <border>
      <left/>
      <right style="medium">
        <color theme="3" tint="-0.499984740745262"/>
      </right>
      <top/>
      <bottom style="medium">
        <color rgb="FF002060"/>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thin">
        <color theme="0"/>
      </left>
      <right style="thin">
        <color theme="0"/>
      </right>
      <top style="medium">
        <color rgb="FF002060"/>
      </top>
      <bottom style="thin">
        <color theme="0"/>
      </bottom>
      <diagonal/>
    </border>
    <border>
      <left style="medium">
        <color theme="0"/>
      </left>
      <right style="medium">
        <color theme="0"/>
      </right>
      <top/>
      <bottom style="medium">
        <color auto="1"/>
      </bottom>
      <diagonal/>
    </border>
    <border diagonalDown="1">
      <left style="medium">
        <color auto="1"/>
      </left>
      <right/>
      <top style="medium">
        <color theme="0"/>
      </top>
      <bottom style="medium">
        <color theme="0"/>
      </bottom>
      <diagonal style="medium">
        <color theme="0"/>
      </diagonal>
    </border>
    <border diagonalDown="1">
      <left/>
      <right/>
      <top style="medium">
        <color theme="0"/>
      </top>
      <bottom style="medium">
        <color theme="0"/>
      </bottom>
      <diagonal style="medium">
        <color theme="0"/>
      </diagonal>
    </border>
    <border diagonalDown="1">
      <left/>
      <right style="medium">
        <color auto="1"/>
      </right>
      <top style="medium">
        <color theme="0"/>
      </top>
      <bottom style="medium">
        <color theme="0"/>
      </bottom>
      <diagonal style="medium">
        <color theme="0"/>
      </diagonal>
    </border>
    <border>
      <left style="medium">
        <color theme="0"/>
      </left>
      <right style="medium">
        <color theme="0"/>
      </right>
      <top style="medium">
        <color auto="1"/>
      </top>
      <bottom style="thin">
        <color theme="0"/>
      </bottom>
      <diagonal/>
    </border>
    <border>
      <left/>
      <right style="medium">
        <color auto="1"/>
      </right>
      <top/>
      <bottom style="thin">
        <color theme="0"/>
      </bottom>
      <diagonal/>
    </border>
    <border>
      <left/>
      <right/>
      <top style="medium">
        <color theme="3"/>
      </top>
      <bottom style="thin">
        <color theme="0"/>
      </bottom>
      <diagonal/>
    </border>
    <border>
      <left style="medium">
        <color theme="0"/>
      </left>
      <right style="medium">
        <color theme="0"/>
      </right>
      <top style="thin">
        <color theme="0"/>
      </top>
      <bottom style="thin">
        <color theme="0"/>
      </bottom>
      <diagonal/>
    </border>
    <border>
      <left/>
      <right style="medium">
        <color auto="1"/>
      </right>
      <top style="thin">
        <color theme="0"/>
      </top>
      <bottom/>
      <diagonal/>
    </border>
    <border>
      <left/>
      <right style="medium">
        <color auto="1"/>
      </right>
      <top style="medium">
        <color theme="0"/>
      </top>
      <bottom/>
      <diagonal/>
    </border>
    <border>
      <left style="medium">
        <color auto="1"/>
      </left>
      <right/>
      <top style="medium">
        <color theme="0"/>
      </top>
      <bottom/>
      <diagonal/>
    </border>
    <border>
      <left style="medium">
        <color auto="1"/>
      </left>
      <right/>
      <top/>
      <bottom style="medium">
        <color theme="0"/>
      </bottom>
      <diagonal/>
    </border>
    <border>
      <left/>
      <right style="medium">
        <color auto="1"/>
      </right>
      <top/>
      <bottom style="medium">
        <color theme="0"/>
      </bottom>
      <diagonal/>
    </border>
    <border>
      <left/>
      <right/>
      <top style="medium">
        <color theme="0"/>
      </top>
      <bottom style="thin">
        <color theme="0"/>
      </bottom>
      <diagonal/>
    </border>
    <border>
      <left style="thin">
        <color theme="0"/>
      </left>
      <right/>
      <top/>
      <bottom style="medium">
        <color auto="1"/>
      </bottom>
      <diagonal/>
    </border>
    <border>
      <left/>
      <right style="medium">
        <color theme="0"/>
      </right>
      <top style="medium">
        <color auto="1"/>
      </top>
      <bottom style="medium">
        <color auto="1"/>
      </bottom>
      <diagonal/>
    </border>
    <border>
      <left style="medium">
        <color theme="0"/>
      </left>
      <right/>
      <top style="medium">
        <color auto="1"/>
      </top>
      <bottom style="medium">
        <color auto="1"/>
      </bottom>
      <diagonal/>
    </border>
    <border>
      <left style="thin">
        <color theme="0"/>
      </left>
      <right style="medium">
        <color auto="1"/>
      </right>
      <top/>
      <bottom style="thin">
        <color theme="0"/>
      </bottom>
      <diagonal/>
    </border>
    <border>
      <left style="medium">
        <color theme="0"/>
      </left>
      <right style="medium">
        <color theme="0"/>
      </right>
      <top/>
      <bottom style="medium">
        <color theme="0"/>
      </bottom>
      <diagonal/>
    </border>
    <border>
      <left style="medium">
        <color theme="0"/>
      </left>
      <right style="medium">
        <color theme="0"/>
      </right>
      <top style="medium">
        <color theme="0"/>
      </top>
      <bottom style="medium">
        <color theme="0"/>
      </bottom>
      <diagonal/>
    </border>
    <border>
      <left style="medium">
        <color theme="0"/>
      </left>
      <right style="medium">
        <color auto="1"/>
      </right>
      <top style="medium">
        <color theme="0"/>
      </top>
      <bottom style="medium">
        <color theme="0"/>
      </bottom>
      <diagonal/>
    </border>
    <border>
      <left style="medium">
        <color theme="0"/>
      </left>
      <right style="medium">
        <color theme="0"/>
      </right>
      <top style="medium">
        <color theme="0"/>
      </top>
      <bottom/>
      <diagonal/>
    </border>
    <border>
      <left style="medium">
        <color theme="0"/>
      </left>
      <right style="medium">
        <color theme="0"/>
      </right>
      <top style="medium">
        <color theme="0"/>
      </top>
      <bottom style="medium">
        <color auto="1"/>
      </bottom>
      <diagonal/>
    </border>
    <border>
      <left style="medium">
        <color indexed="64"/>
      </left>
      <right/>
      <top style="thin">
        <color theme="0"/>
      </top>
      <bottom/>
      <diagonal/>
    </border>
    <border>
      <left style="medium">
        <color indexed="64"/>
      </left>
      <right style="thin">
        <color theme="0"/>
      </right>
      <top/>
      <bottom style="thin">
        <color theme="0"/>
      </bottom>
      <diagonal/>
    </border>
    <border>
      <left style="medium">
        <color theme="0"/>
      </left>
      <right/>
      <top style="medium">
        <color auto="1"/>
      </top>
      <bottom/>
      <diagonal/>
    </border>
    <border>
      <left/>
      <right style="medium">
        <color theme="0"/>
      </right>
      <top style="medium">
        <color auto="1"/>
      </top>
      <bottom/>
      <diagonal/>
    </border>
    <border>
      <left style="medium">
        <color theme="0"/>
      </left>
      <right style="thin">
        <color theme="0"/>
      </right>
      <top style="thin">
        <color theme="0"/>
      </top>
      <bottom style="thin">
        <color theme="0"/>
      </bottom>
      <diagonal/>
    </border>
    <border>
      <left style="medium">
        <color theme="0"/>
      </left>
      <right/>
      <top style="medium">
        <color theme="0"/>
      </top>
      <bottom style="medium">
        <color theme="0"/>
      </bottom>
      <diagonal/>
    </border>
    <border>
      <left style="medium">
        <color theme="0"/>
      </left>
      <right style="thin">
        <color theme="0"/>
      </right>
      <top style="medium">
        <color theme="0"/>
      </top>
      <bottom style="medium">
        <color theme="0"/>
      </bottom>
      <diagonal/>
    </border>
    <border>
      <left style="medium">
        <color theme="0"/>
      </left>
      <right style="medium">
        <color theme="0"/>
      </right>
      <top style="medium">
        <color auto="1"/>
      </top>
      <bottom style="medium">
        <color theme="0"/>
      </bottom>
      <diagonal/>
    </border>
    <border>
      <left/>
      <right/>
      <top style="medium">
        <color rgb="FF002060"/>
      </top>
      <bottom style="medium">
        <color theme="0"/>
      </bottom>
      <diagonal/>
    </border>
    <border>
      <left/>
      <right style="medium">
        <color theme="0"/>
      </right>
      <top style="medium">
        <color theme="0"/>
      </top>
      <bottom/>
      <diagonal/>
    </border>
    <border>
      <left style="thin">
        <color theme="0"/>
      </left>
      <right style="thin">
        <color theme="0"/>
      </right>
      <top style="medium">
        <color theme="3"/>
      </top>
      <bottom style="thin">
        <color theme="0"/>
      </bottom>
      <diagonal/>
    </border>
    <border>
      <left/>
      <right style="medium">
        <color indexed="64"/>
      </right>
      <top/>
      <bottom/>
      <diagonal/>
    </border>
    <border>
      <left style="thick">
        <color theme="6"/>
      </left>
      <right/>
      <top style="thick">
        <color theme="6"/>
      </top>
      <bottom/>
      <diagonal/>
    </border>
    <border>
      <left/>
      <right/>
      <top style="thick">
        <color theme="6"/>
      </top>
      <bottom/>
      <diagonal/>
    </border>
    <border>
      <left/>
      <right style="thick">
        <color theme="6"/>
      </right>
      <top style="thick">
        <color theme="6"/>
      </top>
      <bottom/>
      <diagonal/>
    </border>
    <border>
      <left style="thick">
        <color theme="6"/>
      </left>
      <right style="thick">
        <color theme="6" tint="0.79998168889431442"/>
      </right>
      <top style="thick">
        <color theme="6" tint="0.79998168889431442"/>
      </top>
      <bottom style="thick">
        <color theme="6" tint="0.79998168889431442"/>
      </bottom>
      <diagonal/>
    </border>
    <border>
      <left style="thick">
        <color theme="6" tint="0.79998168889431442"/>
      </left>
      <right style="thick">
        <color theme="6" tint="0.79998168889431442"/>
      </right>
      <top style="thick">
        <color theme="6" tint="0.79998168889431442"/>
      </top>
      <bottom style="thick">
        <color theme="6" tint="0.79998168889431442"/>
      </bottom>
      <diagonal/>
    </border>
    <border>
      <left style="thick">
        <color theme="6" tint="0.79998168889431442"/>
      </left>
      <right style="thick">
        <color theme="6"/>
      </right>
      <top style="thick">
        <color theme="6" tint="0.79998168889431442"/>
      </top>
      <bottom style="thick">
        <color theme="6" tint="0.79998168889431442"/>
      </bottom>
      <diagonal/>
    </border>
    <border>
      <left style="thick">
        <color theme="6"/>
      </left>
      <right style="thick">
        <color theme="6" tint="0.79998168889431442"/>
      </right>
      <top style="thick">
        <color theme="6" tint="0.79998168889431442"/>
      </top>
      <bottom style="thick">
        <color theme="6"/>
      </bottom>
      <diagonal/>
    </border>
    <border>
      <left style="thick">
        <color theme="6" tint="0.79998168889431442"/>
      </left>
      <right style="thick">
        <color theme="6" tint="0.79998168889431442"/>
      </right>
      <top style="thick">
        <color theme="6" tint="0.79998168889431442"/>
      </top>
      <bottom style="thick">
        <color theme="6"/>
      </bottom>
      <diagonal/>
    </border>
    <border>
      <left style="thick">
        <color theme="6" tint="0.79998168889431442"/>
      </left>
      <right style="thick">
        <color theme="6"/>
      </right>
      <top style="thick">
        <color theme="6" tint="0.79998168889431442"/>
      </top>
      <bottom style="thick">
        <color theme="6"/>
      </bottom>
      <diagonal/>
    </border>
    <border>
      <left style="thick">
        <color theme="6"/>
      </left>
      <right/>
      <top/>
      <bottom style="thick">
        <color theme="6" tint="0.79998168889431442"/>
      </bottom>
      <diagonal/>
    </border>
    <border>
      <left/>
      <right/>
      <top/>
      <bottom style="thick">
        <color theme="6" tint="0.79998168889431442"/>
      </bottom>
      <diagonal/>
    </border>
    <border>
      <left/>
      <right style="thick">
        <color theme="6"/>
      </right>
      <top/>
      <bottom style="thick">
        <color theme="6" tint="0.79998168889431442"/>
      </bottom>
      <diagonal/>
    </border>
    <border>
      <left/>
      <right/>
      <top style="medium">
        <color auto="1"/>
      </top>
      <bottom style="medium">
        <color theme="0"/>
      </bottom>
      <diagonal/>
    </border>
    <border>
      <left style="thin">
        <color theme="0"/>
      </left>
      <right/>
      <top style="thin">
        <color rgb="FF000000"/>
      </top>
      <bottom style="thin">
        <color theme="0"/>
      </bottom>
      <diagonal/>
    </border>
    <border>
      <left/>
      <right style="thin">
        <color theme="0"/>
      </right>
      <top style="thin">
        <color rgb="FF000000"/>
      </top>
      <bottom style="thin">
        <color theme="0"/>
      </bottom>
      <diagonal/>
    </border>
    <border>
      <left/>
      <right style="thin">
        <color auto="1"/>
      </right>
      <top style="thin">
        <color rgb="FF000000"/>
      </top>
      <bottom style="thin">
        <color theme="0"/>
      </bottom>
      <diagonal/>
    </border>
    <border>
      <left style="thin">
        <color auto="1"/>
      </left>
      <right/>
      <top/>
      <bottom style="thin">
        <color theme="0"/>
      </bottom>
      <diagonal/>
    </border>
    <border>
      <left style="thin">
        <color auto="1"/>
      </left>
      <right/>
      <top style="thin">
        <color theme="0"/>
      </top>
      <bottom style="thin">
        <color theme="0"/>
      </bottom>
      <diagonal/>
    </border>
  </borders>
  <cellStyleXfs count="26">
    <xf numFmtId="0" fontId="0" fillId="0" borderId="0" applyBorder="0"/>
    <xf numFmtId="164" fontId="1" fillId="0" borderId="0" applyFont="0" applyFill="0" applyBorder="0" applyAlignment="0" applyProtection="0"/>
    <xf numFmtId="9" fontId="1" fillId="0" borderId="0" applyFont="0" applyFill="0" applyBorder="0" applyAlignment="0" applyProtection="0"/>
    <xf numFmtId="0" fontId="32" fillId="0" borderId="0" applyBorder="0"/>
    <xf numFmtId="0" fontId="32" fillId="0" borderId="0"/>
    <xf numFmtId="0" fontId="63" fillId="0" borderId="0" applyNumberFormat="0" applyFill="0" applyBorder="0" applyAlignment="0" applyProtection="0"/>
    <xf numFmtId="0" fontId="80" fillId="0" borderId="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101" fillId="0" borderId="0"/>
  </cellStyleXfs>
  <cellXfs count="1247">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2" fillId="2" borderId="0" xfId="0" applyFont="1" applyFill="1" applyBorder="1" applyAlignment="1">
      <alignment horizontal="center"/>
    </xf>
    <xf numFmtId="0" fontId="0" fillId="2" borderId="0" xfId="0" applyFill="1" applyBorder="1" applyAlignment="1">
      <alignment horizontal="center"/>
    </xf>
    <xf numFmtId="0" fontId="0" fillId="0" borderId="0" xfId="0" applyBorder="1"/>
    <xf numFmtId="0" fontId="5" fillId="2" borderId="0" xfId="0" applyFont="1" applyFill="1" applyBorder="1"/>
    <xf numFmtId="0" fontId="5" fillId="2" borderId="0" xfId="0" applyFont="1" applyFill="1" applyBorder="1" applyAlignment="1">
      <alignment horizontal="center"/>
    </xf>
    <xf numFmtId="0" fontId="0" fillId="2" borderId="0" xfId="0" applyFill="1" applyBorder="1" applyAlignment="1">
      <alignment vertical="center" wrapText="1"/>
    </xf>
    <xf numFmtId="0" fontId="0" fillId="0" borderId="0" xfId="0" applyAlignment="1">
      <alignment vertical="center" wrapText="1"/>
    </xf>
    <xf numFmtId="0" fontId="4" fillId="2" borderId="10" xfId="0" applyFont="1" applyFill="1" applyBorder="1" applyAlignment="1">
      <alignment horizontal="center" vertical="center" wrapText="1"/>
    </xf>
    <xf numFmtId="0" fontId="0" fillId="2" borderId="0" xfId="0" applyFill="1" applyAlignment="1">
      <alignment vertical="center" wrapText="1"/>
    </xf>
    <xf numFmtId="0" fontId="0" fillId="2" borderId="4" xfId="0" applyFill="1" applyBorder="1" applyAlignment="1">
      <alignment vertical="center" wrapText="1"/>
    </xf>
    <xf numFmtId="0" fontId="0" fillId="2" borderId="5" xfId="0" applyFill="1" applyBorder="1" applyAlignment="1">
      <alignment vertical="center" wrapText="1"/>
    </xf>
    <xf numFmtId="0" fontId="8" fillId="2" borderId="0" xfId="0" applyFont="1" applyFill="1" applyBorder="1" applyAlignment="1">
      <alignment horizontal="left" vertical="center" wrapText="1"/>
    </xf>
    <xf numFmtId="0" fontId="7" fillId="2" borderId="0" xfId="0" applyFont="1" applyFill="1" applyBorder="1" applyAlignment="1">
      <alignment horizontal="center" vertical="center" wrapText="1"/>
    </xf>
    <xf numFmtId="0" fontId="0" fillId="2" borderId="2" xfId="0" applyFill="1" applyBorder="1" applyAlignment="1">
      <alignment vertical="center" wrapText="1"/>
    </xf>
    <xf numFmtId="0" fontId="0" fillId="2" borderId="3" xfId="0" applyFill="1" applyBorder="1" applyAlignment="1">
      <alignment vertical="center" wrapText="1"/>
    </xf>
    <xf numFmtId="0" fontId="0" fillId="2" borderId="7" xfId="0" applyFill="1" applyBorder="1" applyAlignment="1">
      <alignment vertical="center" wrapText="1"/>
    </xf>
    <xf numFmtId="0" fontId="7" fillId="2" borderId="0" xfId="0" applyFont="1" applyFill="1" applyBorder="1" applyAlignment="1">
      <alignment horizontal="left" vertical="center" wrapText="1"/>
    </xf>
    <xf numFmtId="0" fontId="0" fillId="2" borderId="0" xfId="0" applyFill="1" applyBorder="1" applyAlignment="1"/>
    <xf numFmtId="0" fontId="8" fillId="2" borderId="5" xfId="0" applyFont="1" applyFill="1" applyBorder="1" applyAlignment="1">
      <alignment horizontal="left" vertical="center" wrapText="1"/>
    </xf>
    <xf numFmtId="0" fontId="0" fillId="2" borderId="7" xfId="0" applyFill="1" applyBorder="1" applyAlignment="1">
      <alignment horizontal="left"/>
    </xf>
    <xf numFmtId="0" fontId="7" fillId="2" borderId="7" xfId="0" applyFont="1" applyFill="1" applyBorder="1" applyAlignment="1">
      <alignment horizontal="left"/>
    </xf>
    <xf numFmtId="0" fontId="7" fillId="2" borderId="2" xfId="0" applyFont="1" applyFill="1" applyBorder="1" applyAlignment="1">
      <alignment horizontal="left" vertical="center"/>
    </xf>
    <xf numFmtId="0" fontId="0" fillId="2" borderId="2" xfId="0" applyFill="1" applyBorder="1" applyAlignment="1">
      <alignment vertical="center"/>
    </xf>
    <xf numFmtId="0" fontId="0" fillId="2" borderId="0" xfId="0" applyFill="1" applyAlignment="1"/>
    <xf numFmtId="0" fontId="0" fillId="0" borderId="0" xfId="0" applyAlignment="1"/>
    <xf numFmtId="0" fontId="11" fillId="2" borderId="0" xfId="0" applyFont="1" applyFill="1" applyBorder="1" applyAlignment="1">
      <alignment horizontal="justify" wrapText="1"/>
    </xf>
    <xf numFmtId="0" fontId="8" fillId="2" borderId="0" xfId="0" applyFont="1" applyFill="1" applyAlignment="1">
      <alignment horizontal="center"/>
    </xf>
    <xf numFmtId="0" fontId="0" fillId="2" borderId="0" xfId="0" applyFill="1" applyAlignment="1">
      <alignment horizontal="left"/>
    </xf>
    <xf numFmtId="0" fontId="5" fillId="2" borderId="0" xfId="0" applyFont="1" applyFill="1"/>
    <xf numFmtId="0" fontId="5" fillId="2" borderId="0" xfId="0" applyFont="1" applyFill="1" applyAlignment="1">
      <alignment horizontal="center"/>
    </xf>
    <xf numFmtId="0" fontId="0" fillId="2" borderId="0" xfId="0" applyFill="1" applyAlignment="1">
      <alignment horizontal="left" vertical="center" wrapText="1"/>
    </xf>
    <xf numFmtId="0" fontId="0" fillId="2" borderId="0" xfId="0" applyFill="1" applyAlignment="1">
      <alignment wrapText="1"/>
    </xf>
    <xf numFmtId="0" fontId="5" fillId="2" borderId="0" xfId="0" applyFont="1" applyFill="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0" xfId="0" applyFill="1" applyAlignment="1">
      <alignment vertical="center"/>
    </xf>
    <xf numFmtId="0" fontId="14" fillId="2" borderId="0" xfId="0" applyFont="1" applyFill="1" applyAlignment="1">
      <alignment textRotation="90"/>
    </xf>
    <xf numFmtId="0" fontId="14" fillId="2" borderId="2" xfId="0" applyFont="1" applyFill="1" applyBorder="1" applyAlignment="1">
      <alignment textRotation="90"/>
    </xf>
    <xf numFmtId="0" fontId="14" fillId="2" borderId="1" xfId="0" applyFont="1" applyFill="1" applyBorder="1" applyAlignment="1">
      <alignment vertical="center" textRotation="90" wrapText="1"/>
    </xf>
    <xf numFmtId="0" fontId="4" fillId="2" borderId="4" xfId="0" applyFont="1" applyFill="1" applyBorder="1" applyAlignment="1">
      <alignment horizontal="center" vertical="center" textRotation="90" wrapText="1"/>
    </xf>
    <xf numFmtId="0" fontId="7" fillId="2" borderId="0" xfId="0" applyFont="1" applyFill="1" applyAlignment="1">
      <alignment horizontal="left" vertical="center" wrapText="1"/>
    </xf>
    <xf numFmtId="0" fontId="14" fillId="2" borderId="6" xfId="0" applyFont="1" applyFill="1" applyBorder="1" applyAlignment="1">
      <alignment vertical="center" textRotation="90" wrapText="1"/>
    </xf>
    <xf numFmtId="0" fontId="14" fillId="2" borderId="6" xfId="0" applyFont="1" applyFill="1" applyBorder="1" applyAlignment="1">
      <alignment textRotation="90"/>
    </xf>
    <xf numFmtId="0" fontId="14" fillId="2" borderId="7" xfId="0" applyFont="1" applyFill="1" applyBorder="1" applyAlignment="1">
      <alignment textRotation="90"/>
    </xf>
    <xf numFmtId="0" fontId="14" fillId="0" borderId="0" xfId="0" applyFont="1" applyAlignment="1">
      <alignment textRotation="90"/>
    </xf>
    <xf numFmtId="0" fontId="3" fillId="2" borderId="0" xfId="0" applyFont="1" applyFill="1" applyAlignment="1">
      <alignment horizontal="left" wrapText="1"/>
    </xf>
    <xf numFmtId="0" fontId="8" fillId="2" borderId="7" xfId="0" applyFont="1" applyFill="1" applyBorder="1" applyAlignment="1">
      <alignment horizontal="center"/>
    </xf>
    <xf numFmtId="0" fontId="0" fillId="2" borderId="2" xfId="0" applyFill="1" applyBorder="1" applyAlignment="1">
      <alignment wrapText="1"/>
    </xf>
    <xf numFmtId="0" fontId="0" fillId="2" borderId="7" xfId="0" applyFill="1" applyBorder="1" applyAlignment="1">
      <alignment wrapText="1"/>
    </xf>
    <xf numFmtId="0" fontId="0" fillId="0" borderId="0" xfId="0" applyAlignment="1">
      <alignment wrapText="1"/>
    </xf>
    <xf numFmtId="0" fontId="4" fillId="2" borderId="10" xfId="0" applyFont="1" applyFill="1" applyBorder="1" applyAlignment="1">
      <alignment horizontal="center" vertical="center"/>
    </xf>
    <xf numFmtId="0" fontId="8" fillId="2" borderId="4" xfId="0" applyFont="1" applyFill="1" applyBorder="1" applyAlignment="1">
      <alignment horizontal="left" vertical="center" wrapText="1"/>
    </xf>
    <xf numFmtId="0" fontId="0" fillId="2" borderId="5" xfId="0" applyFill="1" applyBorder="1" applyAlignment="1">
      <alignment vertical="center"/>
    </xf>
    <xf numFmtId="0" fontId="7" fillId="2" borderId="11" xfId="0" applyFont="1" applyFill="1" applyBorder="1"/>
    <xf numFmtId="0" fontId="8" fillId="2" borderId="11"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8" fillId="2" borderId="0" xfId="0" applyFont="1" applyFill="1" applyBorder="1" applyAlignment="1">
      <alignment vertical="center"/>
    </xf>
    <xf numFmtId="0" fontId="7" fillId="2" borderId="0" xfId="0" applyFont="1" applyFill="1" applyBorder="1" applyAlignment="1">
      <alignment horizontal="center"/>
    </xf>
    <xf numFmtId="16" fontId="0" fillId="2" borderId="0" xfId="0" applyNumberFormat="1" applyFill="1" applyBorder="1" applyAlignment="1">
      <alignment horizontal="center"/>
    </xf>
    <xf numFmtId="0" fontId="4" fillId="3" borderId="25" xfId="0" applyFont="1" applyFill="1" applyBorder="1" applyAlignment="1">
      <alignment horizontal="center" wrapText="1"/>
    </xf>
    <xf numFmtId="0" fontId="5" fillId="3" borderId="26" xfId="0" applyFont="1" applyFill="1" applyBorder="1" applyAlignment="1">
      <alignment horizontal="left" vertical="center" wrapText="1"/>
    </xf>
    <xf numFmtId="0" fontId="5" fillId="3" borderId="29"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4" fillId="3" borderId="32" xfId="0" applyFont="1" applyFill="1" applyBorder="1" applyAlignment="1">
      <alignment horizontal="center" wrapText="1"/>
    </xf>
    <xf numFmtId="0" fontId="5" fillId="3" borderId="33" xfId="0" applyFont="1" applyFill="1" applyBorder="1" applyAlignment="1">
      <alignment horizontal="center"/>
    </xf>
    <xf numFmtId="0" fontId="11" fillId="4" borderId="36" xfId="0" applyFont="1" applyFill="1" applyBorder="1" applyAlignment="1">
      <alignment horizontal="justify" wrapText="1"/>
    </xf>
    <xf numFmtId="0" fontId="13" fillId="2" borderId="0" xfId="0" applyFont="1" applyFill="1" applyBorder="1" applyAlignment="1">
      <alignment horizontal="center" vertical="center" textRotation="90" wrapText="1"/>
    </xf>
    <xf numFmtId="0" fontId="10" fillId="2" borderId="0" xfId="0" applyFont="1" applyFill="1" applyBorder="1" applyAlignment="1">
      <alignment vertical="top" wrapText="1"/>
    </xf>
    <xf numFmtId="0" fontId="13" fillId="2" borderId="0" xfId="0" applyFont="1" applyFill="1" applyBorder="1" applyAlignment="1">
      <alignment horizontal="center" vertical="center" wrapText="1"/>
    </xf>
    <xf numFmtId="0" fontId="10" fillId="2" borderId="11" xfId="0" applyFont="1" applyFill="1" applyBorder="1" applyAlignment="1">
      <alignment vertical="top" wrapText="1"/>
    </xf>
    <xf numFmtId="0" fontId="4" fillId="2" borderId="29" xfId="0" applyFont="1" applyFill="1" applyBorder="1" applyAlignment="1">
      <alignment horizontal="center" vertical="top" wrapText="1"/>
    </xf>
    <xf numFmtId="0" fontId="17" fillId="2" borderId="25"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0" fillId="2" borderId="0" xfId="0" applyFont="1" applyFill="1" applyBorder="1" applyAlignment="1">
      <alignment horizontal="center" vertical="top" textRotation="90" wrapText="1"/>
    </xf>
    <xf numFmtId="0" fontId="12" fillId="2" borderId="0" xfId="0" applyFont="1" applyFill="1" applyBorder="1" applyAlignment="1">
      <alignment horizontal="center" vertical="top" wrapText="1"/>
    </xf>
    <xf numFmtId="0" fontId="18" fillId="2" borderId="0" xfId="0" applyFont="1" applyFill="1" applyBorder="1" applyAlignment="1">
      <alignment horizontal="center" vertical="center" textRotation="90" wrapText="1"/>
    </xf>
    <xf numFmtId="0" fontId="3" fillId="2" borderId="0" xfId="0" applyFont="1" applyFill="1" applyBorder="1" applyAlignment="1">
      <alignment horizontal="justify" wrapText="1"/>
    </xf>
    <xf numFmtId="0" fontId="0" fillId="2" borderId="0" xfId="0" applyFill="1" applyBorder="1" applyAlignment="1">
      <alignment wrapText="1"/>
    </xf>
    <xf numFmtId="0" fontId="10" fillId="2" borderId="0" xfId="0" applyFont="1" applyFill="1" applyBorder="1" applyAlignment="1">
      <alignment horizontal="justify" wrapText="1"/>
    </xf>
    <xf numFmtId="0" fontId="17" fillId="2" borderId="29" xfId="0" applyFont="1" applyFill="1" applyBorder="1" applyAlignment="1">
      <alignment horizontal="center" vertical="center" wrapText="1"/>
    </xf>
    <xf numFmtId="0" fontId="10" fillId="2" borderId="18" xfId="0" applyFont="1" applyFill="1" applyBorder="1" applyAlignment="1">
      <alignment vertical="center" wrapText="1"/>
    </xf>
    <xf numFmtId="0" fontId="10" fillId="2" borderId="19" xfId="0" applyFont="1" applyFill="1" applyBorder="1" applyAlignment="1">
      <alignment vertical="center" wrapText="1"/>
    </xf>
    <xf numFmtId="0" fontId="17"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21"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7" fillId="2" borderId="0" xfId="0" applyFont="1" applyFill="1" applyBorder="1"/>
    <xf numFmtId="0" fontId="4" fillId="2" borderId="31" xfId="0" applyFont="1" applyFill="1" applyBorder="1" applyAlignment="1">
      <alignment horizontal="center" vertical="top" wrapText="1"/>
    </xf>
    <xf numFmtId="0" fontId="17" fillId="2" borderId="32" xfId="0" applyFont="1" applyFill="1" applyBorder="1" applyAlignment="1">
      <alignment horizontal="center" vertical="center" wrapText="1"/>
    </xf>
    <xf numFmtId="0" fontId="10" fillId="2" borderId="25" xfId="0" applyFont="1" applyFill="1" applyBorder="1" applyAlignment="1">
      <alignment vertical="top" wrapText="1"/>
    </xf>
    <xf numFmtId="0" fontId="9" fillId="2" borderId="0" xfId="0" applyFont="1" applyFill="1" applyBorder="1" applyAlignment="1">
      <alignment horizontal="center" vertical="center" textRotation="90" wrapText="1"/>
    </xf>
    <xf numFmtId="0" fontId="3" fillId="2" borderId="0" xfId="0" applyFont="1" applyFill="1" applyBorder="1" applyAlignment="1">
      <alignment horizontal="justify" vertical="center" wrapText="1"/>
    </xf>
    <xf numFmtId="0" fontId="5" fillId="2" borderId="7" xfId="0" applyFont="1" applyFill="1" applyBorder="1" applyAlignment="1">
      <alignment horizontal="center"/>
    </xf>
    <xf numFmtId="0" fontId="4" fillId="2" borderId="0"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6" fillId="5" borderId="41" xfId="0" applyFont="1" applyFill="1" applyBorder="1" applyAlignment="1">
      <alignment horizontal="center" vertical="top" wrapText="1"/>
    </xf>
    <xf numFmtId="0" fontId="6" fillId="5" borderId="42" xfId="0" applyFont="1" applyFill="1" applyBorder="1" applyAlignment="1">
      <alignment horizontal="center" vertical="top" wrapText="1"/>
    </xf>
    <xf numFmtId="0" fontId="6" fillId="5" borderId="43" xfId="0" applyFont="1" applyFill="1" applyBorder="1" applyAlignment="1">
      <alignment horizontal="center" vertical="top" wrapText="1"/>
    </xf>
    <xf numFmtId="0" fontId="3" fillId="2" borderId="0" xfId="0" applyFont="1" applyFill="1" applyBorder="1" applyAlignment="1">
      <alignment horizontal="left" vertical="center" wrapText="1"/>
    </xf>
    <xf numFmtId="0" fontId="14" fillId="2" borderId="0" xfId="0" applyFont="1" applyFill="1"/>
    <xf numFmtId="0" fontId="14" fillId="2" borderId="0" xfId="0" applyFont="1" applyFill="1" applyBorder="1"/>
    <xf numFmtId="0" fontId="14" fillId="2" borderId="2" xfId="0" applyFont="1" applyFill="1" applyBorder="1"/>
    <xf numFmtId="0" fontId="6" fillId="2" borderId="0" xfId="0" applyFont="1" applyFill="1" applyBorder="1" applyAlignment="1">
      <alignment vertical="top" wrapText="1"/>
    </xf>
    <xf numFmtId="0" fontId="6" fillId="5" borderId="11" xfId="0" applyFont="1" applyFill="1" applyBorder="1" applyAlignment="1">
      <alignment vertical="top" wrapText="1"/>
    </xf>
    <xf numFmtId="0" fontId="5" fillId="2" borderId="2" xfId="0" applyFont="1" applyFill="1" applyBorder="1" applyAlignment="1">
      <alignment horizontal="center"/>
    </xf>
    <xf numFmtId="0" fontId="5" fillId="2" borderId="0" xfId="0" applyFont="1" applyFill="1" applyAlignment="1">
      <alignment horizontal="center" wrapText="1"/>
    </xf>
    <xf numFmtId="0" fontId="5" fillId="2" borderId="0" xfId="0" applyFont="1" applyFill="1" applyBorder="1" applyAlignment="1">
      <alignment horizontal="center" wrapText="1"/>
    </xf>
    <xf numFmtId="0" fontId="23" fillId="2" borderId="0" xfId="0" applyFont="1" applyFill="1" applyBorder="1" applyAlignment="1">
      <alignment horizontal="center" vertical="center" wrapText="1"/>
    </xf>
    <xf numFmtId="0" fontId="25" fillId="2" borderId="0" xfId="0" applyFont="1" applyFill="1" applyBorder="1" applyAlignment="1">
      <alignment vertical="center" wrapText="1"/>
    </xf>
    <xf numFmtId="0" fontId="0" fillId="2" borderId="7" xfId="0" applyFill="1" applyBorder="1" applyAlignment="1">
      <alignment horizontal="center"/>
    </xf>
    <xf numFmtId="0" fontId="3" fillId="2" borderId="4" xfId="0" applyFont="1" applyFill="1" applyBorder="1" applyAlignment="1">
      <alignment horizontal="justify" wrapText="1"/>
    </xf>
    <xf numFmtId="0" fontId="26" fillId="2" borderId="0" xfId="0" applyFont="1" applyFill="1" applyBorder="1" applyAlignment="1">
      <alignment horizontal="center" vertical="center" wrapText="1"/>
    </xf>
    <xf numFmtId="0" fontId="8" fillId="2" borderId="0" xfId="0" applyFont="1" applyFill="1" applyBorder="1"/>
    <xf numFmtId="0" fontId="14" fillId="2" borderId="2" xfId="0" applyFont="1" applyFill="1" applyBorder="1" applyAlignment="1">
      <alignment vertical="center" wrapText="1"/>
    </xf>
    <xf numFmtId="0" fontId="3" fillId="2" borderId="2"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0" borderId="0" xfId="0" applyFont="1"/>
    <xf numFmtId="0" fontId="14" fillId="2" borderId="7" xfId="0" applyFont="1" applyFill="1" applyBorder="1"/>
    <xf numFmtId="0" fontId="1" fillId="2" borderId="7" xfId="0" applyFont="1" applyFill="1" applyBorder="1"/>
    <xf numFmtId="0" fontId="5" fillId="2" borderId="0" xfId="0" applyFont="1" applyFill="1" applyBorder="1" applyAlignment="1">
      <alignment vertical="center" wrapText="1"/>
    </xf>
    <xf numFmtId="0" fontId="14" fillId="2" borderId="0" xfId="0" applyFont="1" applyFill="1" applyBorder="1" applyAlignment="1">
      <alignment horizontal="left" vertical="center" wrapText="1"/>
    </xf>
    <xf numFmtId="0" fontId="14" fillId="2" borderId="0" xfId="0" applyFont="1" applyFill="1" applyBorder="1" applyAlignment="1">
      <alignment vertical="center" textRotation="90" wrapText="1"/>
    </xf>
    <xf numFmtId="0" fontId="14" fillId="2" borderId="0" xfId="0" applyFont="1" applyFill="1" applyBorder="1" applyAlignment="1">
      <alignment vertical="center" wrapText="1"/>
    </xf>
    <xf numFmtId="0" fontId="14" fillId="2" borderId="0" xfId="0" applyFont="1" applyFill="1" applyBorder="1" applyAlignment="1">
      <alignment textRotation="90"/>
    </xf>
    <xf numFmtId="0" fontId="3" fillId="2" borderId="22" xfId="0" applyFont="1" applyFill="1" applyBorder="1" applyAlignment="1">
      <alignment horizontal="center" wrapText="1"/>
    </xf>
    <xf numFmtId="0" fontId="3" fillId="2" borderId="19" xfId="0" applyFont="1" applyFill="1" applyBorder="1" applyAlignment="1">
      <alignment horizontal="center" wrapText="1"/>
    </xf>
    <xf numFmtId="0" fontId="16" fillId="2" borderId="0" xfId="0" applyFont="1" applyFill="1" applyBorder="1" applyAlignment="1">
      <alignment horizontal="center" vertical="center" wrapText="1"/>
    </xf>
    <xf numFmtId="0" fontId="0" fillId="2" borderId="2" xfId="0" applyFill="1" applyBorder="1" applyAlignment="1"/>
    <xf numFmtId="0" fontId="3" fillId="2" borderId="0" xfId="0" applyFont="1" applyFill="1" applyBorder="1" applyAlignment="1">
      <alignment horizontal="left"/>
    </xf>
    <xf numFmtId="0" fontId="0" fillId="2" borderId="7" xfId="0" applyFill="1" applyBorder="1" applyAlignment="1"/>
    <xf numFmtId="0" fontId="16" fillId="2" borderId="11" xfId="0" applyFont="1" applyFill="1" applyBorder="1" applyAlignment="1">
      <alignment horizontal="center" vertical="center" wrapText="1"/>
    </xf>
    <xf numFmtId="0" fontId="3" fillId="2" borderId="0" xfId="0" applyFont="1" applyFill="1" applyBorder="1" applyAlignment="1"/>
    <xf numFmtId="0" fontId="0" fillId="6" borderId="0" xfId="0" applyFill="1"/>
    <xf numFmtId="0" fontId="0" fillId="6" borderId="0" xfId="0" applyFill="1" applyBorder="1"/>
    <xf numFmtId="0" fontId="0" fillId="6" borderId="0" xfId="0" applyFill="1" applyAlignment="1">
      <alignment vertical="center" wrapText="1"/>
    </xf>
    <xf numFmtId="0" fontId="0" fillId="6" borderId="0" xfId="0" applyFill="1" applyAlignment="1"/>
    <xf numFmtId="0" fontId="0" fillId="6" borderId="4" xfId="0" applyFill="1" applyBorder="1"/>
    <xf numFmtId="0" fontId="0" fillId="6" borderId="5" xfId="0" applyFill="1" applyBorder="1"/>
    <xf numFmtId="0" fontId="8" fillId="2" borderId="0" xfId="0" applyFont="1" applyFill="1" applyBorder="1" applyAlignment="1">
      <alignment horizontal="center"/>
    </xf>
    <xf numFmtId="0" fontId="11" fillId="4" borderId="6" xfId="0" applyFont="1" applyFill="1" applyBorder="1" applyAlignment="1">
      <alignment horizontal="justify" wrapText="1"/>
    </xf>
    <xf numFmtId="0" fontId="2" fillId="2" borderId="5" xfId="0" applyFont="1" applyFill="1" applyBorder="1" applyAlignment="1"/>
    <xf numFmtId="0" fontId="3" fillId="2" borderId="11" xfId="0" applyFont="1" applyFill="1" applyBorder="1" applyAlignment="1">
      <alignment horizontal="justify" wrapText="1"/>
    </xf>
    <xf numFmtId="0" fontId="3" fillId="2" borderId="0" xfId="0" applyFont="1" applyFill="1" applyAlignment="1">
      <alignment horizontal="left"/>
    </xf>
    <xf numFmtId="0" fontId="3" fillId="2" borderId="7" xfId="0" applyFont="1" applyFill="1" applyBorder="1" applyAlignment="1">
      <alignment horizontal="left"/>
    </xf>
    <xf numFmtId="0" fontId="3" fillId="2" borderId="0" xfId="0" applyFont="1" applyFill="1" applyAlignment="1"/>
    <xf numFmtId="0" fontId="3" fillId="2" borderId="0" xfId="0" applyFont="1" applyFill="1" applyAlignment="1">
      <alignment vertical="center"/>
    </xf>
    <xf numFmtId="0" fontId="3" fillId="2" borderId="0" xfId="0" applyFont="1" applyFill="1" applyAlignment="1">
      <alignment horizontal="left" vertical="center"/>
    </xf>
    <xf numFmtId="0" fontId="3" fillId="2" borderId="7" xfId="0" applyFont="1" applyFill="1" applyBorder="1" applyAlignment="1">
      <alignment horizontal="left" vertical="center"/>
    </xf>
    <xf numFmtId="0" fontId="4" fillId="6" borderId="11" xfId="0" applyFont="1" applyFill="1" applyBorder="1" applyAlignment="1">
      <alignment horizontal="center" vertical="center" wrapText="1"/>
    </xf>
    <xf numFmtId="0" fontId="5" fillId="3" borderId="27" xfId="0" applyFont="1" applyFill="1" applyBorder="1" applyAlignment="1">
      <alignment vertical="center"/>
    </xf>
    <xf numFmtId="0" fontId="5" fillId="3" borderId="28" xfId="0" applyFont="1" applyFill="1" applyBorder="1" applyAlignment="1">
      <alignment vertical="center"/>
    </xf>
    <xf numFmtId="0" fontId="5" fillId="3" borderId="28" xfId="0" applyFont="1" applyFill="1" applyBorder="1" applyAlignment="1">
      <alignment horizontal="center" vertical="center" wrapText="1"/>
    </xf>
    <xf numFmtId="0" fontId="0" fillId="6" borderId="0" xfId="0" applyFill="1" applyBorder="1" applyAlignment="1">
      <alignment horizontal="center"/>
    </xf>
    <xf numFmtId="0" fontId="4" fillId="6" borderId="12" xfId="0" applyFont="1" applyFill="1" applyBorder="1" applyAlignment="1">
      <alignment horizontal="center" vertical="center" wrapText="1"/>
    </xf>
    <xf numFmtId="0" fontId="4" fillId="6" borderId="0" xfId="0" applyFont="1" applyFill="1" applyBorder="1" applyAlignment="1">
      <alignment horizontal="center" vertical="center" wrapText="1"/>
    </xf>
    <xf numFmtId="0" fontId="8" fillId="6" borderId="0" xfId="0" applyFont="1" applyFill="1" applyBorder="1" applyAlignment="1">
      <alignment horizontal="left" vertical="center" wrapText="1"/>
    </xf>
    <xf numFmtId="0" fontId="3" fillId="6" borderId="0" xfId="0" applyFont="1" applyFill="1" applyBorder="1" applyAlignment="1">
      <alignment horizontal="justify" wrapText="1"/>
    </xf>
    <xf numFmtId="0" fontId="13" fillId="6" borderId="0" xfId="0" applyFont="1" applyFill="1" applyBorder="1" applyAlignment="1">
      <alignment horizontal="center" vertical="center" wrapText="1"/>
    </xf>
    <xf numFmtId="0" fontId="10" fillId="6" borderId="0" xfId="0" applyFont="1" applyFill="1" applyBorder="1" applyAlignment="1">
      <alignment vertical="top" wrapText="1"/>
    </xf>
    <xf numFmtId="0" fontId="3" fillId="2" borderId="14" xfId="0" applyFont="1" applyFill="1" applyBorder="1" applyAlignment="1">
      <alignment horizontal="center" wrapText="1"/>
    </xf>
    <xf numFmtId="0" fontId="3" fillId="2" borderId="11" xfId="0" applyFont="1" applyFill="1" applyBorder="1" applyAlignment="1">
      <alignment horizontal="center" wrapText="1"/>
    </xf>
    <xf numFmtId="0" fontId="3" fillId="2" borderId="11" xfId="0" applyFont="1" applyFill="1" applyBorder="1" applyAlignment="1">
      <alignment horizontal="center" vertical="center" wrapText="1"/>
    </xf>
    <xf numFmtId="0" fontId="8" fillId="2" borderId="5" xfId="0" applyFont="1" applyFill="1" applyBorder="1" applyAlignment="1">
      <alignment horizontal="center"/>
    </xf>
    <xf numFmtId="0" fontId="8" fillId="2" borderId="8" xfId="0" applyFont="1" applyFill="1" applyBorder="1" applyAlignment="1">
      <alignment horizontal="center"/>
    </xf>
    <xf numFmtId="0" fontId="11" fillId="4" borderId="41" xfId="0" applyFont="1" applyFill="1" applyBorder="1" applyAlignment="1">
      <alignment horizontal="justify" wrapText="1"/>
    </xf>
    <xf numFmtId="0" fontId="11" fillId="4" borderId="42" xfId="0" applyFont="1" applyFill="1" applyBorder="1" applyAlignment="1">
      <alignment horizontal="justify" wrapText="1"/>
    </xf>
    <xf numFmtId="0" fontId="11" fillId="4" borderId="43" xfId="0" applyFont="1" applyFill="1" applyBorder="1" applyAlignment="1">
      <alignment horizontal="justify" wrapText="1"/>
    </xf>
    <xf numFmtId="0" fontId="4" fillId="3" borderId="51" xfId="0" applyFont="1" applyFill="1" applyBorder="1" applyAlignment="1">
      <alignment wrapText="1"/>
    </xf>
    <xf numFmtId="0" fontId="4" fillId="3" borderId="69" xfId="0" applyFont="1" applyFill="1" applyBorder="1" applyAlignment="1">
      <alignment wrapText="1"/>
    </xf>
    <xf numFmtId="0" fontId="4" fillId="3" borderId="38" xfId="0" applyFont="1" applyFill="1" applyBorder="1" applyAlignment="1">
      <alignment wrapText="1"/>
    </xf>
    <xf numFmtId="0" fontId="5" fillId="7" borderId="29" xfId="0" applyFont="1" applyFill="1" applyBorder="1" applyAlignment="1">
      <alignment horizontal="center" vertical="center" wrapText="1"/>
    </xf>
    <xf numFmtId="0" fontId="4" fillId="7" borderId="25" xfId="0" applyFont="1" applyFill="1" applyBorder="1" applyAlignment="1">
      <alignment horizontal="center" wrapText="1"/>
    </xf>
    <xf numFmtId="0" fontId="5" fillId="7" borderId="25" xfId="0" applyFont="1" applyFill="1" applyBorder="1" applyAlignment="1">
      <alignment horizontal="center"/>
    </xf>
    <xf numFmtId="0" fontId="5" fillId="7" borderId="30" xfId="0" applyFont="1" applyFill="1" applyBorder="1" applyAlignment="1">
      <alignment horizontal="center"/>
    </xf>
    <xf numFmtId="0" fontId="3" fillId="7" borderId="18" xfId="0" applyFont="1" applyFill="1" applyBorder="1" applyAlignment="1">
      <alignment horizontal="justify" wrapText="1"/>
    </xf>
    <xf numFmtId="0" fontId="7" fillId="7" borderId="11" xfId="0" applyFont="1" applyFill="1" applyBorder="1"/>
    <xf numFmtId="0" fontId="0" fillId="7" borderId="11" xfId="0" applyFill="1" applyBorder="1"/>
    <xf numFmtId="0" fontId="0" fillId="7" borderId="19" xfId="0" applyFill="1" applyBorder="1"/>
    <xf numFmtId="0" fontId="0" fillId="7" borderId="37" xfId="0" applyFill="1" applyBorder="1"/>
    <xf numFmtId="0" fontId="3" fillId="7" borderId="35" xfId="0" applyFont="1" applyFill="1" applyBorder="1" applyAlignment="1">
      <alignment horizontal="justify" wrapText="1"/>
    </xf>
    <xf numFmtId="0" fontId="4" fillId="3" borderId="70" xfId="0" applyFont="1" applyFill="1" applyBorder="1" applyAlignment="1">
      <alignment wrapText="1"/>
    </xf>
    <xf numFmtId="0" fontId="4" fillId="3" borderId="40" xfId="0" applyFont="1" applyFill="1" applyBorder="1" applyAlignment="1">
      <alignment wrapText="1"/>
    </xf>
    <xf numFmtId="0" fontId="4" fillId="3" borderId="34" xfId="0" applyFont="1" applyFill="1" applyBorder="1" applyAlignment="1"/>
    <xf numFmtId="0" fontId="4" fillId="3" borderId="49" xfId="0" applyFont="1" applyFill="1" applyBorder="1" applyAlignment="1"/>
    <xf numFmtId="0" fontId="4" fillId="3" borderId="39" xfId="0" applyFont="1" applyFill="1" applyBorder="1" applyAlignment="1"/>
    <xf numFmtId="0" fontId="7" fillId="2" borderId="66" xfId="0" applyFont="1" applyFill="1" applyBorder="1"/>
    <xf numFmtId="0" fontId="7" fillId="2" borderId="65" xfId="0" applyFont="1" applyFill="1" applyBorder="1"/>
    <xf numFmtId="0" fontId="27" fillId="2" borderId="30" xfId="0" applyFont="1" applyFill="1" applyBorder="1" applyAlignment="1">
      <alignment horizontal="center"/>
    </xf>
    <xf numFmtId="0" fontId="27" fillId="2" borderId="19" xfId="0" applyFont="1" applyFill="1" applyBorder="1" applyAlignment="1">
      <alignment horizontal="center"/>
    </xf>
    <xf numFmtId="0" fontId="7" fillId="2" borderId="67" xfId="0" applyFont="1" applyFill="1" applyBorder="1"/>
    <xf numFmtId="0" fontId="27" fillId="2" borderId="20" xfId="0" applyFont="1" applyFill="1" applyBorder="1" applyAlignment="1">
      <alignment horizontal="center"/>
    </xf>
    <xf numFmtId="0" fontId="7" fillId="2" borderId="52" xfId="0" applyFont="1" applyFill="1" applyBorder="1" applyAlignment="1">
      <alignment horizontal="center"/>
    </xf>
    <xf numFmtId="0" fontId="7" fillId="2" borderId="48" xfId="0" applyFont="1" applyFill="1" applyBorder="1" applyAlignment="1">
      <alignment horizontal="center"/>
    </xf>
    <xf numFmtId="0" fontId="7" fillId="2" borderId="68" xfId="0" applyFont="1" applyFill="1" applyBorder="1" applyAlignment="1">
      <alignment horizontal="center"/>
    </xf>
    <xf numFmtId="0" fontId="4" fillId="3" borderId="71" xfId="0" applyFont="1" applyFill="1" applyBorder="1" applyAlignment="1">
      <alignment wrapText="1"/>
    </xf>
    <xf numFmtId="0" fontId="5" fillId="3" borderId="51"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22" fillId="7" borderId="0" xfId="0" applyFont="1" applyFill="1" applyAlignment="1">
      <alignment horizontal="center" wrapText="1"/>
    </xf>
    <xf numFmtId="0" fontId="22" fillId="7" borderId="45" xfId="0" applyFont="1" applyFill="1" applyBorder="1" applyAlignment="1">
      <alignment horizontal="center" wrapText="1"/>
    </xf>
    <xf numFmtId="0" fontId="22" fillId="7" borderId="46" xfId="0" applyFont="1" applyFill="1" applyBorder="1" applyAlignment="1">
      <alignment horizontal="center" wrapText="1"/>
    </xf>
    <xf numFmtId="0" fontId="22" fillId="7" borderId="47" xfId="0" applyFont="1" applyFill="1" applyBorder="1" applyAlignment="1">
      <alignment horizontal="center" wrapText="1"/>
    </xf>
    <xf numFmtId="0" fontId="12" fillId="7" borderId="15" xfId="0" applyFont="1" applyFill="1" applyBorder="1" applyAlignment="1">
      <alignment horizontal="center" vertical="center" textRotation="90" wrapText="1"/>
    </xf>
    <xf numFmtId="0" fontId="12" fillId="7" borderId="8" xfId="0" applyFont="1" applyFill="1" applyBorder="1" applyAlignment="1">
      <alignment horizontal="center" vertical="center" textRotation="90" wrapText="1"/>
    </xf>
    <xf numFmtId="0" fontId="12" fillId="7" borderId="16" xfId="0" applyFont="1" applyFill="1" applyBorder="1" applyAlignment="1">
      <alignment horizontal="justify" wrapText="1"/>
    </xf>
    <xf numFmtId="0" fontId="23" fillId="7" borderId="44" xfId="0" applyFont="1" applyFill="1" applyBorder="1" applyAlignment="1">
      <alignment horizontal="center" wrapText="1"/>
    </xf>
    <xf numFmtId="0" fontId="12" fillId="7" borderId="17" xfId="0" applyFont="1" applyFill="1" applyBorder="1" applyAlignment="1">
      <alignment horizontal="justify" wrapText="1"/>
    </xf>
    <xf numFmtId="0" fontId="12" fillId="7" borderId="8" xfId="0" applyFont="1" applyFill="1" applyBorder="1" applyAlignment="1">
      <alignment horizontal="justify" wrapText="1"/>
    </xf>
    <xf numFmtId="0" fontId="12" fillId="7" borderId="0" xfId="0" applyFont="1" applyFill="1" applyBorder="1" applyAlignment="1">
      <alignment horizontal="center" vertical="center" textRotation="90" wrapText="1"/>
    </xf>
    <xf numFmtId="0" fontId="12" fillId="7" borderId="0" xfId="0" applyFont="1" applyFill="1" applyBorder="1" applyAlignment="1">
      <alignment horizontal="justify" wrapText="1"/>
    </xf>
    <xf numFmtId="0" fontId="23" fillId="7" borderId="0" xfId="0" applyFont="1" applyFill="1" applyBorder="1" applyAlignment="1">
      <alignment horizontal="center" wrapText="1"/>
    </xf>
    <xf numFmtId="0" fontId="5" fillId="7" borderId="0" xfId="0" applyFont="1" applyFill="1" applyAlignment="1">
      <alignment horizontal="left" vertical="center" wrapText="1"/>
    </xf>
    <xf numFmtId="0" fontId="0" fillId="7" borderId="0" xfId="0" applyFill="1" applyBorder="1"/>
    <xf numFmtId="0" fontId="7" fillId="7" borderId="11" xfId="0" applyFont="1" applyFill="1" applyBorder="1" applyAlignment="1">
      <alignment horizontal="left" vertical="center" wrapText="1"/>
    </xf>
    <xf numFmtId="0" fontId="0" fillId="6" borderId="0" xfId="0" applyFill="1" applyBorder="1" applyAlignment="1">
      <alignment horizontal="center" vertical="center"/>
    </xf>
    <xf numFmtId="0" fontId="2" fillId="6" borderId="0" xfId="0" applyFont="1" applyFill="1" applyBorder="1" applyAlignment="1"/>
    <xf numFmtId="0" fontId="4" fillId="3" borderId="6" xfId="0" applyFont="1" applyFill="1" applyBorder="1" applyAlignment="1">
      <alignment horizontal="center" vertical="center" wrapText="1"/>
    </xf>
    <xf numFmtId="0" fontId="4" fillId="3" borderId="7" xfId="0" applyFont="1" applyFill="1" applyBorder="1" applyAlignment="1">
      <alignment wrapText="1"/>
    </xf>
    <xf numFmtId="0" fontId="4" fillId="3" borderId="8" xfId="0" applyFont="1" applyFill="1" applyBorder="1" applyAlignment="1">
      <alignment wrapText="1"/>
    </xf>
    <xf numFmtId="0" fontId="0" fillId="6" borderId="0" xfId="0" applyFill="1" applyAlignment="1">
      <alignment wrapText="1"/>
    </xf>
    <xf numFmtId="0" fontId="0" fillId="6" borderId="0" xfId="0" applyFill="1" applyAlignment="1">
      <alignment horizontal="right"/>
    </xf>
    <xf numFmtId="0" fontId="5" fillId="6" borderId="0" xfId="0" applyFont="1" applyFill="1" applyBorder="1" applyAlignment="1">
      <alignment vertical="center"/>
    </xf>
    <xf numFmtId="0" fontId="0" fillId="6" borderId="0" xfId="0" applyFill="1" applyAlignment="1">
      <alignment horizontal="right" wrapText="1"/>
    </xf>
    <xf numFmtId="0" fontId="0" fillId="6" borderId="9" xfId="0" applyFill="1" applyBorder="1" applyAlignment="1">
      <alignment horizontal="center" vertical="center"/>
    </xf>
    <xf numFmtId="0" fontId="20" fillId="2" borderId="0" xfId="0" applyFont="1" applyFill="1" applyBorder="1" applyAlignment="1"/>
    <xf numFmtId="0" fontId="0" fillId="6" borderId="0" xfId="0" applyFill="1" applyBorder="1" applyAlignment="1">
      <alignment vertical="center"/>
    </xf>
    <xf numFmtId="0" fontId="0" fillId="6" borderId="11" xfId="0" applyFill="1" applyBorder="1"/>
    <xf numFmtId="0" fontId="0" fillId="6" borderId="11" xfId="0" applyFill="1" applyBorder="1" applyAlignment="1">
      <alignment horizontal="center" vertical="center"/>
    </xf>
    <xf numFmtId="0" fontId="0" fillId="6" borderId="0" xfId="0" applyFill="1" applyAlignment="1">
      <alignment vertical="center"/>
    </xf>
    <xf numFmtId="0" fontId="0" fillId="6" borderId="11" xfId="0" applyFill="1" applyBorder="1" applyAlignment="1">
      <alignment wrapText="1"/>
    </xf>
    <xf numFmtId="0" fontId="7" fillId="6" borderId="0" xfId="0" applyFont="1" applyFill="1" applyAlignment="1">
      <alignment vertical="center" wrapText="1"/>
    </xf>
    <xf numFmtId="0" fontId="7" fillId="6" borderId="11" xfId="0" applyFont="1" applyFill="1" applyBorder="1" applyAlignment="1">
      <alignment wrapText="1"/>
    </xf>
    <xf numFmtId="0" fontId="0" fillId="6" borderId="11" xfId="0" applyFill="1" applyBorder="1" applyAlignment="1">
      <alignment horizontal="center" vertical="center" wrapText="1"/>
    </xf>
    <xf numFmtId="0" fontId="0" fillId="6" borderId="0" xfId="0" applyFill="1" applyBorder="1" applyAlignment="1">
      <alignment wrapText="1"/>
    </xf>
    <xf numFmtId="0" fontId="11" fillId="4" borderId="4" xfId="0" applyFont="1" applyFill="1" applyBorder="1" applyAlignment="1">
      <alignment horizontal="justify" wrapText="1"/>
    </xf>
    <xf numFmtId="9" fontId="4" fillId="2" borderId="11" xfId="0" applyNumberFormat="1" applyFont="1" applyFill="1" applyBorder="1" applyAlignment="1">
      <alignment horizontal="center" vertical="center" wrapText="1"/>
    </xf>
    <xf numFmtId="0" fontId="28" fillId="2" borderId="0" xfId="0" applyFont="1" applyFill="1" applyAlignment="1">
      <alignment horizontal="left" vertical="center" wrapText="1"/>
    </xf>
    <xf numFmtId="0" fontId="29" fillId="2" borderId="0" xfId="0" applyFont="1" applyFill="1" applyBorder="1"/>
    <xf numFmtId="0" fontId="0" fillId="2" borderId="0" xfId="0" applyFill="1"/>
    <xf numFmtId="0" fontId="3" fillId="2" borderId="57"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0" fillId="6" borderId="9" xfId="0" applyFill="1" applyBorder="1" applyAlignment="1">
      <alignment horizontal="center" vertical="center"/>
    </xf>
    <xf numFmtId="0" fontId="0" fillId="6" borderId="0" xfId="0" applyFill="1" applyAlignment="1">
      <alignment vertical="center"/>
    </xf>
    <xf numFmtId="0" fontId="3" fillId="2" borderId="44" xfId="0" applyFont="1" applyFill="1" applyBorder="1" applyAlignment="1">
      <alignment horizontal="justify" vertical="center" wrapText="1"/>
    </xf>
    <xf numFmtId="0" fontId="3" fillId="2" borderId="12" xfId="0" applyFont="1" applyFill="1" applyBorder="1" applyAlignment="1">
      <alignment horizontal="justify" wrapText="1"/>
    </xf>
    <xf numFmtId="0" fontId="3" fillId="2" borderId="57" xfId="0" applyFont="1" applyFill="1" applyBorder="1" applyAlignment="1">
      <alignment horizontal="justify" wrapText="1"/>
    </xf>
    <xf numFmtId="0" fontId="3" fillId="2" borderId="44" xfId="0" applyFont="1" applyFill="1" applyBorder="1" applyAlignment="1">
      <alignment horizontal="justify" wrapText="1"/>
    </xf>
    <xf numFmtId="0" fontId="0" fillId="6" borderId="0" xfId="0" applyFill="1" applyAlignment="1">
      <alignment horizontal="center" vertical="center"/>
    </xf>
    <xf numFmtId="0" fontId="33" fillId="14" borderId="79" xfId="3" applyFont="1" applyFill="1" applyBorder="1" applyAlignment="1">
      <alignment horizontal="center" vertical="center" wrapText="1"/>
    </xf>
    <xf numFmtId="0" fontId="34" fillId="15" borderId="25" xfId="3" applyFont="1" applyFill="1" applyBorder="1" applyAlignment="1">
      <alignment horizontal="center" vertical="center" wrapText="1"/>
    </xf>
    <xf numFmtId="0" fontId="34" fillId="11" borderId="25" xfId="3" applyFont="1" applyFill="1" applyBorder="1" applyAlignment="1">
      <alignment horizontal="center" vertical="center" wrapText="1"/>
    </xf>
    <xf numFmtId="0" fontId="34" fillId="16" borderId="25" xfId="3" applyFont="1" applyFill="1" applyBorder="1" applyAlignment="1">
      <alignment horizontal="center" vertical="center" wrapText="1"/>
    </xf>
    <xf numFmtId="0" fontId="34" fillId="17" borderId="25" xfId="3" applyFont="1" applyFill="1" applyBorder="1" applyAlignment="1">
      <alignment horizontal="center" vertical="center" wrapText="1"/>
    </xf>
    <xf numFmtId="0" fontId="34" fillId="9" borderId="25" xfId="3" applyFont="1" applyFill="1" applyBorder="1" applyAlignment="1">
      <alignment horizontal="center" vertical="center" wrapText="1"/>
    </xf>
    <xf numFmtId="0" fontId="34" fillId="18" borderId="25" xfId="3" applyFont="1" applyFill="1" applyBorder="1" applyAlignment="1">
      <alignment horizontal="center" vertical="center" wrapText="1"/>
    </xf>
    <xf numFmtId="0" fontId="34" fillId="19" borderId="25" xfId="3" applyFont="1" applyFill="1" applyBorder="1" applyAlignment="1">
      <alignment horizontal="center" vertical="center" wrapText="1"/>
    </xf>
    <xf numFmtId="0" fontId="34" fillId="0" borderId="25" xfId="3" applyFont="1" applyBorder="1" applyAlignment="1">
      <alignment horizontal="center" vertical="center" wrapText="1"/>
    </xf>
    <xf numFmtId="0" fontId="34" fillId="20" borderId="52" xfId="3" applyFont="1" applyFill="1" applyBorder="1" applyAlignment="1">
      <alignment horizontal="center" vertical="center" wrapText="1"/>
    </xf>
    <xf numFmtId="0" fontId="34" fillId="20" borderId="25" xfId="3" applyFont="1" applyFill="1" applyBorder="1" applyAlignment="1">
      <alignment horizontal="center" vertical="center" wrapText="1"/>
    </xf>
    <xf numFmtId="0" fontId="34" fillId="0" borderId="0" xfId="3" applyFont="1"/>
    <xf numFmtId="0" fontId="35" fillId="14" borderId="80" xfId="3" applyFont="1" applyFill="1" applyBorder="1" applyAlignment="1">
      <alignment horizontal="center" vertical="center" wrapText="1"/>
    </xf>
    <xf numFmtId="0" fontId="4" fillId="21" borderId="11" xfId="3" applyFont="1" applyFill="1" applyBorder="1" applyAlignment="1">
      <alignment horizontal="left" vertical="center" wrapText="1"/>
    </xf>
    <xf numFmtId="0" fontId="21" fillId="3" borderId="11" xfId="3" applyFont="1" applyFill="1" applyBorder="1" applyAlignment="1">
      <alignment horizontal="left" vertical="center" wrapText="1"/>
    </xf>
    <xf numFmtId="0" fontId="3" fillId="8" borderId="11" xfId="3" applyFont="1" applyFill="1" applyBorder="1" applyAlignment="1">
      <alignment horizontal="left" vertical="center" wrapText="1"/>
    </xf>
    <xf numFmtId="0" fontId="3" fillId="8" borderId="11" xfId="3" applyFont="1" applyFill="1" applyBorder="1" applyAlignment="1">
      <alignment horizontal="justify" wrapText="1"/>
    </xf>
    <xf numFmtId="0" fontId="34" fillId="8" borderId="11" xfId="3" applyFont="1" applyFill="1" applyBorder="1" applyAlignment="1">
      <alignment wrapText="1"/>
    </xf>
    <xf numFmtId="0" fontId="34" fillId="8" borderId="48" xfId="3" applyFont="1" applyFill="1" applyBorder="1" applyAlignment="1">
      <alignment wrapText="1"/>
    </xf>
    <xf numFmtId="0" fontId="32" fillId="0" borderId="0" xfId="3"/>
    <xf numFmtId="0" fontId="32" fillId="0" borderId="14" xfId="3" applyBorder="1"/>
    <xf numFmtId="9" fontId="32" fillId="0" borderId="0" xfId="3" applyNumberFormat="1"/>
    <xf numFmtId="0" fontId="5" fillId="3" borderId="33" xfId="0" applyFont="1" applyFill="1" applyBorder="1" applyAlignment="1">
      <alignment horizontal="center" wrapText="1"/>
    </xf>
    <xf numFmtId="2" fontId="0" fillId="2" borderId="19" xfId="0" applyNumberFormat="1" applyFill="1" applyBorder="1"/>
    <xf numFmtId="2" fontId="3" fillId="2" borderId="22" xfId="0" applyNumberFormat="1" applyFont="1" applyFill="1" applyBorder="1" applyAlignment="1">
      <alignment horizontal="left" wrapText="1"/>
    </xf>
    <xf numFmtId="2" fontId="10" fillId="2" borderId="11" xfId="0" applyNumberFormat="1" applyFont="1" applyFill="1" applyBorder="1" applyAlignment="1">
      <alignment vertical="top" wrapText="1"/>
    </xf>
    <xf numFmtId="2" fontId="10" fillId="2" borderId="25" xfId="0" applyNumberFormat="1" applyFont="1" applyFill="1" applyBorder="1" applyAlignment="1">
      <alignment vertical="top" wrapText="1"/>
    </xf>
    <xf numFmtId="2" fontId="0" fillId="2" borderId="24" xfId="0" applyNumberFormat="1" applyFill="1" applyBorder="1"/>
    <xf numFmtId="2" fontId="0" fillId="2" borderId="14" xfId="0" applyNumberFormat="1" applyFill="1" applyBorder="1"/>
    <xf numFmtId="2" fontId="27" fillId="2" borderId="22" xfId="0" applyNumberFormat="1" applyFont="1" applyFill="1" applyBorder="1" applyAlignment="1">
      <alignment horizontal="center"/>
    </xf>
    <xf numFmtId="2" fontId="0" fillId="2" borderId="61" xfId="0" applyNumberFormat="1" applyFill="1" applyBorder="1"/>
    <xf numFmtId="2" fontId="0" fillId="2" borderId="62" xfId="0" applyNumberFormat="1" applyFill="1" applyBorder="1"/>
    <xf numFmtId="2" fontId="27" fillId="2" borderId="63" xfId="0" applyNumberFormat="1" applyFont="1" applyFill="1" applyBorder="1" applyAlignment="1">
      <alignment horizontal="center"/>
    </xf>
    <xf numFmtId="0" fontId="34" fillId="22" borderId="25" xfId="3" applyFont="1" applyFill="1" applyBorder="1" applyAlignment="1">
      <alignment horizontal="center" vertical="center" wrapText="1"/>
    </xf>
    <xf numFmtId="0" fontId="0" fillId="0" borderId="11" xfId="0" applyBorder="1" applyAlignment="1">
      <alignment wrapText="1"/>
    </xf>
    <xf numFmtId="0" fontId="32" fillId="0" borderId="11" xfId="3" applyBorder="1" applyAlignment="1">
      <alignment wrapText="1"/>
    </xf>
    <xf numFmtId="0" fontId="32" fillId="0" borderId="0" xfId="3" applyAlignment="1">
      <alignment wrapText="1"/>
    </xf>
    <xf numFmtId="0" fontId="32" fillId="0" borderId="11" xfId="3" applyBorder="1"/>
    <xf numFmtId="0" fontId="34" fillId="6" borderId="0" xfId="0" applyFont="1" applyFill="1" applyAlignment="1">
      <alignment horizontal="center"/>
    </xf>
    <xf numFmtId="0" fontId="34" fillId="2" borderId="0" xfId="0" applyFont="1" applyFill="1"/>
    <xf numFmtId="0" fontId="32" fillId="0" borderId="0" xfId="0" applyFont="1" applyFill="1" applyBorder="1" applyAlignment="1">
      <alignment horizontal="left" vertical="center" wrapText="1"/>
    </xf>
    <xf numFmtId="0" fontId="0" fillId="6" borderId="0" xfId="0" applyFill="1" applyBorder="1" applyAlignment="1">
      <alignment horizontal="center" vertical="center"/>
    </xf>
    <xf numFmtId="0" fontId="1" fillId="6" borderId="0" xfId="0" applyFont="1" applyFill="1" applyAlignment="1">
      <alignment horizontal="center"/>
    </xf>
    <xf numFmtId="0" fontId="1" fillId="6" borderId="0" xfId="0" applyFont="1" applyFill="1" applyAlignment="1">
      <alignment horizontal="left"/>
    </xf>
    <xf numFmtId="0" fontId="32" fillId="0" borderId="90" xfId="0" applyFont="1" applyFill="1" applyBorder="1" applyAlignment="1">
      <alignment horizontal="center" vertical="center"/>
    </xf>
    <xf numFmtId="0" fontId="32" fillId="0" borderId="11" xfId="0" applyFont="1" applyBorder="1" applyAlignment="1">
      <alignment wrapText="1"/>
    </xf>
    <xf numFmtId="0" fontId="3" fillId="6" borderId="0" xfId="0" applyFont="1" applyFill="1" applyBorder="1" applyAlignment="1"/>
    <xf numFmtId="0" fontId="3" fillId="6" borderId="0" xfId="0" applyFont="1" applyFill="1" applyBorder="1" applyAlignment="1">
      <alignment horizontal="left"/>
    </xf>
    <xf numFmtId="0" fontId="1" fillId="6" borderId="7" xfId="0" applyFont="1" applyFill="1" applyBorder="1" applyAlignment="1">
      <alignment horizontal="left"/>
    </xf>
    <xf numFmtId="0" fontId="0" fillId="6" borderId="7" xfId="0" applyFill="1" applyBorder="1" applyAlignment="1">
      <alignment horizontal="left"/>
    </xf>
    <xf numFmtId="0" fontId="5" fillId="3" borderId="9" xfId="0" applyFont="1" applyFill="1" applyBorder="1" applyAlignment="1"/>
    <xf numFmtId="2" fontId="3" fillId="2" borderId="60" xfId="0" applyNumberFormat="1" applyFont="1" applyFill="1" applyBorder="1" applyAlignment="1">
      <alignment horizontal="center" vertical="center" wrapText="1"/>
    </xf>
    <xf numFmtId="2" fontId="3" fillId="2" borderId="58" xfId="0" applyNumberFormat="1" applyFont="1" applyFill="1" applyBorder="1" applyAlignment="1">
      <alignment horizontal="center" vertical="center" wrapText="1"/>
    </xf>
    <xf numFmtId="2" fontId="3" fillId="2" borderId="59" xfId="0" applyNumberFormat="1" applyFont="1" applyFill="1" applyBorder="1" applyAlignment="1">
      <alignment horizontal="center" vertical="center" wrapText="1"/>
    </xf>
    <xf numFmtId="2" fontId="0" fillId="2" borderId="41" xfId="0" applyNumberFormat="1" applyFill="1" applyBorder="1"/>
    <xf numFmtId="2" fontId="0" fillId="2" borderId="42" xfId="0" applyNumberFormat="1" applyFill="1" applyBorder="1"/>
    <xf numFmtId="2" fontId="0" fillId="2" borderId="43" xfId="0" applyNumberFormat="1" applyFill="1" applyBorder="1"/>
    <xf numFmtId="2" fontId="0" fillId="2" borderId="0" xfId="0" applyNumberFormat="1" applyFill="1" applyBorder="1"/>
    <xf numFmtId="2" fontId="0" fillId="2" borderId="18" xfId="0" applyNumberFormat="1" applyFill="1" applyBorder="1"/>
    <xf numFmtId="2" fontId="0" fillId="2" borderId="11" xfId="0" applyNumberFormat="1" applyFill="1" applyBorder="1"/>
    <xf numFmtId="2" fontId="27" fillId="2" borderId="19" xfId="0" applyNumberFormat="1" applyFont="1" applyFill="1" applyBorder="1" applyAlignment="1">
      <alignment horizontal="center"/>
    </xf>
    <xf numFmtId="2" fontId="0" fillId="2" borderId="21" xfId="0" applyNumberFormat="1" applyFill="1" applyBorder="1"/>
    <xf numFmtId="2" fontId="0" fillId="2" borderId="23" xfId="0" applyNumberFormat="1" applyFill="1" applyBorder="1"/>
    <xf numFmtId="2" fontId="27" fillId="2" borderId="20" xfId="0" applyNumberFormat="1" applyFont="1" applyFill="1" applyBorder="1" applyAlignment="1">
      <alignment horizontal="center"/>
    </xf>
    <xf numFmtId="2" fontId="27" fillId="2" borderId="91" xfId="0" applyNumberFormat="1" applyFont="1" applyFill="1" applyBorder="1" applyAlignment="1">
      <alignment horizontal="center"/>
    </xf>
    <xf numFmtId="2" fontId="10" fillId="2" borderId="30" xfId="0" applyNumberFormat="1" applyFont="1" applyFill="1" applyBorder="1" applyAlignment="1">
      <alignment vertical="top" wrapText="1"/>
    </xf>
    <xf numFmtId="2" fontId="10" fillId="2" borderId="19" xfId="0" applyNumberFormat="1" applyFont="1" applyFill="1" applyBorder="1" applyAlignment="1">
      <alignment vertical="top" wrapText="1"/>
    </xf>
    <xf numFmtId="2" fontId="10" fillId="2" borderId="20" xfId="0" applyNumberFormat="1" applyFont="1" applyFill="1" applyBorder="1" applyAlignment="1">
      <alignment vertical="top" wrapText="1"/>
    </xf>
    <xf numFmtId="2" fontId="0" fillId="2" borderId="30" xfId="0" applyNumberFormat="1" applyFill="1" applyBorder="1"/>
    <xf numFmtId="2" fontId="0" fillId="2" borderId="20" xfId="0" applyNumberFormat="1" applyFill="1" applyBorder="1"/>
    <xf numFmtId="2" fontId="32" fillId="2" borderId="0" xfId="0" applyNumberFormat="1" applyFont="1" applyFill="1" applyBorder="1" applyAlignment="1">
      <alignment horizontal="right" vertical="center" wrapText="1"/>
    </xf>
    <xf numFmtId="2" fontId="32" fillId="2" borderId="0" xfId="0" applyNumberFormat="1" applyFont="1" applyFill="1" applyBorder="1" applyAlignment="1">
      <alignment horizontal="right"/>
    </xf>
    <xf numFmtId="0" fontId="7" fillId="6" borderId="0" xfId="0" applyFont="1" applyFill="1" applyBorder="1" applyAlignment="1">
      <alignment vertical="center" wrapText="1"/>
    </xf>
    <xf numFmtId="0" fontId="7" fillId="6" borderId="0" xfId="0" applyFont="1" applyFill="1" applyBorder="1" applyAlignment="1">
      <alignment wrapText="1"/>
    </xf>
    <xf numFmtId="0" fontId="0" fillId="0" borderId="0" xfId="0"/>
    <xf numFmtId="0" fontId="0" fillId="2" borderId="7" xfId="0" applyFill="1" applyBorder="1" applyAlignment="1">
      <alignment horizontal="center"/>
    </xf>
    <xf numFmtId="0" fontId="5" fillId="2" borderId="0" xfId="0" applyFont="1" applyFill="1" applyAlignment="1">
      <alignment horizontal="center" vertical="center" wrapText="1"/>
    </xf>
    <xf numFmtId="0" fontId="5" fillId="2" borderId="4" xfId="0" applyFont="1" applyFill="1" applyBorder="1" applyAlignment="1">
      <alignment horizontal="center" vertical="center" wrapText="1"/>
    </xf>
    <xf numFmtId="0" fontId="3" fillId="2" borderId="0" xfId="0" applyFont="1" applyFill="1" applyAlignment="1">
      <alignment horizontal="left" vertical="center" wrapText="1"/>
    </xf>
    <xf numFmtId="0" fontId="0" fillId="0" borderId="0" xfId="0"/>
    <xf numFmtId="0" fontId="32" fillId="6" borderId="0" xfId="0" applyFont="1" applyFill="1"/>
    <xf numFmtId="0" fontId="3" fillId="2" borderId="0" xfId="0" applyFont="1" applyFill="1" applyBorder="1" applyAlignment="1">
      <alignment vertical="center"/>
    </xf>
    <xf numFmtId="0" fontId="5" fillId="0" borderId="0" xfId="0" applyFont="1" applyFill="1" applyBorder="1" applyAlignment="1">
      <alignment horizontal="center"/>
    </xf>
    <xf numFmtId="0" fontId="0" fillId="0" borderId="0" xfId="0"/>
    <xf numFmtId="0" fontId="32" fillId="0" borderId="0" xfId="4"/>
    <xf numFmtId="0" fontId="38" fillId="24" borderId="108" xfId="0" applyFont="1" applyFill="1" applyBorder="1" applyAlignment="1">
      <alignment horizontal="center" vertical="center" wrapText="1"/>
    </xf>
    <xf numFmtId="0" fontId="41" fillId="0" borderId="0" xfId="0" applyFont="1"/>
    <xf numFmtId="0" fontId="51" fillId="0" borderId="113" xfId="0" applyFont="1" applyBorder="1" applyAlignment="1">
      <alignment vertical="top" wrapText="1"/>
    </xf>
    <xf numFmtId="0" fontId="57" fillId="0" borderId="113" xfId="0" applyFont="1" applyBorder="1" applyAlignment="1">
      <alignment vertical="top" wrapText="1"/>
    </xf>
    <xf numFmtId="0" fontId="42" fillId="0" borderId="0" xfId="0" applyFont="1" applyAlignment="1">
      <alignment wrapText="1"/>
    </xf>
    <xf numFmtId="0" fontId="0" fillId="0" borderId="0" xfId="0"/>
    <xf numFmtId="0" fontId="43" fillId="0" borderId="113" xfId="0" applyFont="1" applyBorder="1" applyAlignment="1">
      <alignment horizontal="left" vertical="top" wrapText="1"/>
    </xf>
    <xf numFmtId="0" fontId="32" fillId="0" borderId="0" xfId="4" applyAlignment="1">
      <alignment horizontal="left" vertical="top"/>
    </xf>
    <xf numFmtId="0" fontId="0" fillId="0" borderId="0" xfId="0" applyAlignment="1">
      <alignment horizontal="left" vertical="top"/>
    </xf>
    <xf numFmtId="0" fontId="0" fillId="0" borderId="0" xfId="0"/>
    <xf numFmtId="0" fontId="42" fillId="21" borderId="9" xfId="0" applyFont="1" applyFill="1" applyBorder="1" applyAlignment="1">
      <alignment horizontal="center" vertical="center" wrapText="1"/>
    </xf>
    <xf numFmtId="0" fontId="43" fillId="21" borderId="113" xfId="0" applyFont="1" applyFill="1" applyBorder="1" applyAlignment="1">
      <alignment horizontal="center" vertical="center" wrapText="1"/>
    </xf>
    <xf numFmtId="0" fontId="42" fillId="21" borderId="117" xfId="0" applyFont="1" applyFill="1" applyBorder="1" applyAlignment="1">
      <alignment horizontal="center" vertical="center" wrapText="1"/>
    </xf>
    <xf numFmtId="0" fontId="51" fillId="21" borderId="113" xfId="0" applyFont="1" applyFill="1" applyBorder="1" applyAlignment="1">
      <alignment horizontal="center" vertical="center" wrapText="1"/>
    </xf>
    <xf numFmtId="0" fontId="0" fillId="0" borderId="0" xfId="0" applyAlignment="1">
      <alignment horizontal="center" vertical="center"/>
    </xf>
    <xf numFmtId="0" fontId="42" fillId="27" borderId="9" xfId="0" applyFont="1" applyFill="1" applyBorder="1" applyAlignment="1">
      <alignment horizontal="center" vertical="center" wrapText="1"/>
    </xf>
    <xf numFmtId="0" fontId="43" fillId="27" borderId="113" xfId="0" applyFont="1" applyFill="1" applyBorder="1" applyAlignment="1">
      <alignment horizontal="center" vertical="center" wrapText="1"/>
    </xf>
    <xf numFmtId="0" fontId="51" fillId="27" borderId="113" xfId="0" applyFont="1" applyFill="1" applyBorder="1" applyAlignment="1">
      <alignment horizontal="center" vertical="center" wrapText="1"/>
    </xf>
    <xf numFmtId="0" fontId="0" fillId="0" borderId="122" xfId="0" applyBorder="1"/>
    <xf numFmtId="0" fontId="0" fillId="0" borderId="125" xfId="0" applyBorder="1"/>
    <xf numFmtId="0" fontId="0" fillId="0" borderId="126" xfId="0" applyBorder="1"/>
    <xf numFmtId="0" fontId="0" fillId="0" borderId="127" xfId="0" applyBorder="1"/>
    <xf numFmtId="0" fontId="0" fillId="0" borderId="128" xfId="0" applyBorder="1"/>
    <xf numFmtId="0" fontId="0" fillId="0" borderId="129" xfId="0" applyBorder="1"/>
    <xf numFmtId="0" fontId="0" fillId="0" borderId="130" xfId="0" applyBorder="1"/>
    <xf numFmtId="0" fontId="0" fillId="0" borderId="131" xfId="0" applyBorder="1"/>
    <xf numFmtId="0" fontId="0" fillId="0" borderId="132" xfId="0" applyBorder="1"/>
    <xf numFmtId="0" fontId="0" fillId="0" borderId="121" xfId="0" applyBorder="1"/>
    <xf numFmtId="0" fontId="0" fillId="0" borderId="108" xfId="0" applyBorder="1"/>
    <xf numFmtId="0" fontId="32" fillId="0" borderId="122" xfId="0" applyFont="1" applyBorder="1"/>
    <xf numFmtId="0" fontId="0" fillId="0" borderId="133" xfId="0" applyBorder="1"/>
    <xf numFmtId="0" fontId="1" fillId="6" borderId="0" xfId="3" applyFont="1" applyFill="1" applyBorder="1" applyAlignment="1"/>
    <xf numFmtId="0" fontId="61" fillId="2" borderId="0" xfId="3" applyFont="1" applyFill="1" applyBorder="1" applyAlignment="1">
      <alignment horizontal="left" vertical="center"/>
    </xf>
    <xf numFmtId="0" fontId="0" fillId="2" borderId="115" xfId="0" applyFill="1" applyBorder="1"/>
    <xf numFmtId="0" fontId="0" fillId="2" borderId="120" xfId="0" applyFill="1" applyBorder="1"/>
    <xf numFmtId="0" fontId="0" fillId="2" borderId="112" xfId="0" applyFill="1" applyBorder="1"/>
    <xf numFmtId="0" fontId="0" fillId="2" borderId="116" xfId="0" applyFill="1" applyBorder="1"/>
    <xf numFmtId="0" fontId="0" fillId="2" borderId="114" xfId="0" applyFill="1" applyBorder="1"/>
    <xf numFmtId="0" fontId="0" fillId="2" borderId="114" xfId="0" applyFill="1" applyBorder="1" applyAlignment="1">
      <alignment vertical="center" wrapText="1"/>
    </xf>
    <xf numFmtId="0" fontId="0" fillId="2" borderId="113" xfId="0" applyFill="1" applyBorder="1"/>
    <xf numFmtId="0" fontId="32" fillId="23" borderId="141" xfId="0" applyFont="1" applyFill="1" applyBorder="1" applyAlignment="1">
      <alignment horizontal="left" vertical="center" wrapText="1"/>
    </xf>
    <xf numFmtId="0" fontId="60" fillId="2" borderId="0" xfId="0" applyFont="1" applyFill="1" applyBorder="1" applyAlignment="1">
      <alignment horizontal="left" vertical="center"/>
    </xf>
    <xf numFmtId="0" fontId="32" fillId="6" borderId="0" xfId="0" applyFont="1" applyFill="1" applyBorder="1" applyAlignment="1">
      <alignment horizontal="center" vertical="center"/>
    </xf>
    <xf numFmtId="0" fontId="60" fillId="2" borderId="0" xfId="0" quotePrefix="1" applyFont="1" applyFill="1" applyBorder="1" applyAlignment="1">
      <alignment vertical="center"/>
    </xf>
    <xf numFmtId="0" fontId="0" fillId="2" borderId="142" xfId="0" applyFill="1" applyBorder="1"/>
    <xf numFmtId="0" fontId="0" fillId="2" borderId="146" xfId="0" applyFill="1" applyBorder="1"/>
    <xf numFmtId="0" fontId="0" fillId="2" borderId="148" xfId="0" applyFill="1" applyBorder="1"/>
    <xf numFmtId="0" fontId="0" fillId="2" borderId="149" xfId="0" applyFill="1" applyBorder="1"/>
    <xf numFmtId="0" fontId="0" fillId="2" borderId="144" xfId="0" applyFill="1" applyBorder="1"/>
    <xf numFmtId="0" fontId="0" fillId="2" borderId="150" xfId="0" applyFill="1" applyBorder="1"/>
    <xf numFmtId="0" fontId="0" fillId="2" borderId="150" xfId="0" applyFill="1" applyBorder="1" applyAlignment="1">
      <alignment vertical="center" wrapText="1"/>
    </xf>
    <xf numFmtId="0" fontId="0" fillId="2" borderId="151" xfId="0" applyFill="1" applyBorder="1"/>
    <xf numFmtId="0" fontId="60" fillId="2" borderId="149" xfId="0" quotePrefix="1" applyFont="1" applyFill="1" applyBorder="1" applyAlignment="1">
      <alignment vertical="center"/>
    </xf>
    <xf numFmtId="0" fontId="62" fillId="2" borderId="146" xfId="0" applyFont="1" applyFill="1" applyBorder="1" applyAlignment="1">
      <alignment vertical="center"/>
    </xf>
    <xf numFmtId="0" fontId="62" fillId="2" borderId="147" xfId="0" applyFont="1" applyFill="1" applyBorder="1" applyAlignment="1">
      <alignment vertical="center"/>
    </xf>
    <xf numFmtId="0" fontId="62" fillId="2" borderId="0" xfId="0" applyFont="1" applyFill="1" applyBorder="1" applyAlignment="1">
      <alignment vertical="center"/>
    </xf>
    <xf numFmtId="0" fontId="62" fillId="2" borderId="149" xfId="0" applyFont="1" applyFill="1" applyBorder="1" applyAlignment="1">
      <alignment vertical="center"/>
    </xf>
    <xf numFmtId="0" fontId="62" fillId="2" borderId="148" xfId="0" applyFont="1" applyFill="1" applyBorder="1" applyAlignment="1">
      <alignment vertical="center"/>
    </xf>
    <xf numFmtId="0" fontId="60" fillId="2" borderId="148" xfId="0" quotePrefix="1" applyFont="1" applyFill="1" applyBorder="1" applyAlignment="1">
      <alignment vertical="center"/>
    </xf>
    <xf numFmtId="0" fontId="0" fillId="6" borderId="149" xfId="0" applyFill="1" applyBorder="1"/>
    <xf numFmtId="0" fontId="0" fillId="6" borderId="151" xfId="0" applyFill="1" applyBorder="1"/>
    <xf numFmtId="0" fontId="32" fillId="19" borderId="85" xfId="0" applyFont="1" applyFill="1" applyBorder="1" applyAlignment="1">
      <alignment horizontal="left" vertical="center"/>
    </xf>
    <xf numFmtId="0" fontId="32" fillId="19" borderId="83" xfId="0" applyFont="1" applyFill="1" applyBorder="1" applyAlignment="1">
      <alignment horizontal="center" vertical="center"/>
    </xf>
    <xf numFmtId="0" fontId="32" fillId="19" borderId="84" xfId="0" applyFont="1" applyFill="1" applyBorder="1" applyAlignment="1">
      <alignment vertical="center"/>
    </xf>
    <xf numFmtId="0" fontId="32" fillId="19" borderId="82" xfId="0" applyFont="1" applyFill="1" applyBorder="1" applyAlignment="1">
      <alignment horizontal="left" vertical="center" wrapText="1"/>
    </xf>
    <xf numFmtId="0" fontId="32" fillId="19" borderId="86" xfId="0" applyFont="1" applyFill="1" applyBorder="1" applyAlignment="1">
      <alignment horizontal="left" vertical="center" wrapText="1"/>
    </xf>
    <xf numFmtId="0" fontId="32" fillId="19" borderId="87" xfId="0" applyFont="1" applyFill="1" applyBorder="1" applyAlignment="1">
      <alignment horizontal="left" vertical="center" wrapText="1"/>
    </xf>
    <xf numFmtId="0" fontId="32" fillId="19" borderId="88" xfId="0" applyFont="1" applyFill="1" applyBorder="1" applyAlignment="1">
      <alignment horizontal="left" vertical="center" wrapText="1"/>
    </xf>
    <xf numFmtId="0" fontId="32" fillId="0" borderId="0" xfId="3"/>
    <xf numFmtId="0" fontId="64" fillId="0" borderId="25" xfId="3" applyFont="1" applyBorder="1" applyAlignment="1">
      <alignment horizontal="center" vertical="center" wrapText="1"/>
    </xf>
    <xf numFmtId="0" fontId="34" fillId="8" borderId="14" xfId="3" applyFont="1" applyFill="1" applyBorder="1" applyAlignment="1">
      <alignment wrapText="1"/>
    </xf>
    <xf numFmtId="0" fontId="40" fillId="24" borderId="155" xfId="0" applyFont="1" applyFill="1" applyBorder="1" applyAlignment="1">
      <alignment horizontal="center" vertical="center" wrapText="1"/>
    </xf>
    <xf numFmtId="0" fontId="40" fillId="24" borderId="156" xfId="0" applyFont="1" applyFill="1" applyBorder="1" applyAlignment="1">
      <alignment horizontal="center" vertical="center" wrapText="1"/>
    </xf>
    <xf numFmtId="0" fontId="38" fillId="24" borderId="157" xfId="0" applyFont="1" applyFill="1" applyBorder="1" applyAlignment="1">
      <alignment vertical="center" wrapText="1"/>
    </xf>
    <xf numFmtId="0" fontId="37" fillId="8" borderId="14" xfId="3" applyFont="1" applyFill="1" applyBorder="1" applyAlignment="1">
      <alignment wrapText="1"/>
    </xf>
    <xf numFmtId="0" fontId="32" fillId="0" borderId="0" xfId="3" applyFill="1"/>
    <xf numFmtId="0" fontId="0" fillId="0" borderId="0" xfId="0"/>
    <xf numFmtId="0" fontId="4" fillId="0" borderId="122" xfId="0" applyFont="1" applyFill="1" applyBorder="1" applyAlignment="1">
      <alignment horizontal="center" vertical="center" wrapText="1"/>
    </xf>
    <xf numFmtId="9" fontId="5" fillId="0" borderId="122" xfId="2" applyFont="1" applyFill="1" applyBorder="1" applyAlignment="1">
      <alignment horizontal="center" vertical="center"/>
    </xf>
    <xf numFmtId="0" fontId="32" fillId="6" borderId="0" xfId="0" applyFont="1" applyFill="1" applyAlignment="1">
      <alignment wrapText="1"/>
    </xf>
    <xf numFmtId="0" fontId="1" fillId="6" borderId="0" xfId="3" applyFont="1" applyFill="1" applyBorder="1" applyAlignment="1">
      <alignment vertical="center" wrapText="1"/>
    </xf>
    <xf numFmtId="0" fontId="32" fillId="0" borderId="0" xfId="0" applyFont="1"/>
    <xf numFmtId="49" fontId="5" fillId="0" borderId="120" xfId="0" applyNumberFormat="1" applyFont="1" applyFill="1" applyBorder="1" applyAlignment="1">
      <alignment vertical="center"/>
    </xf>
    <xf numFmtId="0" fontId="5" fillId="0" borderId="120" xfId="0" applyFont="1" applyFill="1" applyBorder="1" applyAlignment="1">
      <alignment vertical="center"/>
    </xf>
    <xf numFmtId="0" fontId="32" fillId="0" borderId="161" xfId="0" applyFont="1" applyFill="1" applyBorder="1" applyAlignment="1">
      <alignment horizontal="left" vertical="center"/>
    </xf>
    <xf numFmtId="0" fontId="34" fillId="6" borderId="0" xfId="0" applyFont="1" applyFill="1" applyAlignment="1">
      <alignment wrapText="1"/>
    </xf>
    <xf numFmtId="0" fontId="34" fillId="6" borderId="163" xfId="0" applyFont="1" applyFill="1" applyBorder="1" applyAlignment="1">
      <alignment horizontal="center" wrapText="1"/>
    </xf>
    <xf numFmtId="0" fontId="11" fillId="2" borderId="116" xfId="0" applyFont="1" applyFill="1" applyBorder="1" applyAlignment="1">
      <alignment horizontal="justify" wrapText="1"/>
    </xf>
    <xf numFmtId="0" fontId="10" fillId="2" borderId="113" xfId="0" applyFont="1" applyFill="1" applyBorder="1" applyAlignment="1">
      <alignment horizontal="justify" wrapText="1"/>
    </xf>
    <xf numFmtId="0" fontId="10" fillId="2" borderId="115" xfId="0" applyFont="1" applyFill="1" applyBorder="1" applyAlignment="1">
      <alignment horizontal="center" vertical="top" textRotation="90" wrapText="1"/>
    </xf>
    <xf numFmtId="0" fontId="0" fillId="2" borderId="4" xfId="0" applyFill="1" applyBorder="1" applyAlignment="1">
      <alignment horizontal="left" vertical="center" wrapText="1"/>
    </xf>
    <xf numFmtId="0" fontId="0" fillId="2" borderId="5" xfId="0" applyFill="1" applyBorder="1" applyAlignment="1">
      <alignment horizontal="left" vertical="center" wrapText="1"/>
    </xf>
    <xf numFmtId="0" fontId="0" fillId="0" borderId="0" xfId="0" applyAlignment="1">
      <alignment horizontal="left" vertical="center" wrapText="1"/>
    </xf>
    <xf numFmtId="0" fontId="5" fillId="0" borderId="123" xfId="0" applyFont="1" applyFill="1" applyBorder="1" applyAlignment="1">
      <alignment horizontal="center" vertical="center"/>
    </xf>
    <xf numFmtId="0" fontId="4" fillId="0" borderId="123" xfId="0" applyFont="1" applyFill="1" applyBorder="1" applyAlignment="1">
      <alignment horizontal="center" vertical="center" wrapText="1"/>
    </xf>
    <xf numFmtId="9" fontId="5" fillId="0" borderId="99" xfId="2" applyFont="1" applyFill="1" applyBorder="1" applyAlignment="1">
      <alignment horizontal="center" vertical="center"/>
    </xf>
    <xf numFmtId="0" fontId="0" fillId="2" borderId="122" xfId="0" applyFill="1" applyBorder="1"/>
    <xf numFmtId="0" fontId="32" fillId="0" borderId="122" xfId="0" applyFont="1" applyFill="1" applyBorder="1" applyAlignment="1">
      <alignment horizontal="left" vertical="center" wrapText="1"/>
    </xf>
    <xf numFmtId="0" fontId="0" fillId="0" borderId="128" xfId="0" applyFill="1" applyBorder="1"/>
    <xf numFmtId="0" fontId="4" fillId="0" borderId="164" xfId="0" applyFont="1" applyFill="1" applyBorder="1" applyAlignment="1">
      <alignment horizontal="center" vertical="center" wrapText="1"/>
    </xf>
    <xf numFmtId="0" fontId="4" fillId="0" borderId="129" xfId="0" applyFont="1" applyFill="1" applyBorder="1" applyAlignment="1">
      <alignment horizontal="center" vertical="center" wrapText="1"/>
    </xf>
    <xf numFmtId="0" fontId="4" fillId="0" borderId="128" xfId="0" applyFont="1" applyFill="1" applyBorder="1" applyAlignment="1">
      <alignment horizontal="center" vertical="center" wrapText="1"/>
    </xf>
    <xf numFmtId="0" fontId="5" fillId="0" borderId="164" xfId="0" applyFont="1" applyFill="1" applyBorder="1" applyAlignment="1">
      <alignment horizontal="center" vertical="center"/>
    </xf>
    <xf numFmtId="9" fontId="5" fillId="0" borderId="129" xfId="2" applyFont="1" applyFill="1" applyBorder="1" applyAlignment="1">
      <alignment horizontal="center" vertical="center"/>
    </xf>
    <xf numFmtId="0" fontId="9" fillId="0" borderId="128" xfId="0" applyFont="1" applyFill="1" applyBorder="1" applyAlignment="1">
      <alignment horizontal="center" vertical="center" wrapText="1"/>
    </xf>
    <xf numFmtId="0" fontId="0" fillId="0" borderId="123" xfId="0" applyBorder="1"/>
    <xf numFmtId="0" fontId="32" fillId="2" borderId="165" xfId="3" applyFill="1" applyBorder="1"/>
    <xf numFmtId="0" fontId="0" fillId="0" borderId="165" xfId="0" applyBorder="1"/>
    <xf numFmtId="0" fontId="0" fillId="0" borderId="0" xfId="0"/>
    <xf numFmtId="0" fontId="32" fillId="2" borderId="0" xfId="0" applyFont="1" applyFill="1"/>
    <xf numFmtId="0" fontId="5" fillId="2" borderId="0" xfId="0" applyFont="1" applyFill="1" applyBorder="1" applyAlignment="1">
      <alignment horizontal="center" vertical="center" wrapText="1"/>
    </xf>
    <xf numFmtId="0" fontId="5" fillId="2" borderId="0" xfId="0" applyFont="1" applyFill="1" applyAlignment="1">
      <alignment horizontal="left" vertical="center" wrapText="1"/>
    </xf>
    <xf numFmtId="0" fontId="5" fillId="2" borderId="5" xfId="0" applyFont="1" applyFill="1" applyBorder="1" applyAlignment="1">
      <alignment vertical="center"/>
    </xf>
    <xf numFmtId="0" fontId="1" fillId="2" borderId="0" xfId="0" applyFont="1" applyFill="1" applyBorder="1" applyAlignment="1">
      <alignment horizontal="left" vertical="center" wrapText="1"/>
    </xf>
    <xf numFmtId="0" fontId="1" fillId="2" borderId="0" xfId="0" applyFont="1" applyFill="1" applyBorder="1"/>
    <xf numFmtId="0" fontId="1" fillId="2" borderId="0" xfId="0" applyFont="1" applyFill="1" applyBorder="1" applyAlignment="1">
      <alignment vertical="center" wrapText="1"/>
    </xf>
    <xf numFmtId="0" fontId="1" fillId="2" borderId="0" xfId="0" applyFont="1" applyFill="1" applyBorder="1" applyAlignment="1">
      <alignment horizontal="center" vertical="center" wrapText="1"/>
    </xf>
    <xf numFmtId="0" fontId="1" fillId="2" borderId="7" xfId="0" applyFont="1" applyFill="1" applyBorder="1" applyAlignment="1">
      <alignment horizontal="left" vertical="center" wrapText="1"/>
    </xf>
    <xf numFmtId="0" fontId="1" fillId="2" borderId="7"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vertical="center" wrapText="1"/>
    </xf>
    <xf numFmtId="0" fontId="1" fillId="0" borderId="0" xfId="0" applyFont="1" applyBorder="1"/>
    <xf numFmtId="0" fontId="1" fillId="2" borderId="7" xfId="0" applyFont="1" applyFill="1" applyBorder="1" applyAlignment="1">
      <alignment horizontal="justify" wrapText="1"/>
    </xf>
    <xf numFmtId="0" fontId="1" fillId="2" borderId="0" xfId="0" applyFont="1" applyFill="1" applyBorder="1" applyAlignment="1">
      <alignment horizontal="justify" wrapText="1"/>
    </xf>
    <xf numFmtId="0" fontId="5" fillId="2" borderId="5" xfId="0" applyFont="1" applyFill="1" applyBorder="1" applyAlignment="1">
      <alignment vertical="center" wrapText="1"/>
    </xf>
    <xf numFmtId="0" fontId="1" fillId="2" borderId="5" xfId="0" applyFont="1" applyFill="1" applyBorder="1" applyAlignment="1">
      <alignment vertical="center" wrapText="1"/>
    </xf>
    <xf numFmtId="0" fontId="1" fillId="2" borderId="8" xfId="0" applyFont="1" applyFill="1" applyBorder="1" applyAlignment="1">
      <alignment vertical="center" wrapText="1"/>
    </xf>
    <xf numFmtId="0" fontId="1" fillId="2" borderId="3" xfId="0" applyFont="1" applyFill="1" applyBorder="1" applyAlignment="1">
      <alignment vertical="center" wrapText="1"/>
    </xf>
    <xf numFmtId="0" fontId="1" fillId="2" borderId="8" xfId="0" applyFont="1" applyFill="1" applyBorder="1"/>
    <xf numFmtId="0" fontId="1" fillId="2" borderId="0" xfId="0" applyFont="1" applyFill="1" applyAlignment="1">
      <alignment horizontal="left" vertical="center"/>
    </xf>
    <xf numFmtId="0" fontId="1" fillId="2" borderId="7" xfId="0" applyFont="1" applyFill="1" applyBorder="1" applyAlignment="1">
      <alignment horizontal="left" vertical="center"/>
    </xf>
    <xf numFmtId="0" fontId="1" fillId="2" borderId="0" xfId="0" applyFont="1" applyFill="1" applyAlignment="1">
      <alignment vertical="center"/>
    </xf>
    <xf numFmtId="0" fontId="1" fillId="2" borderId="2" xfId="0" applyFont="1" applyFill="1" applyBorder="1" applyAlignment="1">
      <alignment vertical="center"/>
    </xf>
    <xf numFmtId="0" fontId="6" fillId="0" borderId="11" xfId="0" applyFont="1" applyFill="1" applyBorder="1" applyAlignment="1">
      <alignment horizontal="center" vertical="center"/>
    </xf>
    <xf numFmtId="165" fontId="77" fillId="0" borderId="11" xfId="0" applyNumberFormat="1" applyFont="1" applyFill="1" applyBorder="1" applyAlignment="1">
      <alignment horizontal="right" vertical="center"/>
    </xf>
    <xf numFmtId="0" fontId="3" fillId="0" borderId="11" xfId="0" applyFont="1" applyFill="1" applyBorder="1" applyAlignment="1">
      <alignment horizontal="center" vertical="center"/>
    </xf>
    <xf numFmtId="0" fontId="6" fillId="0" borderId="11" xfId="0" applyFont="1" applyFill="1" applyBorder="1" applyAlignment="1">
      <alignment horizontal="center" vertical="center" wrapText="1"/>
    </xf>
    <xf numFmtId="0" fontId="77" fillId="0" borderId="11" xfId="0" applyFont="1" applyFill="1" applyBorder="1" applyAlignment="1">
      <alignment horizontal="center" vertical="center"/>
    </xf>
    <xf numFmtId="0" fontId="6" fillId="0" borderId="11" xfId="0" applyFont="1" applyFill="1" applyBorder="1" applyAlignment="1">
      <alignment wrapText="1"/>
    </xf>
    <xf numFmtId="0" fontId="6" fillId="0" borderId="11" xfId="0" applyFont="1" applyFill="1" applyBorder="1" applyAlignment="1">
      <alignment horizontal="left" vertical="top" wrapText="1"/>
    </xf>
    <xf numFmtId="0" fontId="1" fillId="2" borderId="0" xfId="0" applyFont="1" applyFill="1"/>
    <xf numFmtId="0" fontId="1" fillId="2" borderId="0" xfId="0" applyFont="1" applyFill="1" applyAlignment="1">
      <alignment vertical="center" wrapText="1"/>
    </xf>
    <xf numFmtId="0" fontId="78" fillId="0" borderId="0" xfId="0" applyFont="1"/>
    <xf numFmtId="0" fontId="71" fillId="0" borderId="94" xfId="0" applyFont="1" applyFill="1" applyBorder="1" applyAlignment="1">
      <alignment horizontal="right"/>
    </xf>
    <xf numFmtId="0" fontId="1" fillId="0" borderId="154" xfId="0" applyFont="1" applyFill="1" applyBorder="1" applyAlignment="1">
      <alignment vertical="center" wrapText="1"/>
    </xf>
    <xf numFmtId="0" fontId="1" fillId="0" borderId="99" xfId="0" applyFont="1" applyFill="1" applyBorder="1"/>
    <xf numFmtId="0" fontId="1" fillId="0" borderId="97" xfId="0" applyFont="1" applyFill="1" applyBorder="1"/>
    <xf numFmtId="0" fontId="71" fillId="0" borderId="94" xfId="0" applyFont="1" applyBorder="1" applyAlignment="1">
      <alignment horizontal="right"/>
    </xf>
    <xf numFmtId="0" fontId="78" fillId="0" borderId="0" xfId="0" applyFont="1" applyAlignment="1">
      <alignment vertical="center"/>
    </xf>
    <xf numFmtId="0" fontId="1" fillId="6" borderId="0" xfId="0" applyFont="1" applyFill="1" applyAlignment="1"/>
    <xf numFmtId="0" fontId="1" fillId="2" borderId="0" xfId="0" applyFont="1" applyFill="1" applyAlignment="1">
      <alignment horizontal="center"/>
    </xf>
    <xf numFmtId="0" fontId="1" fillId="6" borderId="0" xfId="0" applyFont="1" applyFill="1" applyAlignment="1">
      <alignment vertical="center" wrapText="1"/>
    </xf>
    <xf numFmtId="0" fontId="1" fillId="6" borderId="0" xfId="0" applyFont="1" applyFill="1" applyBorder="1"/>
    <xf numFmtId="0" fontId="1" fillId="6" borderId="0" xfId="0" applyFont="1" applyFill="1"/>
    <xf numFmtId="0" fontId="1" fillId="2" borderId="0" xfId="0" applyFont="1" applyFill="1" applyAlignment="1">
      <alignment vertical="top" wrapText="1"/>
    </xf>
    <xf numFmtId="0" fontId="1" fillId="2" borderId="93" xfId="0" applyFont="1" applyFill="1" applyBorder="1"/>
    <xf numFmtId="0" fontId="79" fillId="0" borderId="122" xfId="0" applyFont="1" applyBorder="1"/>
    <xf numFmtId="0" fontId="0" fillId="0" borderId="0" xfId="0"/>
    <xf numFmtId="0" fontId="81" fillId="11" borderId="0" xfId="6" applyFont="1" applyFill="1" applyBorder="1" applyAlignment="1">
      <alignment horizontal="left" vertical="top" wrapText="1"/>
    </xf>
    <xf numFmtId="166" fontId="81" fillId="11" borderId="0" xfId="6" applyNumberFormat="1" applyFont="1" applyFill="1" applyBorder="1" applyAlignment="1">
      <alignment horizontal="right" vertical="top"/>
    </xf>
    <xf numFmtId="0" fontId="0" fillId="21" borderId="0" xfId="0" applyFill="1"/>
    <xf numFmtId="0" fontId="0" fillId="21" borderId="0" xfId="0" applyFill="1" applyAlignment="1">
      <alignment wrapText="1"/>
    </xf>
    <xf numFmtId="0" fontId="0" fillId="0" borderId="0" xfId="0" quotePrefix="1"/>
    <xf numFmtId="0" fontId="1" fillId="0" borderId="0" xfId="0" applyFont="1" applyAlignment="1">
      <alignment horizontal="right"/>
    </xf>
    <xf numFmtId="167" fontId="0" fillId="0" borderId="0" xfId="0" applyNumberFormat="1"/>
    <xf numFmtId="0" fontId="0" fillId="0" borderId="0" xfId="0"/>
    <xf numFmtId="0" fontId="1" fillId="0" borderId="117" xfId="0" applyFont="1" applyBorder="1" applyAlignment="1">
      <alignment horizontal="right" vertical="center"/>
    </xf>
    <xf numFmtId="0" fontId="0" fillId="0" borderId="111" xfId="0" applyBorder="1" applyAlignment="1">
      <alignment vertical="center"/>
    </xf>
    <xf numFmtId="0" fontId="36" fillId="0" borderId="0" xfId="0" applyFont="1"/>
    <xf numFmtId="0" fontId="81" fillId="0" borderId="0" xfId="6" applyFont="1" applyFill="1" applyBorder="1" applyAlignment="1">
      <alignment horizontal="left" vertical="top" wrapText="1"/>
    </xf>
    <xf numFmtId="168" fontId="81" fillId="0" borderId="0" xfId="6" applyNumberFormat="1" applyFont="1" applyFill="1" applyBorder="1" applyAlignment="1">
      <alignment horizontal="right" vertical="top"/>
    </xf>
    <xf numFmtId="0" fontId="0" fillId="0" borderId="0" xfId="0"/>
    <xf numFmtId="0" fontId="1" fillId="6" borderId="0" xfId="0" applyFont="1" applyFill="1" applyBorder="1" applyAlignment="1">
      <alignment horizontal="left" vertical="center" wrapText="1"/>
    </xf>
    <xf numFmtId="0" fontId="8" fillId="2" borderId="0" xfId="0" applyFont="1" applyFill="1" applyAlignment="1">
      <alignment horizontal="center"/>
    </xf>
    <xf numFmtId="0" fontId="11" fillId="0" borderId="167" xfId="0" applyFont="1" applyFill="1" applyBorder="1" applyAlignment="1">
      <alignment horizontal="justify" wrapText="1"/>
    </xf>
    <xf numFmtId="0" fontId="10" fillId="0" borderId="168" xfId="0" applyFont="1" applyFill="1" applyBorder="1" applyAlignment="1">
      <alignment horizontal="center" wrapText="1"/>
    </xf>
    <xf numFmtId="0" fontId="10" fillId="0" borderId="169" xfId="0" applyFont="1" applyFill="1" applyBorder="1" applyAlignment="1">
      <alignment horizontal="center" wrapText="1"/>
    </xf>
    <xf numFmtId="0" fontId="74" fillId="0" borderId="168" xfId="0" applyFont="1" applyFill="1" applyBorder="1" applyAlignment="1">
      <alignment horizontal="center" wrapText="1"/>
    </xf>
    <xf numFmtId="0" fontId="74" fillId="0" borderId="169" xfId="0" applyFont="1" applyFill="1" applyBorder="1" applyAlignment="1">
      <alignment horizontal="center" wrapText="1"/>
    </xf>
    <xf numFmtId="0" fontId="1" fillId="0" borderId="167" xfId="0" applyFont="1" applyFill="1" applyBorder="1" applyAlignment="1">
      <alignment horizontal="justify" wrapText="1"/>
    </xf>
    <xf numFmtId="0" fontId="32" fillId="0" borderId="93" xfId="0" applyFont="1" applyFill="1" applyBorder="1" applyAlignment="1">
      <alignment horizontal="left" vertical="center" wrapText="1"/>
    </xf>
    <xf numFmtId="0" fontId="5" fillId="2" borderId="0" xfId="0" applyFont="1" applyFill="1" applyBorder="1" applyAlignment="1">
      <alignment horizontal="center" vertical="center" textRotation="90" wrapText="1"/>
    </xf>
    <xf numFmtId="0" fontId="1" fillId="2" borderId="0" xfId="0" applyFont="1" applyFill="1" applyBorder="1" applyAlignment="1">
      <alignment horizontal="justify" vertical="center" wrapText="1"/>
    </xf>
    <xf numFmtId="0" fontId="23" fillId="0" borderId="0" xfId="0" applyFont="1" applyFill="1" applyBorder="1" applyAlignment="1">
      <alignment horizontal="center" vertical="center" wrapText="1"/>
    </xf>
    <xf numFmtId="0" fontId="61" fillId="2" borderId="5" xfId="3" applyFont="1" applyFill="1" applyBorder="1" applyAlignment="1">
      <alignment horizontal="left" vertical="center"/>
    </xf>
    <xf numFmtId="0" fontId="1" fillId="6" borderId="0" xfId="3" applyFont="1" applyFill="1" applyBorder="1" applyAlignment="1">
      <alignment horizontal="center"/>
    </xf>
    <xf numFmtId="0" fontId="32" fillId="0" borderId="122" xfId="0" applyFont="1" applyFill="1" applyBorder="1" applyAlignment="1">
      <alignment horizontal="left" vertical="center"/>
    </xf>
    <xf numFmtId="0" fontId="0" fillId="0" borderId="0" xfId="0"/>
    <xf numFmtId="0" fontId="8" fillId="2" borderId="0" xfId="0" applyFont="1" applyFill="1" applyAlignment="1">
      <alignment horizontal="center"/>
    </xf>
    <xf numFmtId="0" fontId="4" fillId="0" borderId="133" xfId="0" applyFont="1" applyFill="1" applyBorder="1" applyAlignment="1">
      <alignment horizontal="center" vertical="center" wrapText="1"/>
    </xf>
    <xf numFmtId="0" fontId="4" fillId="0" borderId="99" xfId="0" applyFont="1" applyFill="1" applyBorder="1" applyAlignment="1">
      <alignment horizontal="center" vertical="center" wrapText="1"/>
    </xf>
    <xf numFmtId="0" fontId="5" fillId="0" borderId="167" xfId="0" applyFont="1" applyFill="1" applyBorder="1" applyAlignment="1">
      <alignment horizontal="center" vertical="center" wrapText="1"/>
    </xf>
    <xf numFmtId="0" fontId="5" fillId="0" borderId="168" xfId="0" applyFont="1" applyFill="1" applyBorder="1" applyAlignment="1">
      <alignment horizontal="center" vertical="center" wrapText="1"/>
    </xf>
    <xf numFmtId="0" fontId="5" fillId="0" borderId="169" xfId="0" applyFont="1" applyFill="1" applyBorder="1" applyAlignment="1">
      <alignment horizontal="center" vertical="center" wrapText="1"/>
    </xf>
    <xf numFmtId="0" fontId="32" fillId="0" borderId="172" xfId="0" applyFont="1" applyFill="1" applyBorder="1" applyAlignment="1">
      <alignment horizontal="left" vertical="center" wrapText="1"/>
    </xf>
    <xf numFmtId="0" fontId="32" fillId="0" borderId="173" xfId="0" applyFont="1" applyFill="1" applyBorder="1" applyAlignment="1">
      <alignment horizontal="left" vertical="center" wrapText="1"/>
    </xf>
    <xf numFmtId="0" fontId="32" fillId="0" borderId="171" xfId="0" applyFont="1" applyFill="1" applyBorder="1" applyAlignment="1">
      <alignment horizontal="left" vertical="center" wrapText="1"/>
    </xf>
    <xf numFmtId="0" fontId="0" fillId="0" borderId="0" xfId="0"/>
    <xf numFmtId="0" fontId="36" fillId="2" borderId="0" xfId="0" applyFont="1" applyFill="1" applyAlignment="1">
      <alignment vertical="center"/>
    </xf>
    <xf numFmtId="0" fontId="32" fillId="0" borderId="0" xfId="0" applyFont="1" applyFill="1" applyAlignment="1">
      <alignment horizontal="center"/>
    </xf>
    <xf numFmtId="0" fontId="0" fillId="0" borderId="102" xfId="0" applyBorder="1"/>
    <xf numFmtId="0" fontId="0" fillId="0" borderId="106" xfId="0" applyBorder="1"/>
    <xf numFmtId="0" fontId="1" fillId="0" borderId="121" xfId="0" applyFont="1" applyBorder="1"/>
    <xf numFmtId="0" fontId="32" fillId="0" borderId="106" xfId="4" applyBorder="1"/>
    <xf numFmtId="0" fontId="32" fillId="0" borderId="106" xfId="4" applyBorder="1" applyAlignment="1">
      <alignment horizontal="left" vertical="top"/>
    </xf>
    <xf numFmtId="0" fontId="42" fillId="0" borderId="106" xfId="0" applyFont="1" applyBorder="1" applyAlignment="1">
      <alignment wrapText="1"/>
    </xf>
    <xf numFmtId="0" fontId="0" fillId="0" borderId="106" xfId="0" applyBorder="1" applyAlignment="1">
      <alignment horizontal="center" vertical="center"/>
    </xf>
    <xf numFmtId="0" fontId="32" fillId="0" borderId="122" xfId="4" applyBorder="1"/>
    <xf numFmtId="0" fontId="32" fillId="0" borderId="122" xfId="4" applyBorder="1" applyAlignment="1">
      <alignment horizontal="left" vertical="top"/>
    </xf>
    <xf numFmtId="0" fontId="42" fillId="0" borderId="122" xfId="0" applyFont="1" applyBorder="1" applyAlignment="1">
      <alignment wrapText="1"/>
    </xf>
    <xf numFmtId="0" fontId="0" fillId="0" borderId="122" xfId="0" applyBorder="1" applyAlignment="1">
      <alignment horizontal="center" vertical="center"/>
    </xf>
    <xf numFmtId="0" fontId="0" fillId="0" borderId="0" xfId="0"/>
    <xf numFmtId="0" fontId="1" fillId="6" borderId="0" xfId="0" applyFont="1" applyFill="1" applyBorder="1" applyAlignment="1">
      <alignment horizontal="left" vertical="center" wrapText="1"/>
    </xf>
    <xf numFmtId="0" fontId="5" fillId="2" borderId="0" xfId="0" applyFont="1" applyFill="1" applyBorder="1" applyAlignment="1">
      <alignment horizontal="center" vertical="top" wrapText="1"/>
    </xf>
    <xf numFmtId="0" fontId="1" fillId="0" borderId="122" xfId="0" applyFont="1" applyBorder="1"/>
    <xf numFmtId="0" fontId="32" fillId="2" borderId="0" xfId="0" applyFont="1" applyFill="1" applyBorder="1"/>
    <xf numFmtId="0" fontId="36" fillId="2" borderId="0" xfId="0" applyFont="1" applyFill="1" applyBorder="1" applyAlignment="1">
      <alignment horizontal="left" vertical="center"/>
    </xf>
    <xf numFmtId="0" fontId="0" fillId="2" borderId="136" xfId="0" applyFill="1" applyBorder="1"/>
    <xf numFmtId="0" fontId="0" fillId="2" borderId="152" xfId="0" applyFill="1" applyBorder="1"/>
    <xf numFmtId="0" fontId="0" fillId="2" borderId="137" xfId="0" applyFill="1" applyBorder="1"/>
    <xf numFmtId="0" fontId="0" fillId="2" borderId="140" xfId="0" applyFill="1" applyBorder="1"/>
    <xf numFmtId="0" fontId="0" fillId="2" borderId="89" xfId="0" applyFill="1" applyBorder="1"/>
    <xf numFmtId="0" fontId="0" fillId="2" borderId="138" xfId="0" applyFill="1" applyBorder="1"/>
    <xf numFmtId="0" fontId="0" fillId="2" borderId="153" xfId="0" applyFill="1" applyBorder="1"/>
    <xf numFmtId="0" fontId="0" fillId="2" borderId="139" xfId="0" applyFill="1" applyBorder="1"/>
    <xf numFmtId="0" fontId="0" fillId="6" borderId="122" xfId="0" applyFill="1" applyBorder="1"/>
    <xf numFmtId="0" fontId="0" fillId="6" borderId="123" xfId="0" applyFill="1" applyBorder="1"/>
    <xf numFmtId="0" fontId="32" fillId="2" borderId="5" xfId="0" applyFont="1" applyFill="1" applyBorder="1" applyAlignment="1">
      <alignment vertical="center" wrapText="1"/>
    </xf>
    <xf numFmtId="0" fontId="32" fillId="0" borderId="176" xfId="0" applyFont="1" applyFill="1" applyBorder="1" applyAlignment="1">
      <alignment horizontal="center" vertical="center" wrapText="1"/>
    </xf>
    <xf numFmtId="0" fontId="32" fillId="0" borderId="177" xfId="0" applyFont="1" applyFill="1" applyBorder="1" applyAlignment="1">
      <alignment horizontal="center" vertical="center" wrapText="1"/>
    </xf>
    <xf numFmtId="0" fontId="32" fillId="0" borderId="178" xfId="0" applyFont="1" applyFill="1" applyBorder="1" applyAlignment="1">
      <alignment horizontal="center" vertical="center" wrapText="1"/>
    </xf>
    <xf numFmtId="0" fontId="32" fillId="0" borderId="122" xfId="0" applyFont="1" applyFill="1" applyBorder="1" applyAlignment="1">
      <alignment horizontal="center" vertical="center" wrapText="1"/>
    </xf>
    <xf numFmtId="0" fontId="12" fillId="2" borderId="120" xfId="0" applyFont="1" applyFill="1" applyBorder="1" applyAlignment="1">
      <alignment horizontal="center" vertical="top" wrapText="1"/>
    </xf>
    <xf numFmtId="0" fontId="10" fillId="2" borderId="114" xfId="0" applyFont="1" applyFill="1" applyBorder="1" applyAlignment="1">
      <alignment horizontal="justify" wrapText="1"/>
    </xf>
    <xf numFmtId="0" fontId="5" fillId="2" borderId="0" xfId="0" applyFont="1" applyFill="1" applyBorder="1" applyAlignment="1">
      <alignment vertical="top" wrapText="1"/>
    </xf>
    <xf numFmtId="0" fontId="13" fillId="2" borderId="120" xfId="0" applyFont="1" applyFill="1" applyBorder="1" applyAlignment="1">
      <alignment horizontal="center" vertical="center" textRotation="90" wrapText="1"/>
    </xf>
    <xf numFmtId="0" fontId="13" fillId="2" borderId="112" xfId="0" applyFont="1" applyFill="1" applyBorder="1" applyAlignment="1">
      <alignment horizontal="center" vertical="center" textRotation="90" wrapText="1"/>
    </xf>
    <xf numFmtId="0" fontId="10" fillId="2" borderId="5" xfId="0" applyFont="1" applyFill="1" applyBorder="1" applyAlignment="1">
      <alignment vertical="top" wrapText="1"/>
    </xf>
    <xf numFmtId="0" fontId="32" fillId="0" borderId="179" xfId="0" applyFont="1" applyFill="1" applyBorder="1" applyAlignment="1">
      <alignment horizontal="left" vertical="center" wrapText="1"/>
    </xf>
    <xf numFmtId="0" fontId="3" fillId="2" borderId="120" xfId="0" applyFont="1" applyFill="1" applyBorder="1" applyAlignment="1">
      <alignment horizontal="justify" vertical="center" wrapText="1"/>
    </xf>
    <xf numFmtId="0" fontId="10" fillId="2" borderId="120" xfId="0" applyFont="1" applyFill="1" applyBorder="1" applyAlignment="1">
      <alignment vertical="top" wrapText="1"/>
    </xf>
    <xf numFmtId="0" fontId="23" fillId="2" borderId="120" xfId="0" applyFont="1" applyFill="1" applyBorder="1" applyAlignment="1">
      <alignment horizontal="center" vertical="center" wrapText="1"/>
    </xf>
    <xf numFmtId="0" fontId="10" fillId="2" borderId="112" xfId="0" applyFont="1" applyFill="1" applyBorder="1" applyAlignment="1">
      <alignment vertical="top" wrapText="1"/>
    </xf>
    <xf numFmtId="0" fontId="9" fillId="2" borderId="4" xfId="0" applyFont="1" applyFill="1" applyBorder="1" applyAlignment="1">
      <alignment horizontal="center" vertical="center" textRotation="90" wrapText="1"/>
    </xf>
    <xf numFmtId="0" fontId="5" fillId="2" borderId="116" xfId="0" applyFont="1" applyFill="1" applyBorder="1" applyAlignment="1">
      <alignment horizontal="center" vertical="center" textRotation="90" wrapText="1"/>
    </xf>
    <xf numFmtId="0" fontId="1" fillId="2" borderId="114" xfId="0" applyFont="1" applyFill="1" applyBorder="1" applyAlignment="1">
      <alignment horizontal="left" vertical="center" wrapText="1"/>
    </xf>
    <xf numFmtId="0" fontId="10" fillId="0" borderId="114" xfId="0" applyFont="1" applyFill="1" applyBorder="1" applyAlignment="1">
      <alignment vertical="top" wrapText="1"/>
    </xf>
    <xf numFmtId="0" fontId="23" fillId="0" borderId="180" xfId="0" applyFont="1" applyFill="1" applyBorder="1" applyAlignment="1">
      <alignment horizontal="center" vertical="center" wrapText="1"/>
    </xf>
    <xf numFmtId="0" fontId="0" fillId="2" borderId="4" xfId="0" applyFill="1" applyBorder="1" applyAlignment="1">
      <alignment vertical="center"/>
    </xf>
    <xf numFmtId="0" fontId="0" fillId="2" borderId="122" xfId="0" applyFill="1" applyBorder="1" applyAlignment="1">
      <alignment vertical="center"/>
    </xf>
    <xf numFmtId="0" fontId="0" fillId="0" borderId="122" xfId="0" applyBorder="1" applyAlignment="1">
      <alignment vertical="center"/>
    </xf>
    <xf numFmtId="0" fontId="0" fillId="0" borderId="0" xfId="0" applyAlignment="1">
      <alignment vertical="center"/>
    </xf>
    <xf numFmtId="0" fontId="1" fillId="0" borderId="170" xfId="0" applyFont="1" applyFill="1" applyBorder="1" applyAlignment="1">
      <alignment horizontal="left" vertical="center" wrapText="1"/>
    </xf>
    <xf numFmtId="0" fontId="72" fillId="0" borderId="174" xfId="0" applyFont="1" applyFill="1" applyBorder="1" applyAlignment="1">
      <alignment horizontal="justify" wrapText="1"/>
    </xf>
    <xf numFmtId="0" fontId="83" fillId="0" borderId="183" xfId="0" applyFont="1" applyBorder="1" applyAlignment="1">
      <alignment horizontal="center" vertical="center" wrapText="1"/>
    </xf>
    <xf numFmtId="0" fontId="73" fillId="30" borderId="181" xfId="0" applyFont="1" applyFill="1" applyBorder="1" applyAlignment="1">
      <alignment horizontal="center" vertical="center" wrapText="1"/>
    </xf>
    <xf numFmtId="0" fontId="72" fillId="30" borderId="189" xfId="0" applyFont="1" applyFill="1" applyBorder="1" applyAlignment="1">
      <alignment horizontal="justify" wrapText="1"/>
    </xf>
    <xf numFmtId="0" fontId="72" fillId="30" borderId="190" xfId="0" applyFont="1" applyFill="1" applyBorder="1" applyAlignment="1">
      <alignment horizontal="justify" wrapText="1"/>
    </xf>
    <xf numFmtId="0" fontId="72" fillId="30" borderId="191" xfId="0" applyFont="1" applyFill="1" applyBorder="1" applyAlignment="1">
      <alignment horizontal="justify" wrapText="1"/>
    </xf>
    <xf numFmtId="0" fontId="72" fillId="30" borderId="192" xfId="0" applyFont="1" applyFill="1" applyBorder="1" applyAlignment="1">
      <alignment horizontal="justify" wrapText="1"/>
    </xf>
    <xf numFmtId="0" fontId="39" fillId="30" borderId="192" xfId="0" applyFont="1" applyFill="1" applyBorder="1" applyAlignment="1">
      <alignment horizontal="justify" wrapText="1"/>
    </xf>
    <xf numFmtId="0" fontId="72" fillId="30" borderId="193" xfId="0" applyFont="1" applyFill="1" applyBorder="1" applyAlignment="1">
      <alignment horizontal="justify" wrapText="1"/>
    </xf>
    <xf numFmtId="0" fontId="87" fillId="30" borderId="11" xfId="3" applyFont="1" applyFill="1" applyBorder="1" applyAlignment="1">
      <alignment horizontal="center" vertical="center"/>
    </xf>
    <xf numFmtId="0" fontId="76" fillId="31" borderId="97" xfId="0" applyFont="1" applyFill="1" applyBorder="1" applyAlignment="1">
      <alignment horizontal="center" vertical="center" textRotation="255" wrapText="1"/>
    </xf>
    <xf numFmtId="0" fontId="75" fillId="31" borderId="105" xfId="0" applyFont="1" applyFill="1" applyBorder="1" applyAlignment="1">
      <alignment horizontal="center" vertical="center" wrapText="1"/>
    </xf>
    <xf numFmtId="0" fontId="75" fillId="31" borderId="110" xfId="0" applyFont="1" applyFill="1" applyBorder="1" applyAlignment="1">
      <alignment horizontal="center" vertical="center"/>
    </xf>
    <xf numFmtId="0" fontId="75" fillId="31" borderId="0" xfId="0" applyFont="1" applyFill="1" applyBorder="1" applyAlignment="1">
      <alignment horizontal="center" vertical="center"/>
    </xf>
    <xf numFmtId="0" fontId="75" fillId="20" borderId="108" xfId="0" applyFont="1" applyFill="1" applyBorder="1" applyAlignment="1">
      <alignment horizontal="center" vertical="center" wrapText="1"/>
    </xf>
    <xf numFmtId="0" fontId="75" fillId="20" borderId="156" xfId="0" applyFont="1" applyFill="1" applyBorder="1" applyAlignment="1">
      <alignment horizontal="center" vertical="center" wrapText="1"/>
    </xf>
    <xf numFmtId="0" fontId="75" fillId="20" borderId="166" xfId="0" applyFont="1" applyFill="1" applyBorder="1" applyAlignment="1">
      <alignment horizontal="center" vertical="center" wrapText="1"/>
    </xf>
    <xf numFmtId="0" fontId="75" fillId="31" borderId="0" xfId="0" applyFont="1" applyFill="1" applyBorder="1" applyAlignment="1">
      <alignment horizontal="center" vertical="center" wrapText="1"/>
    </xf>
    <xf numFmtId="0" fontId="77" fillId="31" borderId="0" xfId="0" applyFont="1" applyFill="1" applyBorder="1"/>
    <xf numFmtId="0" fontId="11" fillId="20" borderId="36" xfId="0" applyFont="1" applyFill="1" applyBorder="1" applyAlignment="1">
      <alignment horizontal="justify" wrapText="1"/>
    </xf>
    <xf numFmtId="0" fontId="11" fillId="20" borderId="4" xfId="0" applyFont="1" applyFill="1" applyBorder="1" applyAlignment="1">
      <alignment horizontal="justify" wrapText="1"/>
    </xf>
    <xf numFmtId="0" fontId="11" fillId="20" borderId="6" xfId="0" applyFont="1" applyFill="1" applyBorder="1" applyAlignment="1">
      <alignment horizontal="justify" wrapText="1"/>
    </xf>
    <xf numFmtId="0" fontId="88" fillId="20" borderId="11" xfId="0" applyFont="1" applyFill="1" applyBorder="1" applyAlignment="1">
      <alignment horizontal="justify" wrapText="1"/>
    </xf>
    <xf numFmtId="0" fontId="32" fillId="6" borderId="0" xfId="0" applyFont="1" applyFill="1" applyAlignment="1">
      <alignment horizontal="center"/>
    </xf>
    <xf numFmtId="0" fontId="1" fillId="13" borderId="181" xfId="0" applyFont="1" applyFill="1" applyBorder="1"/>
    <xf numFmtId="0" fontId="5" fillId="13" borderId="9" xfId="0" applyFont="1" applyFill="1" applyBorder="1" applyAlignment="1">
      <alignment horizontal="center" vertical="center" wrapText="1"/>
    </xf>
    <xf numFmtId="0" fontId="74" fillId="5" borderId="44" xfId="0" applyFont="1" applyFill="1" applyBorder="1" applyAlignment="1">
      <alignment horizontal="center" vertical="center" wrapText="1"/>
    </xf>
    <xf numFmtId="0" fontId="74" fillId="5" borderId="184" xfId="0" applyFont="1" applyFill="1" applyBorder="1" applyAlignment="1">
      <alignment horizontal="center" vertical="center" wrapText="1"/>
    </xf>
    <xf numFmtId="0" fontId="74" fillId="5" borderId="48" xfId="0" applyFont="1" applyFill="1" applyBorder="1" applyAlignment="1">
      <alignment horizontal="center" vertical="center" wrapText="1"/>
    </xf>
    <xf numFmtId="0" fontId="74" fillId="5" borderId="185" xfId="0" applyFont="1" applyFill="1" applyBorder="1" applyAlignment="1">
      <alignment horizontal="center" vertical="center" wrapText="1"/>
    </xf>
    <xf numFmtId="0" fontId="74" fillId="12" borderId="185" xfId="0" quotePrefix="1" applyFont="1" applyFill="1" applyBorder="1" applyAlignment="1">
      <alignment horizontal="center" vertical="center" wrapText="1"/>
    </xf>
    <xf numFmtId="0" fontId="74" fillId="5" borderId="12" xfId="0" applyFont="1" applyFill="1" applyBorder="1" applyAlignment="1">
      <alignment horizontal="center" vertical="center" wrapText="1"/>
    </xf>
    <xf numFmtId="0" fontId="74" fillId="12" borderId="186" xfId="0" quotePrefix="1" applyFont="1" applyFill="1" applyBorder="1" applyAlignment="1">
      <alignment horizontal="center" vertical="center" wrapText="1"/>
    </xf>
    <xf numFmtId="0" fontId="74" fillId="5" borderId="188" xfId="0" applyFont="1" applyFill="1" applyBorder="1" applyAlignment="1">
      <alignment horizontal="center" vertical="center" wrapText="1"/>
    </xf>
    <xf numFmtId="0" fontId="74" fillId="5" borderId="187" xfId="0" applyFont="1" applyFill="1" applyBorder="1" applyAlignment="1">
      <alignment horizontal="center" vertical="center" wrapText="1"/>
    </xf>
    <xf numFmtId="0" fontId="5" fillId="13" borderId="9" xfId="0" applyFont="1" applyFill="1" applyBorder="1" applyAlignment="1">
      <alignment horizontal="center"/>
    </xf>
    <xf numFmtId="0" fontId="5" fillId="13" borderId="9" xfId="0" applyFont="1" applyFill="1" applyBorder="1" applyAlignment="1">
      <alignment horizontal="center" wrapText="1"/>
    </xf>
    <xf numFmtId="0" fontId="34" fillId="13" borderId="9" xfId="0" applyFont="1" applyFill="1" applyBorder="1" applyAlignment="1">
      <alignment horizontal="center" vertical="center" wrapText="1"/>
    </xf>
    <xf numFmtId="0" fontId="25" fillId="13" borderId="9" xfId="0" applyFont="1" applyFill="1" applyBorder="1" applyAlignment="1">
      <alignment horizontal="center" vertical="center" wrapText="1"/>
    </xf>
    <xf numFmtId="0" fontId="23" fillId="13" borderId="9" xfId="0" applyFont="1" applyFill="1" applyBorder="1" applyAlignment="1">
      <alignment horizontal="center" vertical="center" wrapText="1"/>
    </xf>
    <xf numFmtId="0" fontId="32" fillId="13" borderId="11" xfId="3" applyFill="1" applyBorder="1"/>
    <xf numFmtId="0" fontId="32" fillId="13" borderId="10" xfId="3" applyFill="1" applyBorder="1"/>
    <xf numFmtId="0" fontId="91" fillId="13" borderId="77" xfId="3" applyFont="1" applyFill="1" applyBorder="1" applyAlignment="1">
      <alignment horizontal="left" vertical="center"/>
    </xf>
    <xf numFmtId="0" fontId="91" fillId="13" borderId="13" xfId="3" applyFont="1" applyFill="1" applyBorder="1" applyAlignment="1">
      <alignment horizontal="left" vertical="center"/>
    </xf>
    <xf numFmtId="0" fontId="91" fillId="13" borderId="12" xfId="3" applyFont="1" applyFill="1" applyBorder="1" applyAlignment="1">
      <alignment horizontal="left" vertical="center"/>
    </xf>
    <xf numFmtId="0" fontId="32" fillId="0" borderId="93" xfId="0" applyFont="1" applyBorder="1" applyAlignment="1">
      <alignment wrapText="1"/>
    </xf>
    <xf numFmtId="1" fontId="1" fillId="13" borderId="119" xfId="0" applyNumberFormat="1" applyFont="1" applyFill="1" applyBorder="1" applyAlignment="1">
      <alignment vertical="center"/>
    </xf>
    <xf numFmtId="1" fontId="1" fillId="13" borderId="9" xfId="0" applyNumberFormat="1" applyFont="1" applyFill="1" applyBorder="1" applyAlignment="1">
      <alignment vertical="center"/>
    </xf>
    <xf numFmtId="1" fontId="1" fillId="13" borderId="59" xfId="0" applyNumberFormat="1" applyFont="1" applyFill="1" applyBorder="1" applyAlignment="1">
      <alignment vertical="center"/>
    </xf>
    <xf numFmtId="0" fontId="5" fillId="13" borderId="9" xfId="0" applyFont="1" applyFill="1" applyBorder="1" applyAlignment="1">
      <alignment horizontal="center" vertical="center"/>
    </xf>
    <xf numFmtId="0" fontId="1" fillId="13" borderId="9" xfId="0" applyFont="1" applyFill="1" applyBorder="1" applyAlignment="1">
      <alignment horizontal="center" vertical="center"/>
    </xf>
    <xf numFmtId="0" fontId="32" fillId="0" borderId="0" xfId="3"/>
    <xf numFmtId="0" fontId="5" fillId="13" borderId="9" xfId="0" applyNumberFormat="1" applyFont="1" applyFill="1" applyBorder="1" applyAlignment="1">
      <alignment horizontal="center" vertical="center"/>
    </xf>
    <xf numFmtId="0" fontId="21" fillId="13" borderId="11" xfId="3" applyFont="1" applyFill="1" applyBorder="1" applyAlignment="1">
      <alignment horizontal="left" vertical="center" wrapText="1"/>
    </xf>
    <xf numFmtId="0" fontId="34" fillId="0" borderId="11" xfId="3" applyFont="1" applyBorder="1" applyAlignment="1">
      <alignment horizontal="center" vertical="center"/>
    </xf>
    <xf numFmtId="0" fontId="32" fillId="0" borderId="0" xfId="3"/>
    <xf numFmtId="0" fontId="34" fillId="0" borderId="25" xfId="3" applyFont="1" applyFill="1" applyBorder="1" applyAlignment="1">
      <alignment horizontal="center" vertical="center" wrapText="1"/>
    </xf>
    <xf numFmtId="0" fontId="94" fillId="0" borderId="25" xfId="3" applyFont="1" applyBorder="1" applyAlignment="1">
      <alignment horizontal="center" vertical="center" wrapText="1"/>
    </xf>
    <xf numFmtId="0" fontId="21" fillId="3" borderId="11" xfId="3" applyFont="1" applyFill="1" applyBorder="1" applyAlignment="1">
      <alignment horizontal="center" vertical="center" wrapText="1"/>
    </xf>
    <xf numFmtId="0" fontId="3" fillId="22" borderId="11" xfId="3" applyFont="1" applyFill="1" applyBorder="1" applyAlignment="1">
      <alignment horizontal="left" vertical="center" wrapText="1"/>
    </xf>
    <xf numFmtId="0" fontId="95" fillId="8" borderId="11" xfId="3" applyFont="1" applyFill="1" applyBorder="1" applyAlignment="1">
      <alignment horizontal="left" vertical="center" wrapText="1"/>
    </xf>
    <xf numFmtId="0" fontId="3" fillId="22" borderId="11" xfId="3" applyFont="1" applyFill="1" applyBorder="1" applyAlignment="1">
      <alignment horizontal="justify" wrapText="1"/>
    </xf>
    <xf numFmtId="0" fontId="34" fillId="22" borderId="11" xfId="3" applyFont="1" applyFill="1" applyBorder="1" applyAlignment="1">
      <alignment wrapText="1"/>
    </xf>
    <xf numFmtId="0" fontId="0" fillId="0" borderId="0" xfId="0"/>
    <xf numFmtId="0" fontId="0" fillId="2" borderId="7" xfId="0" applyFill="1" applyBorder="1" applyAlignment="1">
      <alignment horizontal="center"/>
    </xf>
    <xf numFmtId="0" fontId="32" fillId="2" borderId="0" xfId="0" applyFont="1" applyFill="1" applyAlignment="1">
      <alignment horizontal="center" vertical="center" wrapText="1"/>
    </xf>
    <xf numFmtId="0" fontId="32" fillId="6" borderId="0" xfId="0" applyFont="1" applyFill="1" applyAlignment="1">
      <alignment horizontal="left" wrapText="1"/>
    </xf>
    <xf numFmtId="0" fontId="32" fillId="6" borderId="0" xfId="0" applyFont="1" applyFill="1" applyBorder="1" applyAlignment="1">
      <alignment horizontal="left" wrapText="1"/>
    </xf>
    <xf numFmtId="0" fontId="60" fillId="2" borderId="0" xfId="0" applyFont="1" applyFill="1" applyBorder="1" applyAlignment="1">
      <alignment horizontal="left" vertical="center"/>
    </xf>
    <xf numFmtId="0" fontId="5" fillId="2" borderId="4" xfId="0" applyFont="1" applyFill="1" applyBorder="1" applyAlignment="1">
      <alignment horizontal="center" vertical="center" textRotation="90" wrapText="1"/>
    </xf>
    <xf numFmtId="0" fontId="32" fillId="2" borderId="0" xfId="0" applyFont="1" applyFill="1" applyAlignment="1">
      <alignment wrapText="1"/>
    </xf>
    <xf numFmtId="0" fontId="15" fillId="2" borderId="0" xfId="0" applyFont="1" applyFill="1" applyBorder="1" applyAlignment="1">
      <alignment horizontal="left" vertical="center" wrapText="1"/>
    </xf>
    <xf numFmtId="0" fontId="1" fillId="2" borderId="0" xfId="0" applyFont="1" applyFill="1" applyAlignment="1">
      <alignment horizontal="left" vertical="center" wrapText="1"/>
    </xf>
    <xf numFmtId="0" fontId="0" fillId="6" borderId="0" xfId="0" applyFill="1" applyAlignment="1">
      <alignment horizontal="left" vertical="center" wrapText="1"/>
    </xf>
    <xf numFmtId="0" fontId="32" fillId="0" borderId="175" xfId="0" applyFont="1" applyFill="1" applyBorder="1" applyAlignment="1">
      <alignment horizontal="left" vertical="center"/>
    </xf>
    <xf numFmtId="0" fontId="0" fillId="2" borderId="108" xfId="0" applyFill="1" applyBorder="1"/>
    <xf numFmtId="0" fontId="0" fillId="2" borderId="106" xfId="0" applyFill="1" applyBorder="1"/>
    <xf numFmtId="0" fontId="0" fillId="2" borderId="115" xfId="0" applyFill="1" applyBorder="1" applyAlignment="1">
      <alignment vertical="center" wrapText="1"/>
    </xf>
    <xf numFmtId="0" fontId="0" fillId="2" borderId="120" xfId="0" applyFill="1" applyBorder="1" applyAlignment="1">
      <alignment vertical="center" wrapText="1"/>
    </xf>
    <xf numFmtId="0" fontId="3" fillId="2" borderId="0" xfId="0" applyFont="1" applyFill="1" applyBorder="1" applyAlignment="1">
      <alignment vertical="center" wrapText="1"/>
    </xf>
    <xf numFmtId="0" fontId="32" fillId="6" borderId="4" xfId="0" applyFont="1" applyFill="1" applyBorder="1" applyAlignment="1">
      <alignment vertical="center"/>
    </xf>
    <xf numFmtId="0" fontId="34" fillId="2" borderId="5"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0" fillId="0" borderId="173" xfId="0" applyFont="1" applyFill="1" applyBorder="1" applyAlignment="1">
      <alignment horizontal="left" vertical="center" wrapText="1"/>
    </xf>
    <xf numFmtId="0" fontId="0" fillId="0" borderId="171" xfId="0" applyFont="1" applyFill="1" applyBorder="1" applyAlignment="1">
      <alignment horizontal="left" vertical="center" wrapText="1"/>
    </xf>
    <xf numFmtId="0" fontId="3" fillId="2" borderId="0" xfId="0" applyFont="1" applyFill="1" applyBorder="1" applyAlignment="1">
      <alignment textRotation="90"/>
    </xf>
    <xf numFmtId="0" fontId="27" fillId="2" borderId="0" xfId="0" applyFont="1" applyFill="1" applyBorder="1" applyAlignment="1">
      <alignment vertical="center" wrapText="1"/>
    </xf>
    <xf numFmtId="0" fontId="0" fillId="0" borderId="0" xfId="0"/>
    <xf numFmtId="0" fontId="1" fillId="2" borderId="0" xfId="0" applyFont="1" applyFill="1" applyBorder="1" applyAlignment="1">
      <alignment horizontal="left" vertical="center" wrapText="1"/>
    </xf>
    <xf numFmtId="0" fontId="32" fillId="2" borderId="0" xfId="0" applyFont="1" applyFill="1" applyBorder="1" applyAlignment="1">
      <alignment horizontal="center" vertical="center" wrapText="1"/>
    </xf>
    <xf numFmtId="0" fontId="5" fillId="2" borderId="4" xfId="0" applyFont="1" applyFill="1" applyBorder="1" applyAlignment="1">
      <alignment horizontal="center" vertical="center" textRotation="90" wrapText="1"/>
    </xf>
    <xf numFmtId="0" fontId="32" fillId="2"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27" fillId="2" borderId="0" xfId="0" applyFont="1" applyFill="1" applyBorder="1" applyAlignment="1">
      <alignment horizontal="justify" vertical="center" wrapText="1"/>
    </xf>
    <xf numFmtId="0" fontId="97" fillId="2" borderId="0" xfId="0" applyFont="1" applyFill="1" applyBorder="1" applyAlignment="1">
      <alignment vertical="top" wrapText="1"/>
    </xf>
    <xf numFmtId="0" fontId="0" fillId="0" borderId="0" xfId="0"/>
    <xf numFmtId="0" fontId="32" fillId="2" borderId="0" xfId="0" applyFont="1" applyFill="1" applyBorder="1" applyAlignment="1">
      <alignment horizontal="center" vertical="center" wrapText="1"/>
    </xf>
    <xf numFmtId="0" fontId="5" fillId="2" borderId="4" xfId="0" applyFont="1" applyFill="1" applyBorder="1" applyAlignment="1">
      <alignment horizontal="center" vertical="center" textRotation="90" wrapText="1"/>
    </xf>
    <xf numFmtId="0" fontId="32" fillId="2" borderId="0" xfId="0" applyFont="1" applyFill="1" applyBorder="1" applyAlignment="1">
      <alignment horizontal="left" vertical="center" wrapText="1"/>
    </xf>
    <xf numFmtId="0" fontId="35" fillId="0" borderId="209" xfId="0" applyFont="1" applyFill="1" applyBorder="1" applyAlignment="1">
      <alignment horizontal="center" vertical="center" wrapText="1"/>
    </xf>
    <xf numFmtId="0" fontId="10" fillId="2" borderId="93" xfId="0" applyFont="1" applyFill="1" applyBorder="1" applyAlignment="1">
      <alignment vertical="top" wrapText="1"/>
    </xf>
    <xf numFmtId="0" fontId="23" fillId="0" borderId="93" xfId="0" applyFont="1" applyFill="1" applyBorder="1" applyAlignment="1">
      <alignment horizontal="center" vertical="center" wrapText="1"/>
    </xf>
    <xf numFmtId="0" fontId="35" fillId="0" borderId="121" xfId="0" applyFont="1" applyFill="1" applyBorder="1" applyAlignment="1">
      <alignment horizontal="center" vertical="center" wrapText="1"/>
    </xf>
    <xf numFmtId="0" fontId="35" fillId="0" borderId="122" xfId="0" applyFont="1" applyFill="1" applyBorder="1" applyAlignment="1">
      <alignment horizontal="center" vertical="center" wrapText="1"/>
    </xf>
    <xf numFmtId="0" fontId="35" fillId="0" borderId="108" xfId="0" applyFont="1" applyFill="1" applyBorder="1" applyAlignment="1">
      <alignment horizontal="center" vertical="center" wrapText="1"/>
    </xf>
    <xf numFmtId="0" fontId="35" fillId="0" borderId="109" xfId="0" applyFont="1" applyFill="1" applyBorder="1" applyAlignment="1">
      <alignment horizontal="center" vertical="center" wrapText="1"/>
    </xf>
    <xf numFmtId="0" fontId="10" fillId="6" borderId="122" xfId="0" applyFont="1" applyFill="1" applyBorder="1" applyAlignment="1">
      <alignment vertical="top" wrapText="1"/>
    </xf>
    <xf numFmtId="0" fontId="23" fillId="6" borderId="122" xfId="0" applyFont="1" applyFill="1" applyBorder="1" applyAlignment="1">
      <alignment horizontal="center" vertical="center" wrapText="1"/>
    </xf>
    <xf numFmtId="0" fontId="5" fillId="6" borderId="122" xfId="0" applyFont="1" applyFill="1" applyBorder="1" applyAlignment="1">
      <alignment vertical="center"/>
    </xf>
    <xf numFmtId="0" fontId="23" fillId="0" borderId="210" xfId="0" applyFont="1" applyFill="1" applyBorder="1" applyAlignment="1">
      <alignment horizontal="center" vertical="center" wrapText="1"/>
    </xf>
    <xf numFmtId="0" fontId="5" fillId="2" borderId="211" xfId="0" applyFont="1" applyFill="1" applyBorder="1" applyAlignment="1">
      <alignment horizontal="center" vertical="center" textRotation="90" wrapText="1"/>
    </xf>
    <xf numFmtId="0" fontId="1" fillId="2" borderId="212" xfId="0" applyFont="1" applyFill="1" applyBorder="1" applyAlignment="1">
      <alignment horizontal="left" vertical="center" wrapText="1"/>
    </xf>
    <xf numFmtId="0" fontId="10" fillId="0" borderId="212" xfId="0" applyFont="1" applyFill="1" applyBorder="1" applyAlignment="1">
      <alignment vertical="top" wrapText="1"/>
    </xf>
    <xf numFmtId="0" fontId="0" fillId="2" borderId="213" xfId="0" applyFill="1" applyBorder="1"/>
    <xf numFmtId="0" fontId="32" fillId="6" borderId="173" xfId="0" applyFont="1" applyFill="1" applyBorder="1" applyAlignment="1">
      <alignment horizontal="left" vertical="center" wrapText="1"/>
    </xf>
    <xf numFmtId="0" fontId="10" fillId="0" borderId="92" xfId="0" applyFont="1" applyFill="1" applyBorder="1" applyAlignment="1">
      <alignment vertical="top" wrapText="1"/>
    </xf>
    <xf numFmtId="0" fontId="23" fillId="0" borderId="214" xfId="0" applyFont="1" applyFill="1" applyBorder="1" applyAlignment="1">
      <alignment horizontal="center" vertical="center" wrapText="1"/>
    </xf>
    <xf numFmtId="0" fontId="0" fillId="2" borderId="215" xfId="0" applyFill="1" applyBorder="1"/>
    <xf numFmtId="0" fontId="29" fillId="2" borderId="92" xfId="0" applyFont="1" applyFill="1" applyBorder="1"/>
    <xf numFmtId="0" fontId="32" fillId="0" borderId="216" xfId="0" applyFont="1" applyFill="1" applyBorder="1" applyAlignment="1">
      <alignment horizontal="left" vertical="center" wrapText="1"/>
    </xf>
    <xf numFmtId="0" fontId="10" fillId="0" borderId="93" xfId="0" applyFont="1" applyFill="1" applyBorder="1" applyAlignment="1">
      <alignment vertical="top" wrapText="1"/>
    </xf>
    <xf numFmtId="0" fontId="23" fillId="0" borderId="217" xfId="0" applyFont="1" applyFill="1" applyBorder="1" applyAlignment="1">
      <alignment horizontal="center" vertical="center" wrapText="1"/>
    </xf>
    <xf numFmtId="0" fontId="0" fillId="2" borderId="164" xfId="0" applyFill="1" applyBorder="1"/>
    <xf numFmtId="0" fontId="29" fillId="2" borderId="93" xfId="0" applyFont="1" applyFill="1" applyBorder="1"/>
    <xf numFmtId="0" fontId="10" fillId="0" borderId="94" xfId="0" applyFont="1" applyFill="1" applyBorder="1" applyAlignment="1">
      <alignment vertical="top" wrapText="1"/>
    </xf>
    <xf numFmtId="0" fontId="0" fillId="2" borderId="218" xfId="0" applyFill="1" applyBorder="1"/>
    <xf numFmtId="0" fontId="29" fillId="2" borderId="94" xfId="0" applyFont="1" applyFill="1" applyBorder="1"/>
    <xf numFmtId="0" fontId="32" fillId="0" borderId="94" xfId="0" applyFont="1" applyFill="1" applyBorder="1" applyAlignment="1">
      <alignment horizontal="left" vertical="center" wrapText="1"/>
    </xf>
    <xf numFmtId="0" fontId="0" fillId="0" borderId="106" xfId="0" applyBorder="1" applyAlignment="1">
      <alignment vertical="center" wrapText="1"/>
    </xf>
    <xf numFmtId="0" fontId="0" fillId="2" borderId="121" xfId="0" applyFill="1" applyBorder="1"/>
    <xf numFmtId="0" fontId="0" fillId="0" borderId="122" xfId="0" applyBorder="1" applyAlignment="1">
      <alignment vertical="center" wrapText="1"/>
    </xf>
    <xf numFmtId="0" fontId="0" fillId="0" borderId="124" xfId="0" applyBorder="1" applyAlignment="1">
      <alignment vertical="center" wrapText="1"/>
    </xf>
    <xf numFmtId="0" fontId="0" fillId="0" borderId="108" xfId="0" applyBorder="1" applyAlignment="1">
      <alignment vertical="center" wrapText="1"/>
    </xf>
    <xf numFmtId="0" fontId="0" fillId="0" borderId="109" xfId="0" applyBorder="1"/>
    <xf numFmtId="0" fontId="0" fillId="2" borderId="220" xfId="0" applyFill="1" applyBorder="1"/>
    <xf numFmtId="0" fontId="0" fillId="2" borderId="171" xfId="0" applyFill="1" applyBorder="1"/>
    <xf numFmtId="0" fontId="0" fillId="2" borderId="219" xfId="0" applyFill="1" applyBorder="1"/>
    <xf numFmtId="0" fontId="0" fillId="2" borderId="94" xfId="0" applyFill="1" applyBorder="1" applyAlignment="1">
      <alignment vertical="center" wrapText="1"/>
    </xf>
    <xf numFmtId="0" fontId="0" fillId="2" borderId="94" xfId="0" applyFill="1" applyBorder="1"/>
    <xf numFmtId="0" fontId="5" fillId="2" borderId="221" xfId="0" applyFont="1" applyFill="1" applyBorder="1" applyAlignment="1">
      <alignment horizontal="center" vertical="center" wrapText="1"/>
    </xf>
    <xf numFmtId="0" fontId="5" fillId="2" borderId="179" xfId="0" applyFont="1" applyFill="1" applyBorder="1" applyAlignment="1">
      <alignment horizontal="center" vertical="center" wrapText="1"/>
    </xf>
    <xf numFmtId="0" fontId="8" fillId="2" borderId="179" xfId="0" applyFont="1" applyFill="1" applyBorder="1" applyAlignment="1">
      <alignment horizontal="left" vertical="center" wrapText="1"/>
    </xf>
    <xf numFmtId="0" fontId="0" fillId="2" borderId="222" xfId="0" applyFill="1" applyBorder="1" applyAlignment="1">
      <alignment vertical="center" wrapText="1"/>
    </xf>
    <xf numFmtId="0" fontId="0" fillId="2" borderId="179" xfId="0" applyFill="1" applyBorder="1" applyAlignment="1">
      <alignment wrapText="1"/>
    </xf>
    <xf numFmtId="0" fontId="0" fillId="6" borderId="0" xfId="0" applyFill="1" applyBorder="1" applyAlignment="1">
      <alignment horizontal="left" vertical="center"/>
    </xf>
    <xf numFmtId="0" fontId="0" fillId="2" borderId="123" xfId="0" applyFill="1" applyBorder="1"/>
    <xf numFmtId="0" fontId="32" fillId="2" borderId="220" xfId="0" applyFont="1" applyFill="1" applyBorder="1"/>
    <xf numFmtId="0" fontId="0" fillId="6" borderId="5" xfId="0" applyFill="1" applyBorder="1" applyAlignment="1">
      <alignment vertical="center"/>
    </xf>
    <xf numFmtId="0" fontId="0" fillId="2" borderId="0" xfId="0" applyFill="1" applyBorder="1" applyAlignment="1">
      <alignment horizontal="left"/>
    </xf>
    <xf numFmtId="0" fontId="0" fillId="2" borderId="128" xfId="0" applyFill="1" applyBorder="1"/>
    <xf numFmtId="0" fontId="0" fillId="2" borderId="129" xfId="0" applyFill="1" applyBorder="1"/>
    <xf numFmtId="0" fontId="0" fillId="2" borderId="131" xfId="0" applyFill="1" applyBorder="1"/>
    <xf numFmtId="0" fontId="0" fillId="6" borderId="4" xfId="0" applyFill="1" applyBorder="1" applyAlignment="1">
      <alignment vertical="center"/>
    </xf>
    <xf numFmtId="0" fontId="32" fillId="2" borderId="224" xfId="0" applyFont="1" applyFill="1" applyBorder="1" applyAlignment="1">
      <alignment horizontal="left" wrapText="1"/>
    </xf>
    <xf numFmtId="0" fontId="32" fillId="2" borderId="114" xfId="0" applyFont="1" applyFill="1" applyBorder="1" applyAlignment="1">
      <alignment horizontal="left" wrapText="1"/>
    </xf>
    <xf numFmtId="0" fontId="4" fillId="0" borderId="225" xfId="0" applyFont="1" applyFill="1" applyBorder="1" applyAlignment="1">
      <alignment horizontal="center" vertical="center" wrapText="1"/>
    </xf>
    <xf numFmtId="0" fontId="4" fillId="0" borderId="226" xfId="0" applyFont="1" applyFill="1" applyBorder="1" applyAlignment="1">
      <alignment horizontal="center" vertical="center" wrapText="1"/>
    </xf>
    <xf numFmtId="0" fontId="0" fillId="0" borderId="102" xfId="0" applyBorder="1" applyAlignment="1">
      <alignment vertical="center" wrapText="1"/>
    </xf>
    <xf numFmtId="0" fontId="0" fillId="0" borderId="227" xfId="0" applyBorder="1"/>
    <xf numFmtId="0" fontId="1" fillId="2" borderId="122" xfId="0" applyFont="1" applyFill="1" applyBorder="1"/>
    <xf numFmtId="0" fontId="0" fillId="0" borderId="228" xfId="0" applyBorder="1"/>
    <xf numFmtId="0" fontId="1" fillId="6" borderId="170" xfId="3" applyFont="1" applyFill="1" applyBorder="1" applyAlignment="1">
      <alignment vertical="center" wrapText="1"/>
    </xf>
    <xf numFmtId="0" fontId="1" fillId="6" borderId="229" xfId="3" applyFont="1" applyFill="1" applyBorder="1" applyAlignment="1"/>
    <xf numFmtId="49" fontId="5" fillId="0" borderId="229" xfId="0" applyNumberFormat="1" applyFont="1" applyFill="1" applyBorder="1" applyAlignment="1">
      <alignment vertical="center"/>
    </xf>
    <xf numFmtId="0" fontId="61" fillId="2" borderId="230" xfId="3" applyFont="1" applyFill="1" applyBorder="1" applyAlignment="1">
      <alignment horizontal="left" vertical="center"/>
    </xf>
    <xf numFmtId="0" fontId="0" fillId="0" borderId="229" xfId="0" applyBorder="1"/>
    <xf numFmtId="0" fontId="0" fillId="0" borderId="231" xfId="0" applyBorder="1"/>
    <xf numFmtId="0" fontId="0" fillId="0" borderId="164" xfId="0" applyBorder="1"/>
    <xf numFmtId="0" fontId="0" fillId="0" borderId="99" xfId="0" applyBorder="1"/>
    <xf numFmtId="0" fontId="5" fillId="0" borderId="232" xfId="0" applyNumberFormat="1" applyFont="1" applyFill="1" applyBorder="1" applyAlignment="1">
      <alignment horizontal="center" vertical="center"/>
    </xf>
    <xf numFmtId="0" fontId="0" fillId="2" borderId="233" xfId="0" applyFill="1" applyBorder="1" applyAlignment="1">
      <alignment vertical="center" wrapText="1"/>
    </xf>
    <xf numFmtId="0" fontId="0" fillId="2" borderId="234" xfId="0" applyFill="1" applyBorder="1"/>
    <xf numFmtId="0" fontId="0" fillId="2" borderId="130" xfId="0" applyFill="1" applyBorder="1"/>
    <xf numFmtId="0" fontId="0" fillId="0" borderId="131" xfId="0" applyBorder="1" applyAlignment="1">
      <alignment vertical="center" wrapText="1"/>
    </xf>
    <xf numFmtId="0" fontId="0" fillId="2" borderId="113" xfId="0" applyFill="1" applyBorder="1" applyAlignment="1">
      <alignment vertical="center"/>
    </xf>
    <xf numFmtId="0" fontId="5" fillId="2" borderId="235" xfId="0" applyFont="1" applyFill="1" applyBorder="1" applyAlignment="1">
      <alignment vertical="center" wrapText="1"/>
    </xf>
    <xf numFmtId="0" fontId="5" fillId="2" borderId="120" xfId="0" applyFont="1" applyFill="1" applyBorder="1" applyAlignment="1">
      <alignment vertical="center" wrapText="1"/>
    </xf>
    <xf numFmtId="0" fontId="4" fillId="2" borderId="120" xfId="0" applyFont="1" applyFill="1" applyBorder="1" applyAlignment="1">
      <alignment horizontal="left" vertical="center" wrapText="1"/>
    </xf>
    <xf numFmtId="0" fontId="15" fillId="2" borderId="120" xfId="0" applyFont="1" applyFill="1" applyBorder="1" applyAlignment="1">
      <alignment horizontal="left" vertical="center" wrapText="1"/>
    </xf>
    <xf numFmtId="0" fontId="8" fillId="2" borderId="120" xfId="0" applyFont="1" applyFill="1" applyBorder="1" applyAlignment="1">
      <alignment horizontal="left" vertical="center" wrapText="1"/>
    </xf>
    <xf numFmtId="0" fontId="5" fillId="0" borderId="120" xfId="0" applyFont="1" applyFill="1" applyBorder="1" applyAlignment="1">
      <alignment horizontal="center" vertical="center" wrapText="1"/>
    </xf>
    <xf numFmtId="0" fontId="0" fillId="2" borderId="236" xfId="0" applyFill="1" applyBorder="1" applyAlignment="1">
      <alignment vertical="center" wrapText="1"/>
    </xf>
    <xf numFmtId="0" fontId="5" fillId="2" borderId="169" xfId="0" applyFont="1" applyFill="1" applyBorder="1" applyAlignment="1">
      <alignment vertical="center" wrapText="1"/>
    </xf>
    <xf numFmtId="0" fontId="0" fillId="2" borderId="167" xfId="0" applyFill="1" applyBorder="1" applyAlignment="1">
      <alignment horizontal="left" vertical="center" wrapText="1"/>
    </xf>
    <xf numFmtId="0" fontId="0" fillId="2" borderId="167" xfId="0" applyFill="1" applyBorder="1" applyAlignment="1">
      <alignment vertical="center" wrapText="1"/>
    </xf>
    <xf numFmtId="0" fontId="0" fillId="2" borderId="237" xfId="0" applyFill="1" applyBorder="1"/>
    <xf numFmtId="0" fontId="0" fillId="2" borderId="167" xfId="0" applyFill="1" applyBorder="1"/>
    <xf numFmtId="0" fontId="35" fillId="0" borderId="170" xfId="0" applyFont="1" applyFill="1" applyBorder="1" applyAlignment="1">
      <alignment horizontal="center" vertical="center" wrapText="1"/>
    </xf>
    <xf numFmtId="0" fontId="35" fillId="0" borderId="229" xfId="0" applyFont="1" applyFill="1" applyBorder="1" applyAlignment="1">
      <alignment horizontal="center" vertical="center" wrapText="1"/>
    </xf>
    <xf numFmtId="0" fontId="35" fillId="0" borderId="238" xfId="0" applyFont="1" applyFill="1" applyBorder="1" applyAlignment="1">
      <alignment horizontal="center" vertical="center" wrapText="1"/>
    </xf>
    <xf numFmtId="0" fontId="35" fillId="0" borderId="239" xfId="0" applyFont="1" applyFill="1" applyBorder="1" applyAlignment="1">
      <alignment horizontal="center" vertical="center" wrapText="1"/>
    </xf>
    <xf numFmtId="0" fontId="35" fillId="0" borderId="173" xfId="0" applyFont="1" applyFill="1" applyBorder="1" applyAlignment="1">
      <alignment horizontal="center" vertical="center" wrapText="1"/>
    </xf>
    <xf numFmtId="0" fontId="0" fillId="0" borderId="0" xfId="0"/>
    <xf numFmtId="0" fontId="23" fillId="0" borderId="240" xfId="0" applyFont="1" applyFill="1" applyBorder="1" applyAlignment="1">
      <alignment horizontal="center" vertical="center" wrapText="1"/>
    </xf>
    <xf numFmtId="0" fontId="32" fillId="0" borderId="240" xfId="0" applyFont="1" applyFill="1" applyBorder="1" applyAlignment="1">
      <alignment horizontal="center" vertical="center" wrapText="1"/>
    </xf>
    <xf numFmtId="0" fontId="23" fillId="0" borderId="229" xfId="0" applyFont="1" applyFill="1" applyBorder="1" applyAlignment="1">
      <alignment horizontal="center" vertical="center" wrapText="1"/>
    </xf>
    <xf numFmtId="0" fontId="32" fillId="0" borderId="229" xfId="0" applyFont="1" applyFill="1" applyBorder="1" applyAlignment="1">
      <alignment horizontal="center" vertical="center" wrapText="1"/>
    </xf>
    <xf numFmtId="0" fontId="32" fillId="2" borderId="0" xfId="0" applyFont="1" applyFill="1" applyBorder="1" applyAlignment="1">
      <alignment vertical="center" wrapText="1"/>
    </xf>
    <xf numFmtId="0" fontId="23" fillId="0" borderId="241" xfId="0" applyFont="1" applyFill="1" applyBorder="1" applyAlignment="1">
      <alignment horizontal="center" vertical="center" wrapText="1"/>
    </xf>
    <xf numFmtId="0" fontId="32" fillId="0" borderId="122" xfId="0" applyFont="1" applyFill="1" applyBorder="1"/>
    <xf numFmtId="0" fontId="32" fillId="0" borderId="0" xfId="0" applyFont="1" applyFill="1"/>
    <xf numFmtId="0" fontId="0" fillId="0" borderId="0" xfId="0"/>
    <xf numFmtId="0" fontId="5" fillId="2" borderId="4" xfId="0" applyFont="1" applyFill="1" applyBorder="1" applyAlignment="1">
      <alignment horizontal="center" vertical="center" textRotation="90" wrapText="1"/>
    </xf>
    <xf numFmtId="0" fontId="1" fillId="2" borderId="0" xfId="0" applyFont="1" applyFill="1" applyBorder="1" applyAlignment="1">
      <alignment horizontal="left" vertical="center" wrapText="1"/>
    </xf>
    <xf numFmtId="0" fontId="5" fillId="2" borderId="4" xfId="0" applyFont="1" applyFill="1" applyBorder="1" applyAlignment="1">
      <alignment vertical="center" wrapText="1"/>
    </xf>
    <xf numFmtId="0" fontId="32" fillId="6" borderId="243" xfId="0" applyFont="1" applyFill="1" applyBorder="1" applyAlignment="1">
      <alignment horizontal="left" vertical="center" wrapText="1"/>
    </xf>
    <xf numFmtId="0" fontId="0" fillId="6" borderId="105" xfId="0" applyFill="1" applyBorder="1"/>
    <xf numFmtId="0" fontId="1" fillId="6" borderId="123" xfId="3" applyFont="1" applyFill="1" applyBorder="1" applyAlignment="1">
      <alignment horizontal="left" vertical="center" wrapText="1"/>
    </xf>
    <xf numFmtId="0" fontId="32" fillId="32" borderId="9" xfId="0" applyFont="1" applyFill="1" applyBorder="1" applyAlignment="1">
      <alignment horizontal="center" vertical="center" wrapText="1"/>
    </xf>
    <xf numFmtId="0" fontId="23" fillId="6" borderId="114" xfId="0" applyFont="1" applyFill="1" applyBorder="1" applyAlignment="1">
      <alignment horizontal="center" vertical="center" wrapText="1"/>
    </xf>
    <xf numFmtId="0" fontId="32" fillId="0" borderId="0" xfId="0" applyFont="1" applyAlignment="1">
      <alignment wrapText="1"/>
    </xf>
    <xf numFmtId="0" fontId="100" fillId="6" borderId="0" xfId="0" applyFont="1" applyFill="1" applyAlignment="1">
      <alignment horizontal="left" vertical="center" wrapText="1"/>
    </xf>
    <xf numFmtId="0" fontId="32" fillId="2" borderId="179" xfId="0" applyFont="1" applyFill="1" applyBorder="1" applyAlignment="1">
      <alignment vertical="center" wrapText="1"/>
    </xf>
    <xf numFmtId="0" fontId="32" fillId="2" borderId="5" xfId="0" applyFont="1" applyFill="1" applyBorder="1"/>
    <xf numFmtId="9" fontId="5" fillId="13" borderId="9" xfId="0" applyNumberFormat="1" applyFont="1" applyFill="1" applyBorder="1" applyAlignment="1">
      <alignment horizontal="center" vertical="center"/>
    </xf>
    <xf numFmtId="9" fontId="23" fillId="13" borderId="9" xfId="0" applyNumberFormat="1" applyFont="1" applyFill="1" applyBorder="1" applyAlignment="1">
      <alignment horizontal="center" vertical="center" wrapText="1"/>
    </xf>
    <xf numFmtId="9" fontId="10" fillId="2" borderId="0" xfId="0" applyNumberFormat="1" applyFont="1" applyFill="1" applyBorder="1" applyAlignment="1">
      <alignment vertical="top" wrapText="1"/>
    </xf>
    <xf numFmtId="0" fontId="35" fillId="19" borderId="82" xfId="0" applyFont="1" applyFill="1" applyBorder="1" applyAlignment="1">
      <alignment horizontal="left" vertical="center" wrapText="1"/>
    </xf>
    <xf numFmtId="0" fontId="60" fillId="2" borderId="0" xfId="0" applyFont="1" applyFill="1" applyBorder="1" applyAlignment="1">
      <alignment horizontal="left" vertical="center"/>
    </xf>
    <xf numFmtId="0" fontId="32" fillId="2" borderId="0" xfId="0" applyFont="1" applyFill="1" applyBorder="1" applyAlignment="1">
      <alignment horizontal="left" vertical="center" wrapText="1"/>
    </xf>
    <xf numFmtId="0" fontId="0" fillId="2" borderId="244" xfId="0" applyFill="1" applyBorder="1"/>
    <xf numFmtId="0" fontId="0" fillId="2" borderId="132" xfId="0" applyFill="1" applyBorder="1"/>
    <xf numFmtId="0" fontId="0" fillId="0" borderId="123" xfId="0" applyBorder="1" applyAlignment="1">
      <alignment wrapText="1"/>
    </xf>
    <xf numFmtId="0" fontId="101" fillId="0" borderId="0" xfId="25"/>
    <xf numFmtId="0" fontId="101" fillId="0" borderId="0" xfId="25" applyAlignment="1">
      <alignment horizontal="right"/>
    </xf>
    <xf numFmtId="0" fontId="102" fillId="0" borderId="0" xfId="25" applyFont="1"/>
    <xf numFmtId="1" fontId="36" fillId="0" borderId="118" xfId="0" applyNumberFormat="1" applyFont="1" applyFill="1" applyBorder="1" applyAlignment="1">
      <alignment vertical="center"/>
    </xf>
    <xf numFmtId="1" fontId="101" fillId="0" borderId="0" xfId="25" applyNumberFormat="1"/>
    <xf numFmtId="0" fontId="65" fillId="0" borderId="0" xfId="0" applyFont="1"/>
    <xf numFmtId="1" fontId="103" fillId="11" borderId="0" xfId="25" applyNumberFormat="1" applyFont="1" applyFill="1"/>
    <xf numFmtId="9" fontId="65" fillId="0" borderId="0" xfId="0" applyNumberFormat="1" applyFont="1"/>
    <xf numFmtId="0" fontId="0" fillId="33" borderId="248" xfId="0" applyFill="1" applyBorder="1"/>
    <xf numFmtId="0" fontId="0" fillId="33" borderId="249" xfId="0" applyFill="1" applyBorder="1"/>
    <xf numFmtId="0" fontId="0" fillId="33" borderId="250" xfId="0" applyFill="1" applyBorder="1"/>
    <xf numFmtId="0" fontId="0" fillId="33" borderId="251" xfId="0" applyFill="1" applyBorder="1"/>
    <xf numFmtId="0" fontId="0" fillId="33" borderId="252" xfId="0" applyFill="1" applyBorder="1"/>
    <xf numFmtId="0" fontId="0" fillId="33" borderId="253" xfId="0" applyFill="1" applyBorder="1"/>
    <xf numFmtId="0" fontId="33" fillId="0" borderId="0" xfId="0" applyFont="1" applyFill="1"/>
    <xf numFmtId="0" fontId="36" fillId="2" borderId="0" xfId="0" applyFont="1" applyFill="1" applyBorder="1" applyAlignment="1">
      <alignment horizontal="center"/>
    </xf>
    <xf numFmtId="0" fontId="32" fillId="2" borderId="0" xfId="0" applyFont="1" applyFill="1" applyAlignment="1">
      <alignment horizontal="left" vertical="center" wrapText="1"/>
    </xf>
    <xf numFmtId="0" fontId="23" fillId="0" borderId="257" xfId="0" applyFont="1" applyFill="1" applyBorder="1" applyAlignment="1">
      <alignment horizontal="center" vertical="center" wrapText="1"/>
    </xf>
    <xf numFmtId="3" fontId="34" fillId="15" borderId="25" xfId="3" applyNumberFormat="1" applyFont="1" applyFill="1" applyBorder="1" applyAlignment="1">
      <alignment horizontal="center" vertical="center" wrapText="1"/>
    </xf>
    <xf numFmtId="3" fontId="21" fillId="3" borderId="11" xfId="3" applyNumberFormat="1" applyFont="1" applyFill="1" applyBorder="1" applyAlignment="1">
      <alignment horizontal="left" vertical="center" wrapText="1"/>
    </xf>
    <xf numFmtId="3" fontId="94" fillId="0" borderId="25" xfId="3" applyNumberFormat="1" applyFont="1" applyBorder="1" applyAlignment="1">
      <alignment horizontal="center" vertical="center" wrapText="1"/>
    </xf>
    <xf numFmtId="3" fontId="34" fillId="8" borderId="14" xfId="3" applyNumberFormat="1" applyFont="1" applyFill="1" applyBorder="1" applyAlignment="1">
      <alignment wrapText="1"/>
    </xf>
    <xf numFmtId="0" fontId="32" fillId="0" borderId="14" xfId="3" applyFont="1" applyFill="1" applyBorder="1"/>
    <xf numFmtId="0" fontId="32" fillId="0" borderId="23" xfId="3" applyFont="1" applyFill="1" applyBorder="1" applyAlignment="1">
      <alignment wrapText="1"/>
    </xf>
    <xf numFmtId="9" fontId="32" fillId="0" borderId="23" xfId="3" applyNumberFormat="1" applyFont="1" applyFill="1" applyBorder="1" applyAlignment="1">
      <alignment wrapText="1"/>
    </xf>
    <xf numFmtId="0" fontId="32" fillId="0" borderId="14" xfId="3" applyFont="1" applyFill="1" applyBorder="1" applyAlignment="1">
      <alignment horizontal="center"/>
    </xf>
    <xf numFmtId="0" fontId="32" fillId="0" borderId="11" xfId="3" applyFont="1" applyFill="1" applyBorder="1" applyAlignment="1">
      <alignment horizontal="center"/>
    </xf>
    <xf numFmtId="0" fontId="32" fillId="0" borderId="11" xfId="3" applyFont="1" applyFill="1" applyBorder="1"/>
    <xf numFmtId="1" fontId="32" fillId="0" borderId="11" xfId="3" applyNumberFormat="1" applyFont="1" applyFill="1" applyBorder="1"/>
    <xf numFmtId="3" fontId="32" fillId="0" borderId="14" xfId="3" applyNumberFormat="1" applyFont="1" applyFill="1" applyBorder="1"/>
    <xf numFmtId="1" fontId="32" fillId="0" borderId="14" xfId="3" applyNumberFormat="1" applyFont="1" applyFill="1" applyBorder="1"/>
    <xf numFmtId="1" fontId="32" fillId="0" borderId="14" xfId="3" applyNumberFormat="1" applyFont="1" applyFill="1" applyBorder="1" applyAlignment="1">
      <alignment wrapText="1"/>
    </xf>
    <xf numFmtId="9" fontId="32" fillId="0" borderId="14" xfId="3" applyNumberFormat="1" applyFont="1" applyFill="1" applyBorder="1"/>
    <xf numFmtId="0" fontId="32" fillId="0" borderId="0" xfId="3" applyFont="1" applyFill="1"/>
    <xf numFmtId="0" fontId="32" fillId="0" borderId="23" xfId="3" applyFont="1" applyFill="1" applyBorder="1" applyAlignment="1"/>
    <xf numFmtId="0" fontId="32" fillId="2" borderId="0" xfId="0" applyFont="1" applyFill="1" applyBorder="1" applyAlignment="1">
      <alignment horizontal="left" vertical="center" wrapText="1"/>
    </xf>
    <xf numFmtId="0" fontId="0" fillId="0" borderId="0" xfId="0"/>
    <xf numFmtId="0" fontId="24" fillId="2" borderId="55" xfId="0" applyFont="1" applyFill="1" applyBorder="1" applyAlignment="1">
      <alignment horizontal="center" vertic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89" fillId="2" borderId="117" xfId="0" applyFont="1" applyFill="1" applyBorder="1" applyAlignment="1">
      <alignment horizontal="center" vertical="center" wrapText="1"/>
    </xf>
    <xf numFmtId="0" fontId="89" fillId="2" borderId="118" xfId="0" applyFont="1" applyFill="1" applyBorder="1" applyAlignment="1">
      <alignment horizontal="center" vertical="center"/>
    </xf>
    <xf numFmtId="0" fontId="89" fillId="2" borderId="111" xfId="0" applyFont="1" applyFill="1" applyBorder="1" applyAlignment="1">
      <alignment horizontal="center" vertical="center"/>
    </xf>
    <xf numFmtId="0" fontId="31" fillId="2" borderId="1" xfId="0" applyFont="1" applyFill="1" applyBorder="1" applyAlignment="1">
      <alignment horizontal="center" wrapText="1"/>
    </xf>
    <xf numFmtId="0" fontId="31" fillId="2" borderId="2" xfId="0" applyFont="1" applyFill="1" applyBorder="1" applyAlignment="1">
      <alignment horizontal="center" wrapText="1"/>
    </xf>
    <xf numFmtId="0" fontId="31" fillId="2" borderId="3" xfId="0" applyFont="1" applyFill="1" applyBorder="1" applyAlignment="1">
      <alignment horizontal="center" wrapText="1"/>
    </xf>
    <xf numFmtId="0" fontId="31" fillId="2" borderId="4" xfId="0" applyFont="1" applyFill="1" applyBorder="1" applyAlignment="1">
      <alignment horizontal="center" wrapText="1"/>
    </xf>
    <xf numFmtId="0" fontId="31" fillId="2" borderId="0" xfId="0" applyFont="1" applyFill="1" applyBorder="1" applyAlignment="1">
      <alignment horizontal="center" wrapText="1"/>
    </xf>
    <xf numFmtId="0" fontId="31" fillId="2" borderId="5" xfId="0" applyFont="1" applyFill="1" applyBorder="1" applyAlignment="1">
      <alignment horizontal="center" wrapText="1"/>
    </xf>
    <xf numFmtId="0" fontId="82" fillId="2" borderId="0" xfId="0" applyFont="1" applyFill="1" applyBorder="1" applyAlignment="1">
      <alignment horizontal="center"/>
    </xf>
    <xf numFmtId="0" fontId="90" fillId="2" borderId="54" xfId="0" applyFont="1" applyFill="1" applyBorder="1" applyAlignment="1">
      <alignment horizontal="center"/>
    </xf>
    <xf numFmtId="0" fontId="90" fillId="2" borderId="55" xfId="0" applyFont="1" applyFill="1" applyBorder="1" applyAlignment="1">
      <alignment horizontal="center"/>
    </xf>
    <xf numFmtId="0" fontId="90" fillId="2" borderId="56" xfId="0" applyFont="1" applyFill="1" applyBorder="1" applyAlignment="1">
      <alignment horizontal="center"/>
    </xf>
    <xf numFmtId="0" fontId="0" fillId="2" borderId="7" xfId="0" applyFill="1" applyBorder="1" applyAlignment="1">
      <alignment horizontal="center" vertical="center"/>
    </xf>
    <xf numFmtId="49" fontId="5" fillId="13" borderId="183" xfId="0" applyNumberFormat="1" applyFont="1" applyFill="1" applyBorder="1" applyAlignment="1">
      <alignment horizontal="center" vertical="center"/>
    </xf>
    <xf numFmtId="49" fontId="5" fillId="13" borderId="198" xfId="0" applyNumberFormat="1" applyFont="1" applyFill="1" applyBorder="1" applyAlignment="1">
      <alignment horizontal="center" vertical="center"/>
    </xf>
    <xf numFmtId="49" fontId="5" fillId="13" borderId="199" xfId="0" applyNumberFormat="1" applyFont="1" applyFill="1" applyBorder="1" applyAlignment="1">
      <alignment horizontal="center" vertical="center"/>
    </xf>
    <xf numFmtId="49" fontId="5" fillId="13" borderId="200" xfId="0" applyNumberFormat="1" applyFont="1" applyFill="1" applyBorder="1" applyAlignment="1">
      <alignment horizontal="center" vertical="center"/>
    </xf>
    <xf numFmtId="0" fontId="32" fillId="19" borderId="136" xfId="0" applyFont="1" applyFill="1" applyBorder="1" applyAlignment="1">
      <alignment horizontal="center" vertical="center"/>
    </xf>
    <xf numFmtId="0" fontId="32" fillId="19" borderId="137" xfId="0" applyFont="1" applyFill="1" applyBorder="1" applyAlignment="1">
      <alignment horizontal="center" vertical="center"/>
    </xf>
    <xf numFmtId="0" fontId="32" fillId="19" borderId="138" xfId="0" applyFont="1" applyFill="1" applyBorder="1" applyAlignment="1">
      <alignment horizontal="center" vertical="center"/>
    </xf>
    <xf numFmtId="0" fontId="32" fillId="19" borderId="139" xfId="0" applyFont="1" applyFill="1" applyBorder="1" applyAlignment="1">
      <alignment horizontal="center" vertical="center"/>
    </xf>
    <xf numFmtId="0" fontId="35" fillId="30" borderId="194" xfId="0" applyFont="1" applyFill="1" applyBorder="1" applyAlignment="1">
      <alignment horizontal="center" vertical="center" wrapText="1"/>
    </xf>
    <xf numFmtId="0" fontId="35" fillId="30" borderId="195" xfId="0" applyFont="1" applyFill="1" applyBorder="1" applyAlignment="1">
      <alignment horizontal="center" vertical="center" wrapText="1"/>
    </xf>
    <xf numFmtId="0" fontId="35" fillId="30" borderId="196" xfId="0" applyFont="1" applyFill="1" applyBorder="1" applyAlignment="1">
      <alignment horizontal="center" vertical="center" wrapText="1"/>
    </xf>
    <xf numFmtId="0" fontId="35" fillId="30" borderId="197" xfId="0" applyFont="1" applyFill="1" applyBorder="1" applyAlignment="1">
      <alignment horizontal="center" vertical="center" wrapText="1"/>
    </xf>
    <xf numFmtId="0" fontId="36" fillId="2" borderId="0" xfId="0" quotePrefix="1" applyFont="1" applyFill="1" applyBorder="1" applyAlignment="1">
      <alignment horizontal="left" vertical="center" wrapText="1"/>
    </xf>
    <xf numFmtId="0" fontId="85" fillId="2" borderId="0" xfId="0" applyFont="1" applyFill="1" applyBorder="1" applyAlignment="1">
      <alignment horizontal="center" vertical="center" wrapText="1"/>
    </xf>
    <xf numFmtId="0" fontId="86" fillId="2" borderId="0" xfId="0" applyFont="1" applyFill="1" applyBorder="1" applyAlignment="1">
      <alignment horizontal="center" vertical="center"/>
    </xf>
    <xf numFmtId="0" fontId="36" fillId="2" borderId="0" xfId="0" quotePrefix="1" applyFont="1" applyFill="1" applyBorder="1" applyAlignment="1">
      <alignment horizontal="left" vertical="center"/>
    </xf>
    <xf numFmtId="0" fontId="36" fillId="2" borderId="140" xfId="0" quotePrefix="1" applyFont="1" applyFill="1" applyBorder="1" applyAlignment="1">
      <alignment horizontal="left" vertical="center"/>
    </xf>
    <xf numFmtId="0" fontId="53" fillId="24" borderId="117" xfId="0" applyFont="1" applyFill="1" applyBorder="1" applyAlignment="1">
      <alignment horizontal="center" vertical="center" wrapText="1"/>
    </xf>
    <xf numFmtId="0" fontId="53" fillId="24" borderId="118" xfId="0" applyFont="1" applyFill="1" applyBorder="1" applyAlignment="1">
      <alignment horizontal="center" vertical="center" wrapText="1"/>
    </xf>
    <xf numFmtId="0" fontId="53" fillId="24" borderId="111" xfId="0" applyFont="1" applyFill="1" applyBorder="1" applyAlignment="1">
      <alignment horizontal="center" vertical="center" wrapText="1"/>
    </xf>
    <xf numFmtId="0" fontId="53" fillId="24" borderId="119" xfId="0" applyFont="1" applyFill="1" applyBorder="1" applyAlignment="1">
      <alignment horizontal="center" vertical="center" textRotation="90" wrapText="1"/>
    </xf>
    <xf numFmtId="0" fontId="53" fillId="24" borderId="58" xfId="0" applyFont="1" applyFill="1" applyBorder="1" applyAlignment="1">
      <alignment horizontal="center" vertical="center" textRotation="90" wrapText="1"/>
    </xf>
    <xf numFmtId="0" fontId="53" fillId="24" borderId="95" xfId="0" applyFont="1" applyFill="1" applyBorder="1" applyAlignment="1">
      <alignment horizontal="center" vertical="center" textRotation="90" wrapText="1"/>
    </xf>
    <xf numFmtId="0" fontId="45" fillId="25" borderId="119" xfId="0" applyFont="1" applyFill="1" applyBorder="1" applyAlignment="1">
      <alignment horizontal="left" vertical="top" wrapText="1"/>
    </xf>
    <xf numFmtId="0" fontId="45" fillId="25" borderId="95" xfId="0" applyFont="1" applyFill="1" applyBorder="1" applyAlignment="1">
      <alignment horizontal="left" vertical="top" wrapText="1"/>
    </xf>
    <xf numFmtId="0" fontId="46" fillId="25" borderId="115" xfId="0" applyFont="1" applyFill="1" applyBorder="1" applyAlignment="1">
      <alignment vertical="top" wrapText="1"/>
    </xf>
    <xf numFmtId="0" fontId="46" fillId="25" borderId="120" xfId="0" applyFont="1" applyFill="1" applyBorder="1" applyAlignment="1">
      <alignment vertical="top" wrapText="1"/>
    </xf>
    <xf numFmtId="0" fontId="46" fillId="25" borderId="112" xfId="0" applyFont="1" applyFill="1" applyBorder="1" applyAlignment="1">
      <alignment vertical="top" wrapText="1"/>
    </xf>
    <xf numFmtId="0" fontId="47" fillId="25" borderId="116" xfId="0" applyFont="1" applyFill="1" applyBorder="1" applyAlignment="1">
      <alignment vertical="top" wrapText="1"/>
    </xf>
    <xf numFmtId="0" fontId="47" fillId="25" borderId="114" xfId="0" applyFont="1" applyFill="1" applyBorder="1" applyAlignment="1">
      <alignment vertical="top" wrapText="1"/>
    </xf>
    <xf numFmtId="0" fontId="47" fillId="25" borderId="113" xfId="0" applyFont="1" applyFill="1" applyBorder="1" applyAlignment="1">
      <alignment vertical="top" wrapText="1"/>
    </xf>
    <xf numFmtId="0" fontId="53" fillId="24" borderId="117" xfId="0" applyFont="1" applyFill="1" applyBorder="1" applyAlignment="1">
      <alignment horizontal="center" wrapText="1"/>
    </xf>
    <xf numFmtId="0" fontId="53" fillId="24" borderId="118" xfId="0" applyFont="1" applyFill="1" applyBorder="1" applyAlignment="1">
      <alignment horizontal="center" wrapText="1"/>
    </xf>
    <xf numFmtId="0" fontId="53" fillId="24" borderId="111" xfId="0" applyFont="1" applyFill="1" applyBorder="1" applyAlignment="1">
      <alignment horizontal="center" wrapText="1"/>
    </xf>
    <xf numFmtId="0" fontId="45" fillId="25" borderId="58" xfId="0" applyFont="1" applyFill="1" applyBorder="1" applyAlignment="1">
      <alignment horizontal="left" vertical="top" wrapText="1"/>
    </xf>
    <xf numFmtId="0" fontId="47" fillId="25" borderId="4" xfId="0" applyFont="1" applyFill="1" applyBorder="1" applyAlignment="1">
      <alignment vertical="top" wrapText="1"/>
    </xf>
    <xf numFmtId="0" fontId="47" fillId="25" borderId="0" xfId="0" applyFont="1" applyFill="1" applyBorder="1" applyAlignment="1">
      <alignment vertical="top" wrapText="1"/>
    </xf>
    <xf numFmtId="0" fontId="47" fillId="25" borderId="5" xfId="0" applyFont="1" applyFill="1" applyBorder="1" applyAlignment="1">
      <alignment vertical="top" wrapText="1"/>
    </xf>
    <xf numFmtId="0" fontId="53" fillId="24" borderId="119" xfId="0" applyFont="1" applyFill="1" applyBorder="1" applyAlignment="1">
      <alignment horizontal="center" textRotation="90" wrapText="1"/>
    </xf>
    <xf numFmtId="0" fontId="53" fillId="24" borderId="58" xfId="0" applyFont="1" applyFill="1" applyBorder="1" applyAlignment="1">
      <alignment horizontal="center" textRotation="90" wrapText="1"/>
    </xf>
    <xf numFmtId="0" fontId="53" fillId="24" borderId="95" xfId="0" applyFont="1" applyFill="1" applyBorder="1" applyAlignment="1">
      <alignment horizontal="center" textRotation="90" wrapText="1"/>
    </xf>
    <xf numFmtId="0" fontId="58" fillId="24" borderId="119" xfId="0" applyFont="1" applyFill="1" applyBorder="1" applyAlignment="1">
      <alignment horizontal="center" vertical="center" textRotation="90" wrapText="1"/>
    </xf>
    <xf numFmtId="0" fontId="58" fillId="24" borderId="58" xfId="0" applyFont="1" applyFill="1" applyBorder="1" applyAlignment="1">
      <alignment horizontal="center" vertical="center" textRotation="90" wrapText="1"/>
    </xf>
    <xf numFmtId="0" fontId="58" fillId="24" borderId="95" xfId="0" applyFont="1" applyFill="1" applyBorder="1" applyAlignment="1">
      <alignment horizontal="center" vertical="center" textRotation="90" wrapText="1"/>
    </xf>
    <xf numFmtId="0" fontId="55" fillId="25" borderId="115" xfId="0" applyFont="1" applyFill="1" applyBorder="1" applyAlignment="1">
      <alignment vertical="top" wrapText="1"/>
    </xf>
    <xf numFmtId="0" fontId="55" fillId="25" borderId="120" xfId="0" applyFont="1" applyFill="1" applyBorder="1" applyAlignment="1">
      <alignment vertical="top" wrapText="1"/>
    </xf>
    <xf numFmtId="0" fontId="55" fillId="25" borderId="112" xfId="0" applyFont="1" applyFill="1" applyBorder="1" applyAlignment="1">
      <alignment vertical="top" wrapText="1"/>
    </xf>
    <xf numFmtId="0" fontId="56" fillId="25" borderId="116" xfId="0" applyFont="1" applyFill="1" applyBorder="1" applyAlignment="1">
      <alignment vertical="top" wrapText="1"/>
    </xf>
    <xf numFmtId="0" fontId="56" fillId="25" borderId="114" xfId="0" applyFont="1" applyFill="1" applyBorder="1" applyAlignment="1">
      <alignment vertical="top" wrapText="1"/>
    </xf>
    <xf numFmtId="0" fontId="56" fillId="25" borderId="113" xfId="0" applyFont="1" applyFill="1" applyBorder="1" applyAlignment="1">
      <alignment vertical="top" wrapText="1"/>
    </xf>
    <xf numFmtId="0" fontId="60" fillId="2" borderId="140" xfId="0" quotePrefix="1" applyFont="1" applyFill="1" applyBorder="1" applyAlignment="1">
      <alignment horizontal="left" vertical="center"/>
    </xf>
    <xf numFmtId="0" fontId="60" fillId="2" borderId="0" xfId="0" applyFont="1" applyFill="1" applyBorder="1" applyAlignment="1">
      <alignment horizontal="left" vertical="center"/>
    </xf>
    <xf numFmtId="0" fontId="60" fillId="2" borderId="140" xfId="0" applyFont="1" applyFill="1" applyBorder="1" applyAlignment="1">
      <alignment horizontal="left" vertical="center"/>
    </xf>
    <xf numFmtId="0" fontId="35" fillId="30" borderId="183" xfId="0" applyFont="1" applyFill="1" applyBorder="1" applyAlignment="1">
      <alignment horizontal="center" vertical="center" wrapText="1"/>
    </xf>
    <xf numFmtId="0" fontId="35" fillId="30" borderId="198" xfId="0" applyFont="1" applyFill="1" applyBorder="1" applyAlignment="1">
      <alignment horizontal="center" vertical="center" wrapText="1"/>
    </xf>
    <xf numFmtId="0" fontId="35" fillId="30" borderId="199" xfId="0" applyFont="1" applyFill="1" applyBorder="1" applyAlignment="1">
      <alignment horizontal="center" vertical="center" wrapText="1"/>
    </xf>
    <xf numFmtId="0" fontId="35" fillId="30" borderId="200" xfId="0" applyFont="1" applyFill="1" applyBorder="1" applyAlignment="1">
      <alignment horizontal="center" vertical="center" wrapText="1"/>
    </xf>
    <xf numFmtId="0" fontId="60" fillId="2" borderId="0" xfId="0" quotePrefix="1" applyFont="1" applyFill="1" applyBorder="1" applyAlignment="1">
      <alignment horizontal="left" vertical="center" wrapText="1"/>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62" fillId="2" borderId="120" xfId="0" applyFont="1" applyFill="1" applyBorder="1" applyAlignment="1">
      <alignment horizontal="center" vertical="center"/>
    </xf>
    <xf numFmtId="0" fontId="62" fillId="2" borderId="0" xfId="0" applyFont="1" applyFill="1" applyBorder="1" applyAlignment="1">
      <alignment horizontal="center" vertical="center"/>
    </xf>
    <xf numFmtId="49" fontId="5" fillId="13" borderId="115" xfId="0" applyNumberFormat="1" applyFont="1" applyFill="1" applyBorder="1" applyAlignment="1">
      <alignment horizontal="center" vertical="center"/>
    </xf>
    <xf numFmtId="49" fontId="5" fillId="13" borderId="112" xfId="0" applyNumberFormat="1" applyFont="1" applyFill="1" applyBorder="1" applyAlignment="1">
      <alignment horizontal="center" vertical="center"/>
    </xf>
    <xf numFmtId="49" fontId="5" fillId="13" borderId="116" xfId="0" applyNumberFormat="1" applyFont="1" applyFill="1" applyBorder="1" applyAlignment="1">
      <alignment horizontal="center" vertical="center"/>
    </xf>
    <xf numFmtId="49" fontId="5" fillId="13" borderId="113" xfId="0" applyNumberFormat="1" applyFont="1" applyFill="1" applyBorder="1" applyAlignment="1">
      <alignment horizontal="center" vertical="center"/>
    </xf>
    <xf numFmtId="0" fontId="60" fillId="2" borderId="4" xfId="0" quotePrefix="1" applyFont="1" applyFill="1" applyBorder="1" applyAlignment="1">
      <alignment horizontal="left" vertical="center"/>
    </xf>
    <xf numFmtId="0" fontId="60" fillId="2" borderId="0" xfId="0" quotePrefix="1" applyFont="1" applyFill="1" applyBorder="1" applyAlignment="1">
      <alignment horizontal="left" vertical="center"/>
    </xf>
    <xf numFmtId="0" fontId="32" fillId="0" borderId="0" xfId="0" applyFont="1" applyBorder="1" applyAlignment="1">
      <alignment horizontal="left" vertical="center" wrapText="1"/>
    </xf>
    <xf numFmtId="0" fontId="32" fillId="0" borderId="154" xfId="0" applyFont="1" applyBorder="1" applyAlignment="1">
      <alignment horizontal="left" vertical="center" wrapText="1"/>
    </xf>
    <xf numFmtId="0" fontId="63" fillId="13" borderId="182" xfId="5" applyFill="1" applyBorder="1" applyAlignment="1">
      <alignment horizontal="center" vertical="center" wrapText="1"/>
    </xf>
    <xf numFmtId="0" fontId="1" fillId="13" borderId="201" xfId="0" applyFont="1" applyFill="1" applyBorder="1" applyAlignment="1">
      <alignment horizontal="center" vertical="center" wrapText="1"/>
    </xf>
    <xf numFmtId="0" fontId="1" fillId="13" borderId="202" xfId="0" applyFont="1" applyFill="1" applyBorder="1" applyAlignment="1">
      <alignment horizontal="center" vertical="center" wrapText="1"/>
    </xf>
    <xf numFmtId="3" fontId="1" fillId="13" borderId="182" xfId="0" quotePrefix="1" applyNumberFormat="1" applyFont="1" applyFill="1" applyBorder="1" applyAlignment="1">
      <alignment horizontal="center" vertical="center"/>
    </xf>
    <xf numFmtId="0" fontId="1" fillId="13" borderId="201" xfId="0" applyFont="1" applyFill="1" applyBorder="1" applyAlignment="1">
      <alignment horizontal="center" vertical="center"/>
    </xf>
    <xf numFmtId="0" fontId="1" fillId="13" borderId="202" xfId="0" applyFont="1" applyFill="1" applyBorder="1" applyAlignment="1">
      <alignment horizontal="center" vertical="center"/>
    </xf>
    <xf numFmtId="0" fontId="1" fillId="13" borderId="117" xfId="0" applyFont="1" applyFill="1" applyBorder="1" applyAlignment="1">
      <alignment horizontal="center" vertical="center"/>
    </xf>
    <xf numFmtId="0" fontId="1" fillId="13" borderId="111" xfId="0" applyFont="1" applyFill="1" applyBorder="1" applyAlignment="1">
      <alignment horizontal="center" vertical="center"/>
    </xf>
    <xf numFmtId="0" fontId="5" fillId="2" borderId="93" xfId="0" applyFont="1" applyFill="1" applyBorder="1" applyAlignment="1">
      <alignment horizontal="center" vertical="center" wrapText="1"/>
    </xf>
    <xf numFmtId="0" fontId="5" fillId="2" borderId="121" xfId="0" applyFont="1" applyFill="1" applyBorder="1" applyAlignment="1">
      <alignment horizontal="center" vertical="center" wrapText="1"/>
    </xf>
    <xf numFmtId="0" fontId="32" fillId="0" borderId="93" xfId="0" applyFont="1" applyBorder="1" applyAlignment="1">
      <alignment horizontal="center" vertical="center" wrapText="1"/>
    </xf>
    <xf numFmtId="0" fontId="32" fillId="0" borderId="121" xfId="0" applyFont="1" applyBorder="1" applyAlignment="1">
      <alignment horizontal="center" vertical="center" wrapText="1"/>
    </xf>
    <xf numFmtId="0" fontId="89" fillId="2" borderId="117" xfId="0" applyFont="1" applyFill="1" applyBorder="1" applyAlignment="1">
      <alignment horizontal="center" vertical="center"/>
    </xf>
    <xf numFmtId="0" fontId="89" fillId="2" borderId="72" xfId="0" applyFont="1" applyFill="1" applyBorder="1" applyAlignment="1">
      <alignment horizontal="center" vertical="center"/>
    </xf>
    <xf numFmtId="0" fontId="93" fillId="19" borderId="117" xfId="0" applyFont="1" applyFill="1" applyBorder="1" applyAlignment="1">
      <alignment horizontal="center" vertical="center" wrapText="1"/>
    </xf>
    <xf numFmtId="0" fontId="93" fillId="19" borderId="111" xfId="0" applyFont="1" applyFill="1" applyBorder="1" applyAlignment="1">
      <alignment horizontal="center" vertical="center" wrapText="1"/>
    </xf>
    <xf numFmtId="0" fontId="1" fillId="13" borderId="182" xfId="0" applyFont="1" applyFill="1" applyBorder="1" applyAlignment="1">
      <alignment horizontal="center"/>
    </xf>
    <xf numFmtId="0" fontId="1" fillId="13" borderId="202" xfId="0" applyFont="1" applyFill="1" applyBorder="1" applyAlignment="1">
      <alignment horizontal="center"/>
    </xf>
    <xf numFmtId="0" fontId="1" fillId="13" borderId="182" xfId="0" applyFont="1" applyFill="1" applyBorder="1" applyAlignment="1">
      <alignment horizontal="center" vertical="center" wrapText="1"/>
    </xf>
    <xf numFmtId="0" fontId="1" fillId="13" borderId="182" xfId="0" applyFont="1" applyFill="1" applyBorder="1" applyAlignment="1">
      <alignment horizontal="center" vertical="center"/>
    </xf>
    <xf numFmtId="0" fontId="32" fillId="6" borderId="0" xfId="0" applyFont="1" applyFill="1" applyAlignment="1">
      <alignment horizontal="left" vertical="center" wrapText="1"/>
    </xf>
    <xf numFmtId="0" fontId="32" fillId="0" borderId="0" xfId="0" applyFont="1" applyAlignment="1">
      <alignment horizontal="left" vertical="center" wrapText="1"/>
    </xf>
    <xf numFmtId="0" fontId="0" fillId="0" borderId="0" xfId="0" applyFont="1" applyAlignment="1">
      <alignment horizontal="left" vertical="center" wrapText="1"/>
    </xf>
    <xf numFmtId="0" fontId="0" fillId="0" borderId="5" xfId="0" applyFont="1" applyBorder="1" applyAlignment="1">
      <alignment horizontal="left" vertical="center" wrapText="1"/>
    </xf>
    <xf numFmtId="0" fontId="32" fillId="19" borderId="83" xfId="0" applyFont="1" applyFill="1" applyBorder="1" applyAlignment="1">
      <alignment horizontal="left" vertical="center"/>
    </xf>
    <xf numFmtId="0" fontId="32" fillId="19" borderId="89" xfId="0" applyFont="1" applyFill="1" applyBorder="1" applyAlignment="1">
      <alignment horizontal="left" vertical="center"/>
    </xf>
    <xf numFmtId="0" fontId="32" fillId="19" borderId="84" xfId="0" applyFont="1" applyFill="1" applyBorder="1" applyAlignment="1">
      <alignment horizontal="left" vertical="center"/>
    </xf>
    <xf numFmtId="0" fontId="1" fillId="6" borderId="0" xfId="3" applyFont="1" applyFill="1" applyBorder="1" applyAlignment="1">
      <alignment horizontal="left" vertical="center" wrapText="1"/>
    </xf>
    <xf numFmtId="0" fontId="0" fillId="0" borderId="162" xfId="0" applyBorder="1" applyAlignment="1">
      <alignment horizontal="left" vertical="center" wrapText="1"/>
    </xf>
    <xf numFmtId="0" fontId="0" fillId="0" borderId="242" xfId="0" applyBorder="1" applyAlignment="1">
      <alignment horizontal="left" vertical="center" wrapText="1"/>
    </xf>
    <xf numFmtId="0" fontId="32" fillId="2" borderId="93" xfId="0" applyFont="1" applyFill="1" applyBorder="1" applyAlignment="1">
      <alignment horizontal="left" vertical="center" wrapText="1"/>
    </xf>
    <xf numFmtId="0" fontId="32" fillId="2" borderId="121" xfId="0" applyFont="1" applyFill="1" applyBorder="1" applyAlignment="1">
      <alignment horizontal="left" vertical="center" wrapText="1"/>
    </xf>
    <xf numFmtId="0" fontId="0" fillId="0" borderId="173" xfId="0" applyBorder="1" applyAlignment="1">
      <alignment horizontal="left" vertical="center" wrapText="1"/>
    </xf>
    <xf numFmtId="0" fontId="0" fillId="0" borderId="170" xfId="0" applyBorder="1" applyAlignment="1">
      <alignment horizontal="left" vertical="center" wrapText="1"/>
    </xf>
    <xf numFmtId="0" fontId="32" fillId="0" borderId="123" xfId="0" applyFont="1" applyFill="1" applyBorder="1" applyAlignment="1">
      <alignment horizontal="left" vertical="center" wrapText="1"/>
    </xf>
    <xf numFmtId="0" fontId="32" fillId="0" borderId="121" xfId="0" applyFont="1" applyFill="1" applyBorder="1" applyAlignment="1">
      <alignment horizontal="left" vertical="center" wrapText="1"/>
    </xf>
    <xf numFmtId="9" fontId="32" fillId="0" borderId="123" xfId="2" applyFont="1" applyFill="1" applyBorder="1" applyAlignment="1">
      <alignment horizontal="left" vertical="center" wrapText="1"/>
    </xf>
    <xf numFmtId="9" fontId="32" fillId="0" borderId="121" xfId="2" applyFont="1" applyFill="1" applyBorder="1" applyAlignment="1">
      <alignment horizontal="left" vertical="center" wrapText="1"/>
    </xf>
    <xf numFmtId="0" fontId="42" fillId="0" borderId="123" xfId="0" applyFont="1" applyFill="1" applyBorder="1" applyAlignment="1">
      <alignment horizontal="left" vertical="center" wrapText="1"/>
    </xf>
    <xf numFmtId="0" fontId="42" fillId="0" borderId="121" xfId="0" applyFont="1" applyFill="1" applyBorder="1" applyAlignment="1">
      <alignment horizontal="left" vertical="center" wrapText="1"/>
    </xf>
    <xf numFmtId="0" fontId="42" fillId="0" borderId="97" xfId="0" applyFont="1" applyFill="1" applyBorder="1" applyAlignment="1">
      <alignment horizontal="left" wrapText="1"/>
    </xf>
    <xf numFmtId="0" fontId="42" fillId="0" borderId="154" xfId="0" applyFont="1" applyFill="1" applyBorder="1" applyAlignment="1">
      <alignment horizontal="left" wrapText="1"/>
    </xf>
    <xf numFmtId="0" fontId="4" fillId="13" borderId="117" xfId="0" applyFont="1" applyFill="1" applyBorder="1" applyAlignment="1">
      <alignment horizontal="center" vertical="center" wrapText="1"/>
    </xf>
    <xf numFmtId="0" fontId="4" fillId="13" borderId="111" xfId="0" applyFont="1" applyFill="1" applyBorder="1" applyAlignment="1">
      <alignment horizontal="center" vertical="center" wrapText="1"/>
    </xf>
    <xf numFmtId="0" fontId="32" fillId="2" borderId="171" xfId="0" applyFont="1" applyFill="1" applyBorder="1" applyAlignment="1">
      <alignment horizontal="left" wrapText="1"/>
    </xf>
    <xf numFmtId="0" fontId="32" fillId="2" borderId="171" xfId="0" applyFont="1" applyFill="1" applyBorder="1" applyAlignment="1">
      <alignment horizontal="left"/>
    </xf>
    <xf numFmtId="0" fontId="0" fillId="2" borderId="171" xfId="0" applyFill="1" applyBorder="1" applyAlignment="1">
      <alignment horizontal="left"/>
    </xf>
    <xf numFmtId="0" fontId="0" fillId="2" borderId="0" xfId="0" applyFill="1" applyBorder="1" applyAlignment="1">
      <alignment horizontal="left"/>
    </xf>
    <xf numFmtId="0" fontId="32" fillId="2" borderId="0" xfId="0" applyFont="1" applyFill="1" applyBorder="1" applyAlignment="1">
      <alignment horizontal="center" vertical="center" wrapText="1"/>
    </xf>
    <xf numFmtId="0" fontId="32" fillId="2" borderId="203" xfId="0" applyFont="1" applyFill="1" applyBorder="1" applyAlignment="1">
      <alignment horizontal="center" vertical="center" wrapText="1"/>
    </xf>
    <xf numFmtId="0" fontId="35" fillId="30" borderId="182" xfId="0" applyFont="1" applyFill="1" applyBorder="1" applyAlignment="1">
      <alignment horizontal="center" vertical="center" wrapText="1"/>
    </xf>
    <xf numFmtId="0" fontId="35" fillId="30" borderId="201" xfId="0" applyFont="1" applyFill="1" applyBorder="1" applyAlignment="1">
      <alignment horizontal="center" vertical="center" wrapText="1"/>
    </xf>
    <xf numFmtId="0" fontId="35" fillId="30" borderId="202" xfId="0" applyFont="1" applyFill="1" applyBorder="1" applyAlignment="1">
      <alignment horizontal="center" vertical="center" wrapText="1"/>
    </xf>
    <xf numFmtId="0" fontId="32" fillId="2" borderId="0" xfId="0" applyFont="1" applyFill="1" applyBorder="1" applyAlignment="1">
      <alignment horizontal="left" wrapText="1"/>
    </xf>
    <xf numFmtId="0" fontId="32" fillId="2" borderId="105" xfId="0" applyFont="1" applyFill="1" applyBorder="1" applyAlignment="1">
      <alignment horizontal="left" wrapText="1"/>
    </xf>
    <xf numFmtId="0" fontId="32" fillId="2" borderId="92" xfId="0" applyFont="1" applyFill="1" applyBorder="1" applyAlignment="1">
      <alignment horizontal="left" wrapText="1"/>
    </xf>
    <xf numFmtId="0" fontId="35" fillId="30" borderId="204" xfId="0" applyFont="1" applyFill="1" applyBorder="1" applyAlignment="1">
      <alignment horizontal="center" vertical="center" wrapText="1"/>
    </xf>
    <xf numFmtId="0" fontId="35" fillId="30" borderId="205" xfId="0" applyFont="1" applyFill="1" applyBorder="1" applyAlignment="1">
      <alignment horizontal="center" vertical="center" wrapText="1"/>
    </xf>
    <xf numFmtId="0" fontId="60" fillId="2" borderId="140" xfId="0" quotePrefix="1" applyFont="1" applyFill="1" applyBorder="1" applyAlignment="1">
      <alignment horizontal="left" vertical="center" wrapText="1"/>
    </xf>
    <xf numFmtId="0" fontId="60" fillId="2" borderId="4" xfId="0" quotePrefix="1" applyFont="1" applyFill="1" applyBorder="1" applyAlignment="1">
      <alignment horizontal="left" vertical="center" wrapText="1"/>
    </xf>
    <xf numFmtId="0" fontId="89" fillId="2" borderId="54" xfId="0" applyFont="1" applyFill="1" applyBorder="1" applyAlignment="1">
      <alignment horizontal="center" vertical="center"/>
    </xf>
    <xf numFmtId="0" fontId="89" fillId="2" borderId="55" xfId="0" applyFont="1" applyFill="1" applyBorder="1" applyAlignment="1">
      <alignment horizontal="center" vertical="center"/>
    </xf>
    <xf numFmtId="0" fontId="92" fillId="19" borderId="134" xfId="0" applyFont="1" applyFill="1" applyBorder="1" applyAlignment="1">
      <alignment horizontal="center" vertical="center" wrapText="1"/>
    </xf>
    <xf numFmtId="0" fontId="92" fillId="19" borderId="135" xfId="0" applyFont="1" applyFill="1" applyBorder="1" applyAlignment="1">
      <alignment horizontal="center" vertical="center" wrapText="1"/>
    </xf>
    <xf numFmtId="0" fontId="35" fillId="30" borderId="206" xfId="0" applyFont="1" applyFill="1" applyBorder="1" applyAlignment="1">
      <alignment horizontal="center" vertical="center" wrapText="1"/>
    </xf>
    <xf numFmtId="0" fontId="35" fillId="30" borderId="207" xfId="0" applyFont="1" applyFill="1" applyBorder="1" applyAlignment="1">
      <alignment horizontal="center" vertical="center" wrapText="1"/>
    </xf>
    <xf numFmtId="0" fontId="35" fillId="30" borderId="20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13" borderId="117" xfId="0" applyFill="1" applyBorder="1" applyAlignment="1">
      <alignment horizontal="center" vertical="center"/>
    </xf>
    <xf numFmtId="0" fontId="0" fillId="13" borderId="111" xfId="0" applyFill="1" applyBorder="1" applyAlignment="1">
      <alignment horizontal="center" vertical="center"/>
    </xf>
    <xf numFmtId="0" fontId="32" fillId="2" borderId="223" xfId="0" applyFont="1" applyFill="1" applyBorder="1" applyAlignment="1">
      <alignment horizontal="center" vertical="center" wrapText="1"/>
    </xf>
    <xf numFmtId="0" fontId="0" fillId="2" borderId="223" xfId="0" applyFill="1" applyBorder="1" applyAlignment="1">
      <alignment horizontal="center" vertical="center" wrapText="1"/>
    </xf>
    <xf numFmtId="0" fontId="32" fillId="2" borderId="171" xfId="0" applyFont="1" applyFill="1" applyBorder="1" applyAlignment="1">
      <alignment horizontal="center" vertical="center" wrapText="1"/>
    </xf>
    <xf numFmtId="0" fontId="0" fillId="2" borderId="171" xfId="0" applyFill="1" applyBorder="1" applyAlignment="1">
      <alignment horizontal="center" vertical="center" wrapText="1"/>
    </xf>
    <xf numFmtId="0" fontId="32" fillId="0" borderId="123" xfId="0" applyFont="1" applyBorder="1" applyAlignment="1">
      <alignment horizontal="center" vertical="center" wrapText="1"/>
    </xf>
    <xf numFmtId="0" fontId="0" fillId="0" borderId="93" xfId="0" applyBorder="1" applyAlignment="1">
      <alignment horizontal="center" vertical="center" wrapText="1"/>
    </xf>
    <xf numFmtId="0" fontId="0" fillId="0" borderId="121" xfId="0" applyBorder="1" applyAlignment="1">
      <alignment horizontal="center" vertical="center" wrapText="1"/>
    </xf>
    <xf numFmtId="9" fontId="0" fillId="13" borderId="117" xfId="0" applyNumberFormat="1" applyFill="1" applyBorder="1" applyAlignment="1">
      <alignment horizontal="center" vertical="center"/>
    </xf>
    <xf numFmtId="0" fontId="5" fillId="2" borderId="4" xfId="0" applyFont="1" applyFill="1" applyBorder="1" applyAlignment="1">
      <alignment horizontal="center" vertical="center" textRotation="90" wrapText="1"/>
    </xf>
    <xf numFmtId="0" fontId="5" fillId="2" borderId="4" xfId="0" applyFont="1" applyFill="1" applyBorder="1" applyAlignment="1">
      <alignment horizontal="right" textRotation="90" wrapText="1"/>
    </xf>
    <xf numFmtId="0" fontId="23" fillId="13" borderId="117" xfId="0" applyFont="1" applyFill="1" applyBorder="1" applyAlignment="1">
      <alignment horizontal="center" vertical="center" wrapText="1"/>
    </xf>
    <xf numFmtId="0" fontId="23" fillId="13" borderId="118" xfId="0" applyFont="1" applyFill="1" applyBorder="1" applyAlignment="1">
      <alignment horizontal="center" vertical="center" wrapText="1"/>
    </xf>
    <xf numFmtId="0" fontId="23" fillId="13" borderId="111" xfId="0" applyFont="1" applyFill="1" applyBorder="1" applyAlignment="1">
      <alignment horizontal="center" vertical="center" wrapText="1"/>
    </xf>
    <xf numFmtId="0" fontId="32" fillId="2" borderId="0" xfId="0" applyFont="1" applyFill="1" applyBorder="1" applyAlignment="1">
      <alignment horizontal="left" vertical="center" wrapText="1"/>
    </xf>
    <xf numFmtId="0" fontId="32" fillId="2" borderId="203" xfId="0" applyFont="1" applyFill="1" applyBorder="1" applyAlignment="1">
      <alignment horizontal="left" vertical="center" wrapText="1"/>
    </xf>
    <xf numFmtId="0" fontId="32" fillId="2" borderId="5" xfId="0" applyFont="1" applyFill="1" applyBorder="1" applyAlignment="1">
      <alignment horizontal="center" vertical="center" wrapText="1"/>
    </xf>
    <xf numFmtId="0" fontId="1" fillId="2" borderId="0" xfId="0" applyFont="1" applyFill="1" applyBorder="1" applyAlignment="1">
      <alignment horizontal="left" vertical="center" wrapText="1"/>
    </xf>
    <xf numFmtId="0" fontId="0" fillId="2" borderId="0" xfId="0" applyFill="1" applyBorder="1" applyAlignment="1">
      <alignment horizontal="left" vertical="center" wrapText="1"/>
    </xf>
    <xf numFmtId="0" fontId="89" fillId="2" borderId="54" xfId="0" applyFont="1" applyFill="1" applyBorder="1" applyAlignment="1">
      <alignment horizontal="center"/>
    </xf>
    <xf numFmtId="0" fontId="89" fillId="2" borderId="55" xfId="0" applyFont="1" applyFill="1" applyBorder="1" applyAlignment="1">
      <alignment horizontal="center"/>
    </xf>
    <xf numFmtId="0" fontId="89" fillId="2" borderId="72" xfId="0" applyFont="1" applyFill="1" applyBorder="1" applyAlignment="1">
      <alignment horizontal="center"/>
    </xf>
    <xf numFmtId="0" fontId="5" fillId="2" borderId="115" xfId="0" applyFont="1" applyFill="1" applyBorder="1" applyAlignment="1">
      <alignment horizontal="center" vertical="center" textRotation="90" wrapText="1"/>
    </xf>
    <xf numFmtId="0" fontId="0" fillId="32" borderId="58" xfId="0" applyFill="1" applyBorder="1" applyAlignment="1">
      <alignment horizontal="center" vertical="center" wrapText="1"/>
    </xf>
    <xf numFmtId="0" fontId="0" fillId="32" borderId="58" xfId="0" applyFill="1" applyBorder="1" applyAlignment="1">
      <alignment horizontal="center" vertical="center"/>
    </xf>
    <xf numFmtId="0" fontId="8" fillId="2" borderId="0" xfId="0" applyFont="1" applyFill="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73" xfId="0" applyFont="1" applyFill="1" applyBorder="1" applyAlignment="1">
      <alignment horizontal="center" vertical="center"/>
    </xf>
    <xf numFmtId="0" fontId="5" fillId="2" borderId="46" xfId="0" applyFont="1" applyFill="1" applyBorder="1" applyAlignment="1">
      <alignment horizontal="center" vertical="center"/>
    </xf>
    <xf numFmtId="0" fontId="1" fillId="2" borderId="0" xfId="0" applyFont="1" applyFill="1" applyAlignment="1">
      <alignment horizontal="left" vertical="center" wrapText="1"/>
    </xf>
    <xf numFmtId="0" fontId="1" fillId="2" borderId="5" xfId="0" applyFont="1" applyFill="1" applyBorder="1" applyAlignment="1">
      <alignment horizontal="left" vertical="center" wrapText="1"/>
    </xf>
    <xf numFmtId="0" fontId="1" fillId="2" borderId="0" xfId="0" applyFont="1" applyFill="1" applyAlignment="1">
      <alignment horizontal="left" vertical="center"/>
    </xf>
    <xf numFmtId="0" fontId="1" fillId="2" borderId="5" xfId="0" applyFont="1" applyFill="1" applyBorder="1" applyAlignment="1">
      <alignment horizontal="left" vertical="center"/>
    </xf>
    <xf numFmtId="0" fontId="32" fillId="2" borderId="0" xfId="0" applyFont="1" applyFill="1" applyAlignment="1">
      <alignment horizontal="left" vertical="center" wrapText="1"/>
    </xf>
    <xf numFmtId="0" fontId="84" fillId="2" borderId="54" xfId="0" applyFont="1" applyFill="1" applyBorder="1" applyAlignment="1">
      <alignment horizontal="center"/>
    </xf>
    <xf numFmtId="0" fontId="84" fillId="2" borderId="55" xfId="0" applyFont="1" applyFill="1" applyBorder="1" applyAlignment="1">
      <alignment horizontal="center"/>
    </xf>
    <xf numFmtId="0" fontId="84" fillId="2" borderId="56" xfId="0" applyFont="1" applyFill="1" applyBorder="1" applyAlignment="1">
      <alignment horizontal="center"/>
    </xf>
    <xf numFmtId="0" fontId="34" fillId="2" borderId="58"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35" fillId="6" borderId="122"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66" fillId="24" borderId="262" xfId="3" applyFont="1" applyFill="1" applyBorder="1" applyAlignment="1">
      <alignment horizontal="center" vertical="center"/>
    </xf>
    <xf numFmtId="0" fontId="66" fillId="24" borderId="93" xfId="3" applyFont="1" applyFill="1" applyBorder="1" applyAlignment="1">
      <alignment horizontal="center" vertical="center"/>
    </xf>
    <xf numFmtId="0" fontId="66" fillId="24" borderId="121" xfId="3" applyFont="1" applyFill="1" applyBorder="1" applyAlignment="1">
      <alignment horizontal="center" vertical="center"/>
    </xf>
    <xf numFmtId="0" fontId="66" fillId="24" borderId="123" xfId="3" applyFont="1" applyFill="1" applyBorder="1" applyAlignment="1">
      <alignment horizontal="center" vertical="center" wrapText="1"/>
    </xf>
    <xf numFmtId="0" fontId="66" fillId="24" borderId="93" xfId="3" applyFont="1" applyFill="1" applyBorder="1" applyAlignment="1">
      <alignment horizontal="center" vertical="center" wrapText="1"/>
    </xf>
    <xf numFmtId="0" fontId="66" fillId="24" borderId="121" xfId="3" applyFont="1" applyFill="1" applyBorder="1" applyAlignment="1">
      <alignment horizontal="center" vertical="center" wrapText="1"/>
    </xf>
    <xf numFmtId="0" fontId="66" fillId="24" borderId="123" xfId="3" applyFont="1" applyFill="1" applyBorder="1" applyAlignment="1">
      <alignment horizontal="center" vertical="center"/>
    </xf>
    <xf numFmtId="0" fontId="66" fillId="29" borderId="123" xfId="3" applyFont="1" applyFill="1" applyBorder="1" applyAlignment="1">
      <alignment horizontal="center" vertical="center" wrapText="1"/>
    </xf>
    <xf numFmtId="0" fontId="66" fillId="29" borderId="93" xfId="3" applyFont="1" applyFill="1" applyBorder="1" applyAlignment="1">
      <alignment horizontal="center" vertical="center" wrapText="1"/>
    </xf>
    <xf numFmtId="0" fontId="66" fillId="29" borderId="121" xfId="3" applyFont="1" applyFill="1" applyBorder="1" applyAlignment="1">
      <alignment horizontal="center" vertical="center" wrapText="1"/>
    </xf>
    <xf numFmtId="0" fontId="40" fillId="26" borderId="261" xfId="0" applyFont="1" applyFill="1" applyBorder="1" applyAlignment="1">
      <alignment horizontal="center" vertical="center" wrapText="1"/>
    </xf>
    <xf numFmtId="0" fontId="40" fillId="26" borderId="102" xfId="0" applyFont="1" applyFill="1" applyBorder="1" applyAlignment="1">
      <alignment horizontal="center" vertical="center" wrapText="1"/>
    </xf>
    <xf numFmtId="0" fontId="40" fillId="24" borderId="105" xfId="0" applyFont="1" applyFill="1" applyBorder="1" applyAlignment="1">
      <alignment horizontal="center" vertical="center" wrapText="1"/>
    </xf>
    <xf numFmtId="0" fontId="40" fillId="24" borderId="102" xfId="0" applyFont="1" applyFill="1" applyBorder="1" applyAlignment="1">
      <alignment horizontal="center" vertical="center" wrapText="1"/>
    </xf>
    <xf numFmtId="0" fontId="40" fillId="24" borderId="258" xfId="0" applyFont="1" applyFill="1" applyBorder="1" applyAlignment="1">
      <alignment horizontal="center" vertical="center" wrapText="1"/>
    </xf>
    <xf numFmtId="0" fontId="40" fillId="24" borderId="259" xfId="0" applyFont="1" applyFill="1" applyBorder="1" applyAlignment="1">
      <alignment horizontal="center" vertical="center" wrapText="1"/>
    </xf>
    <xf numFmtId="0" fontId="40" fillId="24" borderId="260" xfId="0" applyFont="1" applyFill="1" applyBorder="1" applyAlignment="1">
      <alignment horizontal="center" vertical="center" wrapText="1"/>
    </xf>
    <xf numFmtId="0" fontId="66" fillId="24" borderId="97" xfId="3" applyFont="1" applyFill="1" applyBorder="1" applyAlignment="1">
      <alignment horizontal="center" vertical="center" wrapText="1"/>
    </xf>
    <xf numFmtId="0" fontId="66" fillId="24" borderId="0" xfId="3" applyFont="1" applyFill="1" applyBorder="1" applyAlignment="1">
      <alignment horizontal="center" vertical="center" wrapText="1"/>
    </xf>
    <xf numFmtId="0" fontId="66" fillId="24" borderId="154" xfId="3" applyFont="1" applyFill="1" applyBorder="1" applyAlignment="1">
      <alignment horizontal="center" vertical="center" wrapText="1"/>
    </xf>
    <xf numFmtId="0" fontId="66" fillId="29" borderId="123" xfId="3" applyFont="1" applyFill="1" applyBorder="1" applyAlignment="1">
      <alignment horizontal="center" vertical="center"/>
    </xf>
    <xf numFmtId="0" fontId="66" fillId="29" borderId="93" xfId="3" applyFont="1" applyFill="1" applyBorder="1" applyAlignment="1">
      <alignment horizontal="center" vertical="center"/>
    </xf>
    <xf numFmtId="0" fontId="66" fillId="29" borderId="121" xfId="3" applyFont="1" applyFill="1" applyBorder="1" applyAlignment="1">
      <alignment horizontal="center" vertical="center"/>
    </xf>
    <xf numFmtId="0" fontId="66" fillId="29" borderId="97" xfId="3" applyFont="1" applyFill="1" applyBorder="1" applyAlignment="1">
      <alignment horizontal="center" vertical="center" wrapText="1"/>
    </xf>
    <xf numFmtId="0" fontId="66" fillId="29" borderId="0" xfId="3" applyFont="1" applyFill="1" applyBorder="1" applyAlignment="1">
      <alignment horizontal="center" vertical="center" wrapText="1"/>
    </xf>
    <xf numFmtId="0" fontId="66" fillId="29" borderId="57" xfId="3" applyFont="1" applyFill="1" applyBorder="1" applyAlignment="1">
      <alignment horizontal="center" vertical="center" wrapText="1"/>
    </xf>
    <xf numFmtId="0" fontId="67" fillId="25" borderId="158" xfId="3" applyFont="1" applyFill="1" applyBorder="1" applyAlignment="1">
      <alignment horizontal="center" vertical="center" wrapText="1"/>
    </xf>
    <xf numFmtId="0" fontId="67" fillId="25" borderId="159" xfId="3" applyFont="1" applyFill="1" applyBorder="1" applyAlignment="1">
      <alignment horizontal="center" vertical="center" wrapText="1"/>
    </xf>
    <xf numFmtId="0" fontId="67" fillId="25" borderId="160" xfId="3" applyFont="1" applyFill="1" applyBorder="1" applyAlignment="1">
      <alignment horizontal="center" vertical="center" wrapText="1"/>
    </xf>
    <xf numFmtId="0" fontId="67" fillId="25" borderId="78" xfId="3" applyFont="1" applyFill="1" applyBorder="1" applyAlignment="1">
      <alignment horizontal="center" vertical="center" wrapText="1"/>
    </xf>
    <xf numFmtId="0" fontId="67" fillId="25" borderId="50" xfId="3" applyFont="1" applyFill="1" applyBorder="1" applyAlignment="1">
      <alignment horizontal="center" vertical="center" wrapText="1"/>
    </xf>
    <xf numFmtId="0" fontId="67" fillId="25" borderId="44" xfId="3" applyFont="1" applyFill="1" applyBorder="1" applyAlignment="1">
      <alignment horizontal="center" vertical="center" wrapText="1"/>
    </xf>
    <xf numFmtId="0" fontId="67" fillId="28" borderId="158" xfId="3" applyFont="1" applyFill="1" applyBorder="1" applyAlignment="1">
      <alignment horizontal="center" vertical="center" wrapText="1"/>
    </xf>
    <xf numFmtId="0" fontId="67" fillId="28" borderId="159" xfId="3" applyFont="1" applyFill="1" applyBorder="1" applyAlignment="1">
      <alignment horizontal="center" vertical="center" wrapText="1"/>
    </xf>
    <xf numFmtId="0" fontId="67" fillId="28" borderId="160" xfId="3" applyFont="1" applyFill="1" applyBorder="1" applyAlignment="1">
      <alignment horizontal="center" vertical="center" wrapText="1"/>
    </xf>
    <xf numFmtId="0" fontId="67" fillId="28" borderId="78" xfId="3" applyFont="1" applyFill="1" applyBorder="1" applyAlignment="1">
      <alignment horizontal="center" vertical="center" wrapText="1"/>
    </xf>
    <xf numFmtId="0" fontId="67" fillId="28" borderId="50" xfId="3" applyFont="1" applyFill="1" applyBorder="1" applyAlignment="1">
      <alignment horizontal="center" vertical="center" wrapText="1"/>
    </xf>
    <xf numFmtId="0" fontId="67" fillId="28" borderId="44" xfId="3"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horizontal="center" vertical="center"/>
    </xf>
    <xf numFmtId="0" fontId="5" fillId="13" borderId="117" xfId="0" applyFont="1" applyFill="1" applyBorder="1" applyAlignment="1">
      <alignment horizontal="center" vertical="center" wrapText="1"/>
    </xf>
    <xf numFmtId="0" fontId="0" fillId="0" borderId="118" xfId="0" applyBorder="1"/>
    <xf numFmtId="0" fontId="0" fillId="0" borderId="111" xfId="0" applyBorder="1"/>
    <xf numFmtId="0" fontId="6" fillId="2" borderId="0" xfId="0" applyFont="1" applyFill="1" applyBorder="1" applyAlignment="1">
      <alignment horizontal="center" wrapText="1"/>
    </xf>
    <xf numFmtId="0" fontId="6" fillId="2" borderId="0" xfId="0" applyFont="1" applyFill="1" applyBorder="1" applyAlignment="1">
      <alignment horizontal="center"/>
    </xf>
    <xf numFmtId="0" fontId="5" fillId="13" borderId="118" xfId="0" applyFont="1" applyFill="1" applyBorder="1" applyAlignment="1">
      <alignment horizontal="center" vertical="center" wrapText="1"/>
    </xf>
    <xf numFmtId="0" fontId="5" fillId="13" borderId="111" xfId="0" applyFont="1" applyFill="1" applyBorder="1" applyAlignment="1">
      <alignment horizontal="center" vertical="center" wrapText="1"/>
    </xf>
    <xf numFmtId="0" fontId="3" fillId="6" borderId="0" xfId="0" applyFont="1" applyFill="1" applyBorder="1" applyAlignment="1">
      <alignment horizontal="left" vertical="center" wrapText="1"/>
    </xf>
    <xf numFmtId="0" fontId="1" fillId="6" borderId="0" xfId="0" applyFont="1" applyFill="1" applyBorder="1" applyAlignment="1">
      <alignment horizontal="left" vertical="center" wrapText="1"/>
    </xf>
    <xf numFmtId="0" fontId="1" fillId="6" borderId="5" xfId="0" applyFont="1" applyFill="1" applyBorder="1" applyAlignment="1">
      <alignment horizontal="left" vertical="center" wrapText="1"/>
    </xf>
    <xf numFmtId="0" fontId="92" fillId="19" borderId="117" xfId="0" applyFont="1" applyFill="1" applyBorder="1" applyAlignment="1">
      <alignment horizontal="center" vertical="center" wrapText="1"/>
    </xf>
    <xf numFmtId="0" fontId="92" fillId="19" borderId="111" xfId="0" applyFont="1" applyFill="1" applyBorder="1" applyAlignment="1">
      <alignment horizontal="center" vertical="center" wrapText="1"/>
    </xf>
    <xf numFmtId="0" fontId="5" fillId="13" borderId="54" xfId="0" applyFont="1" applyFill="1" applyBorder="1" applyAlignment="1">
      <alignment horizontal="center" vertical="center" wrapText="1"/>
    </xf>
    <xf numFmtId="0" fontId="5" fillId="13" borderId="55" xfId="0" applyFont="1" applyFill="1" applyBorder="1" applyAlignment="1">
      <alignment horizontal="center" vertical="center" wrapText="1"/>
    </xf>
    <xf numFmtId="0" fontId="5" fillId="13" borderId="56" xfId="0" applyFont="1" applyFill="1" applyBorder="1" applyAlignment="1">
      <alignment horizontal="center" vertical="center" wrapText="1"/>
    </xf>
    <xf numFmtId="0" fontId="1" fillId="6" borderId="0" xfId="0" applyFont="1" applyFill="1" applyBorder="1" applyAlignment="1">
      <alignment horizontal="center" vertical="center" wrapText="1"/>
    </xf>
    <xf numFmtId="0" fontId="35" fillId="30" borderId="117" xfId="0" applyFont="1" applyFill="1" applyBorder="1" applyAlignment="1">
      <alignment horizontal="center" vertical="center" wrapText="1"/>
    </xf>
    <xf numFmtId="0" fontId="35" fillId="30" borderId="118" xfId="0" applyFont="1" applyFill="1" applyBorder="1" applyAlignment="1">
      <alignment horizontal="center" vertical="center" wrapText="1"/>
    </xf>
    <xf numFmtId="0" fontId="35" fillId="30" borderId="111" xfId="0" applyFont="1" applyFill="1" applyBorder="1" applyAlignment="1">
      <alignment horizontal="center" vertical="center" wrapText="1"/>
    </xf>
    <xf numFmtId="0" fontId="104" fillId="33" borderId="245" xfId="0" applyFont="1" applyFill="1" applyBorder="1" applyAlignment="1">
      <alignment horizontal="center" vertical="center"/>
    </xf>
    <xf numFmtId="0" fontId="104" fillId="33" borderId="246" xfId="0" applyFont="1" applyFill="1" applyBorder="1" applyAlignment="1">
      <alignment horizontal="center" vertical="center"/>
    </xf>
    <xf numFmtId="0" fontId="104" fillId="33" borderId="247" xfId="0" applyFont="1" applyFill="1" applyBorder="1" applyAlignment="1">
      <alignment horizontal="center" vertical="center"/>
    </xf>
    <xf numFmtId="0" fontId="104" fillId="33" borderId="254" xfId="0" applyFont="1" applyFill="1" applyBorder="1" applyAlignment="1">
      <alignment horizontal="center" vertical="center"/>
    </xf>
    <xf numFmtId="0" fontId="104" fillId="33" borderId="255" xfId="0" applyFont="1" applyFill="1" applyBorder="1" applyAlignment="1">
      <alignment horizontal="center" vertical="center"/>
    </xf>
    <xf numFmtId="0" fontId="104" fillId="33" borderId="256" xfId="0" applyFont="1" applyFill="1" applyBorder="1" applyAlignment="1">
      <alignment horizontal="center" vertical="center"/>
    </xf>
    <xf numFmtId="0" fontId="75" fillId="20" borderId="10" xfId="0" applyFont="1" applyFill="1" applyBorder="1" applyAlignment="1">
      <alignment horizontal="center" vertical="center" textRotation="255" wrapText="1"/>
    </xf>
    <xf numFmtId="0" fontId="39" fillId="20" borderId="14" xfId="0" applyFont="1" applyFill="1" applyBorder="1" applyAlignment="1">
      <alignment textRotation="255" wrapText="1"/>
    </xf>
    <xf numFmtId="0" fontId="75" fillId="20" borderId="96" xfId="0" applyFont="1" applyFill="1" applyBorder="1" applyAlignment="1">
      <alignment horizontal="center" vertical="center" wrapText="1"/>
    </xf>
    <xf numFmtId="0" fontId="39" fillId="20" borderId="104" xfId="0" applyFont="1" applyFill="1" applyBorder="1" applyAlignment="1">
      <alignment wrapText="1"/>
    </xf>
    <xf numFmtId="0" fontId="75" fillId="20" borderId="98" xfId="0" applyFont="1" applyFill="1" applyBorder="1" applyAlignment="1">
      <alignment horizontal="center" vertical="center" wrapText="1"/>
    </xf>
    <xf numFmtId="0" fontId="39" fillId="20" borderId="105" xfId="0" applyFont="1" applyFill="1" applyBorder="1"/>
    <xf numFmtId="0" fontId="75" fillId="31" borderId="99" xfId="0" applyFont="1" applyFill="1" applyBorder="1" applyAlignment="1">
      <alignment horizontal="center" vertical="center" textRotation="255" wrapText="1"/>
    </xf>
    <xf numFmtId="0" fontId="75" fillId="31" borderId="106" xfId="0" applyFont="1" applyFill="1" applyBorder="1" applyAlignment="1">
      <alignment horizontal="center" vertical="center" textRotation="255" wrapText="1"/>
    </xf>
    <xf numFmtId="0" fontId="75" fillId="31" borderId="99" xfId="0" applyFont="1" applyFill="1" applyBorder="1" applyAlignment="1">
      <alignment horizontal="center" vertical="center" textRotation="255"/>
    </xf>
    <xf numFmtId="0" fontId="75" fillId="20" borderId="100" xfId="0" applyFont="1" applyFill="1" applyBorder="1" applyAlignment="1">
      <alignment horizontal="center" vertical="center" wrapText="1"/>
    </xf>
    <xf numFmtId="0" fontId="75" fillId="20" borderId="107" xfId="0" applyFont="1" applyFill="1" applyBorder="1" applyAlignment="1">
      <alignment horizontal="center" vertical="center" wrapText="1"/>
    </xf>
    <xf numFmtId="0" fontId="75" fillId="31" borderId="97" xfId="0" applyFont="1" applyFill="1" applyBorder="1" applyAlignment="1">
      <alignment horizontal="center" vertical="center"/>
    </xf>
    <xf numFmtId="0" fontId="1" fillId="20" borderId="97" xfId="0" applyFont="1" applyFill="1" applyBorder="1" applyAlignment="1">
      <alignment horizontal="center" vertical="center"/>
    </xf>
    <xf numFmtId="0" fontId="75" fillId="20" borderId="103" xfId="0" applyFont="1" applyFill="1" applyBorder="1" applyAlignment="1">
      <alignment horizontal="center" vertical="center" wrapText="1"/>
    </xf>
    <xf numFmtId="0" fontId="39" fillId="20" borderId="99" xfId="0" applyFont="1" applyFill="1" applyBorder="1"/>
    <xf numFmtId="0" fontId="75" fillId="20" borderId="101" xfId="0" applyFont="1" applyFill="1" applyBorder="1" applyAlignment="1">
      <alignment horizontal="center" vertical="center"/>
    </xf>
    <xf numFmtId="0" fontId="39" fillId="20" borderId="0" xfId="0" applyFont="1" applyFill="1" applyBorder="1"/>
    <xf numFmtId="0" fontId="75" fillId="20" borderId="109" xfId="0" applyFont="1" applyFill="1" applyBorder="1" applyAlignment="1">
      <alignment horizontal="center" vertical="center" wrapText="1"/>
    </xf>
    <xf numFmtId="0" fontId="75" fillId="20" borderId="94" xfId="0" applyFont="1" applyFill="1" applyBorder="1" applyAlignment="1">
      <alignment horizontal="center" vertical="center" wrapText="1"/>
    </xf>
    <xf numFmtId="0" fontId="75" fillId="20" borderId="124" xfId="0" applyFont="1" applyFill="1" applyBorder="1" applyAlignment="1">
      <alignment horizontal="center" vertical="center" wrapText="1"/>
    </xf>
    <xf numFmtId="0" fontId="75" fillId="20" borderId="97" xfId="0" applyFont="1" applyFill="1" applyBorder="1" applyAlignment="1">
      <alignment horizontal="center" vertical="center"/>
    </xf>
    <xf numFmtId="0" fontId="75" fillId="20" borderId="0" xfId="0" applyFont="1" applyFill="1" applyBorder="1" applyAlignment="1">
      <alignment horizontal="center" vertical="center"/>
    </xf>
    <xf numFmtId="0" fontId="75" fillId="20" borderId="154" xfId="0" applyFont="1" applyFill="1" applyBorder="1" applyAlignment="1">
      <alignment horizontal="center" vertical="center"/>
    </xf>
    <xf numFmtId="0" fontId="12" fillId="7" borderId="75" xfId="0" applyFont="1" applyFill="1" applyBorder="1" applyAlignment="1">
      <alignment horizontal="center" vertical="center" textRotation="90" wrapText="1"/>
    </xf>
    <xf numFmtId="0" fontId="12" fillId="7" borderId="58" xfId="0" applyFont="1" applyFill="1" applyBorder="1" applyAlignment="1">
      <alignment horizontal="center" vertical="center" textRotation="90" wrapText="1"/>
    </xf>
    <xf numFmtId="0" fontId="12" fillId="7" borderId="76" xfId="0" applyFont="1" applyFill="1" applyBorder="1" applyAlignment="1">
      <alignment horizontal="center" vertical="center" textRotation="90" wrapText="1"/>
    </xf>
    <xf numFmtId="0" fontId="4" fillId="7" borderId="21" xfId="0" applyFont="1" applyFill="1" applyBorder="1" applyAlignment="1">
      <alignment horizontal="center" wrapText="1"/>
    </xf>
    <xf numFmtId="0" fontId="4" fillId="7" borderId="23" xfId="0" applyFont="1" applyFill="1" applyBorder="1" applyAlignment="1">
      <alignment horizontal="center" wrapText="1"/>
    </xf>
    <xf numFmtId="0" fontId="4" fillId="7" borderId="20" xfId="0" applyFont="1" applyFill="1" applyBorder="1" applyAlignment="1">
      <alignment horizontal="center" wrapText="1"/>
    </xf>
    <xf numFmtId="0" fontId="4" fillId="3" borderId="51" xfId="0" applyFont="1" applyFill="1" applyBorder="1" applyAlignment="1">
      <alignment horizontal="center" wrapText="1"/>
    </xf>
    <xf numFmtId="0" fontId="4" fillId="3" borderId="69" xfId="0" applyFont="1" applyFill="1" applyBorder="1" applyAlignment="1">
      <alignment horizontal="center" wrapText="1"/>
    </xf>
    <xf numFmtId="0" fontId="4" fillId="3" borderId="38" xfId="0" applyFont="1" applyFill="1" applyBorder="1" applyAlignment="1">
      <alignment horizontal="center" wrapText="1"/>
    </xf>
    <xf numFmtId="0" fontId="5" fillId="3" borderId="54" xfId="0" applyFont="1" applyFill="1" applyBorder="1" applyAlignment="1">
      <alignment horizontal="center"/>
    </xf>
    <xf numFmtId="0" fontId="5" fillId="3" borderId="55" xfId="0" applyFont="1" applyFill="1" applyBorder="1" applyAlignment="1">
      <alignment horizontal="center"/>
    </xf>
    <xf numFmtId="0" fontId="5" fillId="3" borderId="56" xfId="0" applyFont="1" applyFill="1" applyBorder="1" applyAlignment="1">
      <alignment horizontal="center"/>
    </xf>
    <xf numFmtId="0" fontId="12" fillId="7" borderId="74" xfId="0" applyFont="1" applyFill="1" applyBorder="1" applyAlignment="1">
      <alignment horizontal="center" wrapText="1"/>
    </xf>
    <xf numFmtId="0" fontId="12" fillId="7" borderId="55" xfId="0" applyFont="1" applyFill="1" applyBorder="1" applyAlignment="1">
      <alignment horizontal="center" wrapText="1"/>
    </xf>
    <xf numFmtId="0" fontId="12" fillId="7" borderId="72" xfId="0" applyFont="1" applyFill="1" applyBorder="1" applyAlignment="1">
      <alignment horizontal="center" wrapText="1"/>
    </xf>
    <xf numFmtId="0" fontId="20" fillId="2" borderId="54" xfId="0" applyFont="1" applyFill="1" applyBorder="1" applyAlignment="1">
      <alignment horizontal="center"/>
    </xf>
    <xf numFmtId="0" fontId="20" fillId="2" borderId="55" xfId="0" applyFont="1" applyFill="1" applyBorder="1" applyAlignment="1">
      <alignment horizontal="center"/>
    </xf>
    <xf numFmtId="0" fontId="20" fillId="2" borderId="56" xfId="0" applyFont="1" applyFill="1" applyBorder="1" applyAlignment="1">
      <alignment horizontal="center"/>
    </xf>
    <xf numFmtId="0" fontId="0" fillId="6" borderId="57" xfId="0" applyFill="1" applyBorder="1" applyAlignment="1">
      <alignment horizontal="center" vertical="center" textRotation="90" wrapText="1"/>
    </xf>
    <xf numFmtId="0" fontId="0" fillId="6" borderId="60" xfId="0" applyFill="1" applyBorder="1" applyAlignment="1">
      <alignment horizontal="center" vertical="center"/>
    </xf>
    <xf numFmtId="0" fontId="0" fillId="6" borderId="59" xfId="0" applyFill="1" applyBorder="1" applyAlignment="1">
      <alignment horizontal="center" vertical="center"/>
    </xf>
    <xf numFmtId="0" fontId="0" fillId="6" borderId="0" xfId="0" applyFill="1" applyAlignment="1">
      <alignment horizontal="left" vertical="top" wrapText="1"/>
    </xf>
    <xf numFmtId="0" fontId="0" fillId="6" borderId="0" xfId="0" applyFill="1" applyBorder="1" applyAlignment="1">
      <alignment horizontal="center" vertical="center"/>
    </xf>
    <xf numFmtId="0" fontId="7" fillId="6" borderId="0" xfId="0" applyFont="1" applyFill="1" applyAlignment="1">
      <alignment horizontal="right" vertical="center" textRotation="90" wrapText="1"/>
    </xf>
    <xf numFmtId="0" fontId="0" fillId="6" borderId="0" xfId="0" applyFill="1" applyAlignment="1">
      <alignment horizontal="right" vertical="center" textRotation="90" wrapText="1"/>
    </xf>
    <xf numFmtId="0" fontId="7" fillId="6" borderId="53" xfId="0" applyFont="1" applyFill="1" applyBorder="1" applyAlignment="1">
      <alignment horizontal="right" vertical="center" textRotation="90" wrapText="1"/>
    </xf>
    <xf numFmtId="0" fontId="32" fillId="23" borderId="142" xfId="0" applyFont="1" applyFill="1" applyBorder="1" applyAlignment="1">
      <alignment horizontal="center" vertical="center" wrapText="1"/>
    </xf>
    <xf numFmtId="0" fontId="32" fillId="23" borderId="143" xfId="0" applyFont="1" applyFill="1" applyBorder="1" applyAlignment="1">
      <alignment horizontal="center" vertical="center" wrapText="1"/>
    </xf>
    <xf numFmtId="0" fontId="32" fillId="23" borderId="144" xfId="0" applyFont="1" applyFill="1" applyBorder="1" applyAlignment="1">
      <alignment horizontal="center" vertical="center" wrapText="1"/>
    </xf>
    <xf numFmtId="0" fontId="32" fillId="23" borderId="145" xfId="0" applyFont="1" applyFill="1" applyBorder="1" applyAlignment="1">
      <alignment horizontal="center" vertical="center" wrapText="1"/>
    </xf>
    <xf numFmtId="0" fontId="60" fillId="2" borderId="149" xfId="0" quotePrefix="1" applyFont="1" applyFill="1" applyBorder="1" applyAlignment="1">
      <alignment horizontal="left" vertical="center"/>
    </xf>
    <xf numFmtId="0" fontId="30" fillId="2" borderId="54" xfId="0" applyFont="1" applyFill="1" applyBorder="1" applyAlignment="1">
      <alignment horizontal="center" wrapText="1"/>
    </xf>
    <xf numFmtId="0" fontId="30" fillId="2" borderId="55" xfId="0" applyFont="1" applyFill="1" applyBorder="1" applyAlignment="1">
      <alignment horizontal="center" wrapText="1"/>
    </xf>
    <xf numFmtId="0" fontId="30" fillId="2" borderId="72" xfId="0" applyFont="1" applyFill="1" applyBorder="1" applyAlignment="1">
      <alignment horizont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6" xfId="0" applyFont="1" applyFill="1" applyBorder="1" applyAlignment="1">
      <alignment horizontal="center" vertical="center"/>
    </xf>
    <xf numFmtId="0" fontId="60" fillId="19" borderId="134" xfId="0" applyFont="1" applyFill="1" applyBorder="1" applyAlignment="1">
      <alignment horizontal="center" vertical="center" wrapText="1"/>
    </xf>
    <xf numFmtId="0" fontId="60" fillId="19" borderId="135" xfId="0" applyFont="1" applyFill="1" applyBorder="1" applyAlignment="1">
      <alignment horizontal="center" vertical="center" wrapText="1"/>
    </xf>
    <xf numFmtId="0" fontId="62" fillId="2" borderId="146" xfId="0" applyFont="1" applyFill="1" applyBorder="1" applyAlignment="1">
      <alignment horizontal="center" vertical="center"/>
    </xf>
    <xf numFmtId="0" fontId="62" fillId="2" borderId="147" xfId="0" applyFont="1" applyFill="1" applyBorder="1" applyAlignment="1">
      <alignment horizontal="center" vertical="center"/>
    </xf>
    <xf numFmtId="0" fontId="62" fillId="2" borderId="149" xfId="0" applyFont="1" applyFill="1" applyBorder="1" applyAlignment="1">
      <alignment horizontal="center" vertical="center"/>
    </xf>
    <xf numFmtId="49" fontId="5" fillId="10" borderId="115" xfId="0" applyNumberFormat="1" applyFont="1" applyFill="1" applyBorder="1" applyAlignment="1">
      <alignment horizontal="center" vertical="center"/>
    </xf>
    <xf numFmtId="49" fontId="5" fillId="10" borderId="112" xfId="0" applyNumberFormat="1" applyFont="1" applyFill="1" applyBorder="1" applyAlignment="1">
      <alignment horizontal="center" vertical="center"/>
    </xf>
    <xf numFmtId="49" fontId="5" fillId="10" borderId="116" xfId="0" applyNumberFormat="1" applyFont="1" applyFill="1" applyBorder="1" applyAlignment="1">
      <alignment horizontal="center" vertical="center"/>
    </xf>
    <xf numFmtId="49" fontId="5" fillId="10" borderId="113" xfId="0" applyNumberFormat="1" applyFont="1" applyFill="1" applyBorder="1" applyAlignment="1">
      <alignment horizontal="center" vertical="center"/>
    </xf>
    <xf numFmtId="0" fontId="30" fillId="2" borderId="54" xfId="0" applyFont="1" applyFill="1" applyBorder="1" applyAlignment="1">
      <alignment horizontal="center"/>
    </xf>
    <xf numFmtId="0" fontId="30" fillId="2" borderId="55" xfId="0" applyFont="1" applyFill="1" applyBorder="1" applyAlignment="1">
      <alignment horizontal="center"/>
    </xf>
    <xf numFmtId="0" fontId="30" fillId="2" borderId="72" xfId="0" applyFont="1" applyFill="1" applyBorder="1" applyAlignment="1">
      <alignment horizont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73"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3" fillId="2" borderId="0" xfId="0" applyFont="1" applyFill="1" applyAlignment="1">
      <alignment horizontal="left" vertical="center" wrapText="1"/>
    </xf>
    <xf numFmtId="0" fontId="5" fillId="2" borderId="77" xfId="0" applyFont="1" applyFill="1" applyBorder="1" applyAlignment="1">
      <alignment horizontal="center" vertical="center" textRotation="90" wrapText="1"/>
    </xf>
    <xf numFmtId="0" fontId="5" fillId="2" borderId="64" xfId="0" applyFont="1" applyFill="1" applyBorder="1" applyAlignment="1">
      <alignment horizontal="center" vertical="center" textRotation="90" wrapText="1"/>
    </xf>
    <xf numFmtId="0" fontId="5" fillId="2" borderId="78" xfId="0" applyFont="1" applyFill="1" applyBorder="1" applyAlignment="1">
      <alignment horizontal="center" vertical="center" textRotation="90" wrapText="1"/>
    </xf>
    <xf numFmtId="0" fontId="19" fillId="2" borderId="0" xfId="0" applyFont="1" applyFill="1" applyBorder="1" applyAlignment="1">
      <alignment horizontal="center" vertical="top" wrapText="1"/>
    </xf>
    <xf numFmtId="49" fontId="5" fillId="10" borderId="120" xfId="0" applyNumberFormat="1" applyFont="1" applyFill="1" applyBorder="1" applyAlignment="1">
      <alignment horizontal="center" vertical="center"/>
    </xf>
    <xf numFmtId="49" fontId="5" fillId="10" borderId="114" xfId="0" applyNumberFormat="1" applyFont="1" applyFill="1" applyBorder="1" applyAlignment="1">
      <alignment horizontal="center" vertical="center"/>
    </xf>
    <xf numFmtId="0" fontId="32" fillId="23" borderId="146" xfId="0" applyFont="1" applyFill="1" applyBorder="1" applyAlignment="1">
      <alignment horizontal="center" vertical="center" wrapText="1"/>
    </xf>
    <xf numFmtId="0" fontId="32" fillId="23" borderId="150" xfId="0" applyFont="1" applyFill="1" applyBorder="1" applyAlignment="1">
      <alignment horizontal="center" vertical="center" wrapText="1"/>
    </xf>
    <xf numFmtId="0" fontId="32" fillId="19" borderId="152" xfId="0" applyFont="1" applyFill="1" applyBorder="1" applyAlignment="1">
      <alignment horizontal="center" vertical="center"/>
    </xf>
    <xf numFmtId="0" fontId="32" fillId="19" borderId="153" xfId="0" applyFont="1" applyFill="1" applyBorder="1" applyAlignment="1">
      <alignment horizontal="center" vertical="center"/>
    </xf>
    <xf numFmtId="0" fontId="84" fillId="0" borderId="115" xfId="0" applyFont="1" applyBorder="1" applyAlignment="1">
      <alignment horizontal="center" vertical="center"/>
    </xf>
    <xf numFmtId="0" fontId="84" fillId="0" borderId="120" xfId="0" applyFont="1" applyBorder="1" applyAlignment="1">
      <alignment horizontal="center" vertical="center"/>
    </xf>
    <xf numFmtId="0" fontId="84" fillId="0" borderId="112" xfId="0" applyFont="1" applyBorder="1" applyAlignment="1">
      <alignment horizontal="center" vertical="center"/>
    </xf>
    <xf numFmtId="0" fontId="84" fillId="0" borderId="116" xfId="0" applyFont="1" applyBorder="1" applyAlignment="1">
      <alignment horizontal="center" vertical="center"/>
    </xf>
    <xf numFmtId="0" fontId="84" fillId="0" borderId="114" xfId="0" applyFont="1" applyBorder="1" applyAlignment="1">
      <alignment horizontal="center" vertical="center"/>
    </xf>
    <xf numFmtId="0" fontId="84" fillId="0" borderId="113" xfId="0" applyFont="1" applyBorder="1" applyAlignment="1">
      <alignment horizontal="center" vertical="center"/>
    </xf>
    <xf numFmtId="0" fontId="91" fillId="13" borderId="77" xfId="3" applyFont="1" applyFill="1" applyBorder="1" applyAlignment="1">
      <alignment horizontal="left" vertical="center"/>
    </xf>
    <xf numFmtId="0" fontId="91" fillId="13" borderId="13" xfId="3" applyFont="1" applyFill="1" applyBorder="1" applyAlignment="1">
      <alignment horizontal="left" vertical="center"/>
    </xf>
    <xf numFmtId="0" fontId="91" fillId="13" borderId="12" xfId="3" applyFont="1" applyFill="1" applyBorder="1" applyAlignment="1">
      <alignment horizontal="left" vertical="center"/>
    </xf>
    <xf numFmtId="0" fontId="32" fillId="0" borderId="123" xfId="0" applyFont="1" applyBorder="1" applyAlignment="1">
      <alignment horizontal="left" vertical="top" wrapText="1"/>
    </xf>
    <xf numFmtId="0" fontId="32" fillId="0" borderId="93" xfId="0" applyFont="1" applyBorder="1" applyAlignment="1">
      <alignment horizontal="left" vertical="top" wrapText="1"/>
    </xf>
    <xf numFmtId="0" fontId="32" fillId="0" borderId="121" xfId="0" applyFont="1" applyBorder="1" applyAlignment="1">
      <alignment horizontal="left" vertical="top" wrapText="1"/>
    </xf>
    <xf numFmtId="0" fontId="87" fillId="30" borderId="66" xfId="3" applyFont="1" applyFill="1" applyBorder="1" applyAlignment="1">
      <alignment horizontal="left" vertical="center"/>
    </xf>
    <xf numFmtId="0" fontId="87" fillId="30" borderId="49" xfId="3" applyFont="1" applyFill="1" applyBorder="1" applyAlignment="1">
      <alignment horizontal="left" vertical="center"/>
    </xf>
    <xf numFmtId="0" fontId="87" fillId="30" borderId="48" xfId="3" applyFont="1" applyFill="1" applyBorder="1" applyAlignment="1">
      <alignment horizontal="left" vertical="center"/>
    </xf>
    <xf numFmtId="0" fontId="91" fillId="13" borderId="66" xfId="3" applyFont="1" applyFill="1" applyBorder="1" applyAlignment="1">
      <alignment horizontal="left" vertical="center"/>
    </xf>
    <xf numFmtId="0" fontId="91" fillId="13" borderId="49" xfId="3" applyFont="1" applyFill="1" applyBorder="1" applyAlignment="1">
      <alignment horizontal="left" vertical="center"/>
    </xf>
    <xf numFmtId="0" fontId="91" fillId="13" borderId="48" xfId="3" applyFont="1" applyFill="1" applyBorder="1" applyAlignment="1">
      <alignment horizontal="left" vertical="center"/>
    </xf>
    <xf numFmtId="0" fontId="33" fillId="14" borderId="81" xfId="3" applyFont="1" applyFill="1" applyBorder="1" applyAlignment="1">
      <alignment horizontal="center" vertical="center" wrapText="1"/>
    </xf>
    <xf numFmtId="0" fontId="34" fillId="0" borderId="23" xfId="3" applyFont="1" applyBorder="1" applyAlignment="1">
      <alignment wrapText="1"/>
    </xf>
    <xf numFmtId="0" fontId="34" fillId="0" borderId="11" xfId="3" applyFont="1" applyBorder="1" applyAlignment="1">
      <alignment wrapText="1"/>
    </xf>
    <xf numFmtId="3" fontId="34" fillId="0" borderId="23" xfId="3" applyNumberFormat="1" applyFont="1" applyBorder="1" applyAlignment="1">
      <alignment wrapText="1"/>
    </xf>
    <xf numFmtId="3" fontId="3" fillId="0" borderId="23" xfId="3" applyNumberFormat="1" applyFont="1" applyBorder="1" applyAlignment="1">
      <alignment wrapText="1"/>
    </xf>
    <xf numFmtId="0" fontId="3" fillId="0" borderId="23" xfId="3" applyFont="1" applyBorder="1" applyAlignment="1">
      <alignment wrapText="1"/>
    </xf>
    <xf numFmtId="3" fontId="3" fillId="0" borderId="11" xfId="3" applyNumberFormat="1" applyFont="1" applyBorder="1" applyAlignment="1">
      <alignment wrapText="1"/>
    </xf>
    <xf numFmtId="0" fontId="3" fillId="0" borderId="11" xfId="3" applyFont="1" applyBorder="1" applyAlignment="1">
      <alignment wrapText="1"/>
    </xf>
    <xf numFmtId="0" fontId="34" fillId="0" borderId="23" xfId="3" applyFont="1" applyFill="1" applyBorder="1" applyAlignment="1">
      <alignment horizontal="right" wrapText="1"/>
    </xf>
    <xf numFmtId="0" fontId="34" fillId="0" borderId="68" xfId="3" applyFont="1" applyBorder="1" applyAlignment="1">
      <alignment wrapText="1"/>
    </xf>
    <xf numFmtId="0" fontId="105" fillId="24" borderId="0" xfId="0" applyFont="1" applyFill="1" applyBorder="1" applyAlignment="1">
      <alignment horizontal="center" vertical="center" wrapText="1"/>
    </xf>
    <xf numFmtId="0" fontId="34" fillId="0" borderId="11" xfId="3" applyFont="1" applyBorder="1"/>
    <xf numFmtId="0" fontId="106" fillId="0" borderId="10" xfId="3" applyFont="1" applyFill="1" applyBorder="1" applyAlignment="1">
      <alignment horizontal="center"/>
    </xf>
  </cellXfs>
  <cellStyles count="26">
    <cellStyle name="Euro" xfId="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Hyperlink" xfId="5" builtinId="8"/>
    <cellStyle name="Normal" xfId="0" builtinId="0"/>
    <cellStyle name="Normal 2" xfId="3"/>
    <cellStyle name="Normal 3" xfId="4"/>
    <cellStyle name="Normal 4" xfId="25"/>
    <cellStyle name="Normalny_Arkusz1" xfId="6"/>
    <cellStyle name="Percent" xfId="2" builtinId="5"/>
  </cellStyles>
  <dxfs count="0"/>
  <tableStyles count="0" defaultTableStyle="TableStyleMedium9" defaultPivotStyle="PivotStyleLight16"/>
  <colors>
    <mruColors>
      <color rgb="FFCCECFF"/>
      <color rgb="FF99CC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hartsheet" Target="chartsheets/sheet5.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2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4.xml"/><Relationship Id="rId33" Type="http://schemas.openxmlformats.org/officeDocument/2006/relationships/worksheet" Target="worksheets/sheet27.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3.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hartsheet" Target="chartsheets/sheet3.xml"/><Relationship Id="rId32" Type="http://schemas.openxmlformats.org/officeDocument/2006/relationships/worksheet" Target="worksheets/sheet26.xml"/><Relationship Id="rId37" Type="http://schemas.openxmlformats.org/officeDocument/2006/relationships/externalLink" Target="externalLinks/externalLink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hartsheet" Target="chartsheets/sheet2.xml"/><Relationship Id="rId28" Type="http://schemas.openxmlformats.org/officeDocument/2006/relationships/worksheet" Target="worksheets/sheet22.xml"/><Relationship Id="rId36" Type="http://schemas.openxmlformats.org/officeDocument/2006/relationships/worksheet" Target="worksheets/sheet3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2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hartsheet" Target="chartsheets/sheet1.xml"/><Relationship Id="rId27" Type="http://schemas.openxmlformats.org/officeDocument/2006/relationships/chartsheet" Target="chartsheets/sheet6.xml"/><Relationship Id="rId30" Type="http://schemas.openxmlformats.org/officeDocument/2006/relationships/worksheet" Target="worksheets/sheet24.xml"/><Relationship Id="rId35" Type="http://schemas.openxmlformats.org/officeDocument/2006/relationships/worksheet" Target="worksheets/sheet29.xml"/></Relationships>
</file>

<file path=xl/charts/_rels/chart1.xml.rels><?xml version="1.0" encoding="UTF-8" standalone="yes"?>
<Relationships xmlns="http://schemas.openxmlformats.org/package/2006/relationships"><Relationship Id="rId1" Type="http://schemas.openxmlformats.org/officeDocument/2006/relationships/image" Target="../media/image9.png"/></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2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chart1.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9.6085632002130814E-2"/>
          <c:y val="8.1244926351419555E-2"/>
          <c:w val="0.76627861469754199"/>
          <c:h val="0.82642169728783965"/>
        </c:manualLayout>
      </c:layout>
      <c:barChart>
        <c:barDir val="bar"/>
        <c:grouping val="clustered"/>
        <c:ser>
          <c:idx val="1"/>
          <c:order val="0"/>
          <c:tx>
            <c:v>max</c:v>
          </c:tx>
          <c:spPr>
            <a:gradFill flip="none" rotWithShape="1">
              <a:gsLst>
                <a:gs pos="0">
                  <a:schemeClr val="tx2">
                    <a:lumMod val="60000"/>
                    <a:lumOff val="40000"/>
                  </a:schemeClr>
                </a:gs>
                <a:gs pos="25000">
                  <a:srgbClr val="00B050"/>
                </a:gs>
                <a:gs pos="50000">
                  <a:srgbClr val="FFFF00"/>
                </a:gs>
                <a:gs pos="75000">
                  <a:srgbClr val="FFC000"/>
                </a:gs>
                <a:gs pos="100000">
                  <a:srgbClr val="FF0000"/>
                </a:gs>
              </a:gsLst>
              <a:path path="circle">
                <a:fillToRect l="100000" t="100000"/>
              </a:path>
              <a:tileRect r="-100000" b="-100000"/>
            </a:gradFill>
            <a:ln>
              <a:solidFill>
                <a:sysClr val="windowText" lastClr="000000"/>
              </a:solidFill>
            </a:ln>
          </c:spPr>
          <c:val>
            <c:numLit>
              <c:formatCode>General</c:formatCode>
              <c:ptCount val="1"/>
              <c:pt idx="0">
                <c:v>100</c:v>
              </c:pt>
            </c:numLit>
          </c:val>
        </c:ser>
        <c:ser>
          <c:idx val="0"/>
          <c:order val="1"/>
          <c:tx>
            <c:strRef>
              <c:f>Scoring!$H$11</c:f>
              <c:strCache>
                <c:ptCount val="1"/>
                <c:pt idx="0">
                  <c:v>strzałka wartość</c:v>
                </c:pt>
              </c:strCache>
            </c:strRef>
          </c:tx>
          <c:spPr>
            <a:noFill/>
            <a:ln>
              <a:noFill/>
            </a:ln>
          </c:spPr>
          <c:dLbls>
            <c:dLbl>
              <c:idx val="0"/>
              <c:layout/>
              <c:tx>
                <c:rich>
                  <a:bodyPr/>
                  <a:lstStyle/>
                  <a:p>
                    <a:r>
                      <a:rPr lang="en-US"/>
                      <a:t>'  '</a:t>
                    </a:r>
                  </a:p>
                </c:rich>
              </c:tx>
              <c:dLblPos val="outEnd"/>
              <c:showVal val="1"/>
            </c:dLbl>
            <c:numFmt formatCode="#,##0;\-#,##0" sourceLinked="0"/>
            <c:spPr>
              <a:blipFill>
                <a:blip xmlns:r="http://schemas.openxmlformats.org/officeDocument/2006/relationships" r:embed="rId1"/>
                <a:stretch>
                  <a:fillRect/>
                </a:stretch>
              </a:blipFill>
            </c:spPr>
            <c:txPr>
              <a:bodyPr/>
              <a:lstStyle/>
              <a:p>
                <a:pPr>
                  <a:defRPr sz="1200">
                    <a:solidFill>
                      <a:schemeClr val="tx2">
                        <a:lumMod val="60000"/>
                        <a:lumOff val="40000"/>
                      </a:schemeClr>
                    </a:solidFill>
                  </a:defRPr>
                </a:pPr>
                <a:endParaRPr lang="pl-PL"/>
              </a:p>
            </c:txPr>
            <c:dLblPos val="outEnd"/>
            <c:showVal val="1"/>
          </c:dLbls>
          <c:val>
            <c:numRef>
              <c:f>Scoring!$I$11</c:f>
              <c:numCache>
                <c:formatCode>0</c:formatCode>
                <c:ptCount val="1"/>
                <c:pt idx="0">
                  <c:v>0</c:v>
                </c:pt>
              </c:numCache>
            </c:numRef>
          </c:val>
        </c:ser>
        <c:ser>
          <c:idx val="2"/>
          <c:order val="2"/>
          <c:tx>
            <c:strRef>
              <c:f>Scoring!$H$12</c:f>
              <c:strCache>
                <c:ptCount val="1"/>
                <c:pt idx="0">
                  <c:v>etykieta wartość</c:v>
                </c:pt>
              </c:strCache>
            </c:strRef>
          </c:tx>
          <c:spPr>
            <a:noFill/>
            <a:ln>
              <a:noFill/>
            </a:ln>
          </c:spPr>
          <c:dLbls>
            <c:dLbl>
              <c:idx val="0"/>
              <c:layout/>
              <c:tx>
                <c:strRef>
                  <c:f>Scoring!$I$13</c:f>
                  <c:strCache>
                    <c:ptCount val="1"/>
                    <c:pt idx="0">
                      <c:v>2%</c:v>
                    </c:pt>
                  </c:strCache>
                </c:strRef>
              </c:tx>
              <c:numFmt formatCode="0\%" sourceLinked="0"/>
              <c:spPr/>
              <c:txPr>
                <a:bodyPr/>
                <a:lstStyle/>
                <a:p>
                  <a:pPr>
                    <a:defRPr b="1"/>
                  </a:pPr>
                  <a:endParaRPr lang="pl-PL"/>
                </a:p>
              </c:txPr>
              <c:dLblPos val="outEnd"/>
              <c:showVal val="1"/>
            </c:dLbl>
            <c:numFmt formatCode="0\%" sourceLinked="0"/>
            <c:dLblPos val="outEnd"/>
            <c:showVal val="1"/>
          </c:dLbls>
          <c:val>
            <c:numRef>
              <c:f>Scoring!$I$12</c:f>
              <c:numCache>
                <c:formatCode>0</c:formatCode>
                <c:ptCount val="1"/>
                <c:pt idx="0">
                  <c:v>0</c:v>
                </c:pt>
              </c:numCache>
            </c:numRef>
          </c:val>
        </c:ser>
        <c:gapWidth val="206"/>
        <c:overlap val="8"/>
        <c:axId val="78183040"/>
        <c:axId val="78184832"/>
      </c:barChart>
      <c:catAx>
        <c:axId val="78183040"/>
        <c:scaling>
          <c:orientation val="minMax"/>
        </c:scaling>
        <c:delete val="1"/>
        <c:axPos val="l"/>
        <c:tickLblPos val="none"/>
        <c:crossAx val="78184832"/>
        <c:crosses val="autoZero"/>
        <c:auto val="1"/>
        <c:lblAlgn val="ctr"/>
        <c:lblOffset val="100"/>
      </c:catAx>
      <c:valAx>
        <c:axId val="78184832"/>
        <c:scaling>
          <c:orientation val="minMax"/>
          <c:max val="100"/>
          <c:min val="0"/>
        </c:scaling>
        <c:delete val="1"/>
        <c:axPos val="b"/>
        <c:numFmt formatCode="General" sourceLinked="1"/>
        <c:tickLblPos val="none"/>
        <c:crossAx val="78183040"/>
        <c:crosses val="autoZero"/>
        <c:crossBetween val="between"/>
      </c:valAx>
    </c:plotArea>
    <c:plotVisOnly val="1"/>
    <c:dispBlanksAs val="gap"/>
  </c:chart>
  <c:spPr>
    <a:ln>
      <a:noFill/>
    </a:ln>
  </c:spPr>
  <c:printSettings>
    <c:headerFooter/>
    <c:pageMargins b="0.75000000000000178" l="0.70000000000000062" r="0.70000000000000062" t="0.750000000000001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a:pPr>
            <a:r>
              <a:rPr lang="fr-FR" sz="2400"/>
              <a:t>Innovation strategy</a:t>
            </a:r>
          </a:p>
        </c:rich>
      </c:tx>
      <c:layout>
        <c:manualLayout>
          <c:xMode val="edge"/>
          <c:yMode val="edge"/>
          <c:x val="0.33754296841927484"/>
          <c:y val="1.3536767500022102E-2"/>
        </c:manualLayout>
      </c:layout>
    </c:title>
    <c:plotArea>
      <c:layout>
        <c:manualLayout>
          <c:layoutTarget val="inner"/>
          <c:xMode val="edge"/>
          <c:yMode val="edge"/>
          <c:x val="0.21466167405453088"/>
          <c:y val="0.13178292107426001"/>
          <c:w val="0.51839875571109151"/>
          <c:h val="0.84609123341450054"/>
        </c:manualLayout>
      </c:layout>
      <c:radarChart>
        <c:radarStyle val="filled"/>
        <c:ser>
          <c:idx val="2"/>
          <c:order val="0"/>
          <c:tx>
            <c:v>Champions</c:v>
          </c:tx>
          <c:val>
            <c:numRef>
              <c:f>'Data-current-company'!$E$23:$E$29</c:f>
              <c:numCache>
                <c:formatCode>0.00</c:formatCode>
                <c:ptCount val="7"/>
                <c:pt idx="0">
                  <c:v>3.2258064516129048</c:v>
                </c:pt>
                <c:pt idx="1">
                  <c:v>5</c:v>
                </c:pt>
                <c:pt idx="2">
                  <c:v>3.2258064516129048</c:v>
                </c:pt>
                <c:pt idx="3">
                  <c:v>4</c:v>
                </c:pt>
                <c:pt idx="4">
                  <c:v>3.4838709677419355</c:v>
                </c:pt>
                <c:pt idx="5">
                  <c:v>2.774193548387097</c:v>
                </c:pt>
                <c:pt idx="6">
                  <c:v>2.8846153846153846</c:v>
                </c:pt>
              </c:numCache>
            </c:numRef>
          </c:val>
        </c:ser>
        <c:ser>
          <c:idx val="0"/>
          <c:order val="1"/>
          <c:tx>
            <c:v>Benchmark</c:v>
          </c:tx>
          <c:spPr>
            <a:solidFill>
              <a:srgbClr val="C00000">
                <a:alpha val="80000"/>
              </a:srgbClr>
            </a:solidFill>
          </c:spPr>
          <c:cat>
            <c:strRef>
              <c:f>'Data-current-company'!$A$23:$A$29</c:f>
              <c:strCache>
                <c:ptCount val="7"/>
                <c:pt idx="0">
                  <c:v>Reactive</c:v>
                </c:pt>
                <c:pt idx="1">
                  <c:v>Proactive</c:v>
                </c:pt>
                <c:pt idx="2">
                  <c:v>Pre-emptive</c:v>
                </c:pt>
                <c:pt idx="3">
                  <c:v>Product</c:v>
                </c:pt>
                <c:pt idx="4">
                  <c:v>Process</c:v>
                </c:pt>
                <c:pt idx="5">
                  <c:v>Organizational</c:v>
                </c:pt>
                <c:pt idx="6">
                  <c:v>Marketing</c:v>
                </c:pt>
              </c:strCache>
            </c:strRef>
          </c:cat>
          <c:val>
            <c:numRef>
              <c:f>'Data-current-company'!$F$23:$F$29</c:f>
              <c:numCache>
                <c:formatCode>General</c:formatCode>
                <c:ptCount val="7"/>
              </c:numCache>
            </c:numRef>
          </c:val>
        </c:ser>
        <c:ser>
          <c:idx val="1"/>
          <c:order val="2"/>
          <c:tx>
            <c:strRef>
              <c:f>'Data-current-company'!$B$40</c:f>
              <c:strCache>
                <c:ptCount val="1"/>
                <c:pt idx="0">
                  <c:v>Company score</c:v>
                </c:pt>
              </c:strCache>
            </c:strRef>
          </c:tx>
          <c:spPr>
            <a:solidFill>
              <a:srgbClr val="FFC000">
                <a:alpha val="80000"/>
              </a:srgbClr>
            </a:solidFill>
          </c:spPr>
          <c:cat>
            <c:strRef>
              <c:f>'Data-current-company'!$A$23:$A$29</c:f>
              <c:strCache>
                <c:ptCount val="7"/>
                <c:pt idx="0">
                  <c:v>Reactive</c:v>
                </c:pt>
                <c:pt idx="1">
                  <c:v>Proactive</c:v>
                </c:pt>
                <c:pt idx="2">
                  <c:v>Pre-emptive</c:v>
                </c:pt>
                <c:pt idx="3">
                  <c:v>Product</c:v>
                </c:pt>
                <c:pt idx="4">
                  <c:v>Process</c:v>
                </c:pt>
                <c:pt idx="5">
                  <c:v>Organizational</c:v>
                </c:pt>
                <c:pt idx="6">
                  <c:v>Marketing</c:v>
                </c:pt>
              </c:strCache>
            </c:strRef>
          </c:cat>
          <c:val>
            <c:numRef>
              <c:f>'Data-current-company'!$B$23:$B$29</c:f>
              <c:numCache>
                <c:formatCode>General</c:formatCode>
                <c:ptCount val="7"/>
                <c:pt idx="0">
                  <c:v>0</c:v>
                </c:pt>
                <c:pt idx="1">
                  <c:v>0</c:v>
                </c:pt>
                <c:pt idx="2">
                  <c:v>0</c:v>
                </c:pt>
                <c:pt idx="3">
                  <c:v>0</c:v>
                </c:pt>
                <c:pt idx="4">
                  <c:v>0</c:v>
                </c:pt>
                <c:pt idx="5">
                  <c:v>0</c:v>
                </c:pt>
                <c:pt idx="6">
                  <c:v>0</c:v>
                </c:pt>
              </c:numCache>
            </c:numRef>
          </c:val>
        </c:ser>
        <c:axId val="78345344"/>
        <c:axId val="78346880"/>
      </c:radarChart>
      <c:catAx>
        <c:axId val="78345344"/>
        <c:scaling>
          <c:orientation val="minMax"/>
        </c:scaling>
        <c:axPos val="b"/>
        <c:majorGridlines/>
        <c:numFmt formatCode="General" sourceLinked="1"/>
        <c:tickLblPos val="nextTo"/>
        <c:txPr>
          <a:bodyPr rot="0" vert="horz"/>
          <a:lstStyle/>
          <a:p>
            <a:pPr>
              <a:defRPr/>
            </a:pPr>
            <a:endParaRPr lang="pl-PL"/>
          </a:p>
        </c:txPr>
        <c:crossAx val="78346880"/>
        <c:crosses val="autoZero"/>
        <c:lblAlgn val="ctr"/>
        <c:lblOffset val="100"/>
      </c:catAx>
      <c:valAx>
        <c:axId val="78346880"/>
        <c:scaling>
          <c:orientation val="minMax"/>
          <c:max val="5"/>
          <c:min val="0"/>
        </c:scaling>
        <c:axPos val="l"/>
        <c:majorGridlines/>
        <c:numFmt formatCode="0" sourceLinked="0"/>
        <c:majorTickMark val="cross"/>
        <c:tickLblPos val="nextTo"/>
        <c:txPr>
          <a:bodyPr rot="0" vert="horz"/>
          <a:lstStyle/>
          <a:p>
            <a:pPr>
              <a:defRPr/>
            </a:pPr>
            <a:endParaRPr lang="pl-PL"/>
          </a:p>
        </c:txPr>
        <c:crossAx val="78345344"/>
        <c:crosses val="autoZero"/>
        <c:crossBetween val="between"/>
        <c:majorUnit val="1"/>
      </c:valAx>
    </c:plotArea>
    <c:legend>
      <c:legendPos val="r"/>
      <c:layout>
        <c:manualLayout>
          <c:xMode val="edge"/>
          <c:yMode val="edge"/>
          <c:x val="1.9027696164845107E-2"/>
          <c:y val="2.4137804452765216E-2"/>
          <c:w val="0.13413247901764597"/>
          <c:h val="0.19312353632563567"/>
        </c:manualLayout>
      </c:layout>
    </c:legend>
    <c:plotVisOnly val="1"/>
    <c:dispBlanksAs val="gap"/>
  </c:chart>
  <c:userShapes r:id="rId1"/>
</c:chartSpace>
</file>

<file path=xl/charts/chart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2400"/>
            </a:pPr>
            <a:r>
              <a:rPr lang="fr-FR" sz="2400"/>
              <a:t>Departments  instrumental  in supporting innovation</a:t>
            </a:r>
          </a:p>
        </c:rich>
      </c:tx>
      <c:layout>
        <c:manualLayout>
          <c:xMode val="edge"/>
          <c:yMode val="edge"/>
          <c:x val="0.16107905220894567"/>
          <c:y val="4.0404110076010712E-2"/>
        </c:manualLayout>
      </c:layout>
    </c:title>
    <c:plotArea>
      <c:layout>
        <c:manualLayout>
          <c:layoutTarget val="inner"/>
          <c:xMode val="edge"/>
          <c:yMode val="edge"/>
          <c:x val="0.28302997818258963"/>
          <c:y val="0.18459651777563021"/>
          <c:w val="0.44721353417038379"/>
          <c:h val="0.72291509924831265"/>
        </c:manualLayout>
      </c:layout>
      <c:radarChart>
        <c:radarStyle val="filled"/>
        <c:ser>
          <c:idx val="2"/>
          <c:order val="0"/>
          <c:tx>
            <c:v>Champions</c:v>
          </c:tx>
          <c:val>
            <c:numRef>
              <c:f>'Data-current-company'!$B$201:$I$201</c:f>
              <c:numCache>
                <c:formatCode>General</c:formatCode>
                <c:ptCount val="8"/>
                <c:pt idx="0">
                  <c:v>2.129032258064516</c:v>
                </c:pt>
                <c:pt idx="1">
                  <c:v>4</c:v>
                </c:pt>
                <c:pt idx="2">
                  <c:v>3.838709677419355</c:v>
                </c:pt>
                <c:pt idx="3">
                  <c:v>2.806451612903226</c:v>
                </c:pt>
                <c:pt idx="4">
                  <c:v>2.3870967741935485</c:v>
                </c:pt>
                <c:pt idx="5">
                  <c:v>2.4193548387096775</c:v>
                </c:pt>
                <c:pt idx="6">
                  <c:v>3.7419354838709675</c:v>
                </c:pt>
                <c:pt idx="7">
                  <c:v>1.7096774193548387</c:v>
                </c:pt>
              </c:numCache>
            </c:numRef>
          </c:val>
        </c:ser>
        <c:ser>
          <c:idx val="1"/>
          <c:order val="1"/>
          <c:tx>
            <c:v>Benchmark</c:v>
          </c:tx>
          <c:spPr>
            <a:solidFill>
              <a:srgbClr val="C00000"/>
            </a:solidFill>
          </c:spPr>
          <c:cat>
            <c:strRef>
              <c:f>'Data-current-company'!$B$2:$I$2</c:f>
              <c:strCache>
                <c:ptCount val="8"/>
                <c:pt idx="0">
                  <c:v>Procurement</c:v>
                </c:pt>
                <c:pt idx="1">
                  <c:v>Sales / marketing</c:v>
                </c:pt>
                <c:pt idx="2">
                  <c:v>Management</c:v>
                </c:pt>
                <c:pt idx="3">
                  <c:v>Quality</c:v>
                </c:pt>
                <c:pt idx="4">
                  <c:v>Manufacturing</c:v>
                </c:pt>
                <c:pt idx="5">
                  <c:v>Finance</c:v>
                </c:pt>
                <c:pt idx="6">
                  <c:v>Technical development</c:v>
                </c:pt>
                <c:pt idx="7">
                  <c:v>Support staff</c:v>
                </c:pt>
              </c:strCache>
            </c:strRef>
          </c:cat>
          <c:val>
            <c:numRef>
              <c:f>'[1]Database globale'!$DG$14:$DG$21</c:f>
              <c:numCache>
                <c:formatCode>General</c:formatCode>
                <c:ptCount val="8"/>
                <c:pt idx="0">
                  <c:v>0</c:v>
                </c:pt>
                <c:pt idx="1">
                  <c:v>0</c:v>
                </c:pt>
                <c:pt idx="2">
                  <c:v>0</c:v>
                </c:pt>
                <c:pt idx="3">
                  <c:v>0</c:v>
                </c:pt>
                <c:pt idx="4">
                  <c:v>0</c:v>
                </c:pt>
                <c:pt idx="5">
                  <c:v>0</c:v>
                </c:pt>
                <c:pt idx="6">
                  <c:v>0</c:v>
                </c:pt>
                <c:pt idx="7">
                  <c:v>0</c:v>
                </c:pt>
              </c:numCache>
            </c:numRef>
          </c:val>
        </c:ser>
        <c:ser>
          <c:idx val="0"/>
          <c:order val="2"/>
          <c:tx>
            <c:strRef>
              <c:f>'Data-current-company'!$B$40</c:f>
              <c:strCache>
                <c:ptCount val="1"/>
                <c:pt idx="0">
                  <c:v>Company score</c:v>
                </c:pt>
              </c:strCache>
            </c:strRef>
          </c:tx>
          <c:cat>
            <c:strRef>
              <c:f>'Data-current-company'!$B$2:$I$2</c:f>
              <c:strCache>
                <c:ptCount val="8"/>
                <c:pt idx="0">
                  <c:v>Procurement</c:v>
                </c:pt>
                <c:pt idx="1">
                  <c:v>Sales / marketing</c:v>
                </c:pt>
                <c:pt idx="2">
                  <c:v>Management</c:v>
                </c:pt>
                <c:pt idx="3">
                  <c:v>Quality</c:v>
                </c:pt>
                <c:pt idx="4">
                  <c:v>Manufacturing</c:v>
                </c:pt>
                <c:pt idx="5">
                  <c:v>Finance</c:v>
                </c:pt>
                <c:pt idx="6">
                  <c:v>Technical development</c:v>
                </c:pt>
                <c:pt idx="7">
                  <c:v>Support staff</c:v>
                </c:pt>
              </c:strCache>
            </c:strRef>
          </c:cat>
          <c:val>
            <c:numRef>
              <c:f>'Data-current-company'!$B$4:$I$4</c:f>
              <c:numCache>
                <c:formatCode>General</c:formatCode>
                <c:ptCount val="8"/>
                <c:pt idx="0">
                  <c:v>0</c:v>
                </c:pt>
                <c:pt idx="1">
                  <c:v>0</c:v>
                </c:pt>
                <c:pt idx="2">
                  <c:v>0</c:v>
                </c:pt>
                <c:pt idx="3">
                  <c:v>0</c:v>
                </c:pt>
                <c:pt idx="4">
                  <c:v>0</c:v>
                </c:pt>
                <c:pt idx="5">
                  <c:v>0</c:v>
                </c:pt>
                <c:pt idx="6">
                  <c:v>0</c:v>
                </c:pt>
                <c:pt idx="7">
                  <c:v>0</c:v>
                </c:pt>
              </c:numCache>
            </c:numRef>
          </c:val>
        </c:ser>
        <c:axId val="78381824"/>
        <c:axId val="78383360"/>
      </c:radarChart>
      <c:catAx>
        <c:axId val="78381824"/>
        <c:scaling>
          <c:orientation val="minMax"/>
        </c:scaling>
        <c:axPos val="b"/>
        <c:majorGridlines/>
        <c:numFmt formatCode="General" sourceLinked="1"/>
        <c:tickLblPos val="nextTo"/>
        <c:txPr>
          <a:bodyPr rot="0" vert="horz"/>
          <a:lstStyle/>
          <a:p>
            <a:pPr>
              <a:defRPr/>
            </a:pPr>
            <a:endParaRPr lang="pl-PL"/>
          </a:p>
        </c:txPr>
        <c:crossAx val="78383360"/>
        <c:crosses val="autoZero"/>
        <c:lblAlgn val="ctr"/>
        <c:lblOffset val="100"/>
      </c:catAx>
      <c:valAx>
        <c:axId val="78383360"/>
        <c:scaling>
          <c:orientation val="minMax"/>
          <c:max val="5"/>
        </c:scaling>
        <c:axPos val="l"/>
        <c:majorGridlines/>
        <c:numFmt formatCode="General" sourceLinked="1"/>
        <c:majorTickMark val="cross"/>
        <c:tickLblPos val="nextTo"/>
        <c:txPr>
          <a:bodyPr rot="0" vert="horz"/>
          <a:lstStyle/>
          <a:p>
            <a:pPr>
              <a:defRPr/>
            </a:pPr>
            <a:endParaRPr lang="pl-PL"/>
          </a:p>
        </c:txPr>
        <c:crossAx val="78381824"/>
        <c:crosses val="autoZero"/>
        <c:crossBetween val="between"/>
        <c:majorUnit val="1"/>
      </c:valAx>
    </c:plotArea>
    <c:legend>
      <c:legendPos val="l"/>
      <c:layout>
        <c:manualLayout>
          <c:xMode val="edge"/>
          <c:yMode val="edge"/>
          <c:x val="1.0416690614403101E-2"/>
          <c:y val="0.11784502485250102"/>
          <c:w val="0.15239530382397293"/>
          <c:h val="0.20223260506080301"/>
        </c:manualLayout>
      </c:layout>
    </c:legend>
    <c:plotVisOnly val="1"/>
    <c:dispBlanksAs val="gap"/>
  </c:chart>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3200"/>
            </a:pPr>
            <a:r>
              <a:rPr lang="pl-PL" sz="3200"/>
              <a:t>D</a:t>
            </a:r>
            <a:r>
              <a:rPr lang="fr-FR" sz="3200"/>
              <a:t>rivers of innovation</a:t>
            </a:r>
          </a:p>
        </c:rich>
      </c:tx>
      <c:layout>
        <c:manualLayout>
          <c:xMode val="edge"/>
          <c:yMode val="edge"/>
          <c:x val="0.29651605200774339"/>
          <c:y val="5.1647606505745611E-2"/>
        </c:manualLayout>
      </c:layout>
    </c:title>
    <c:plotArea>
      <c:layout>
        <c:manualLayout>
          <c:layoutTarget val="inner"/>
          <c:xMode val="edge"/>
          <c:yMode val="edge"/>
          <c:x val="0.30111987826339232"/>
          <c:y val="0.25665024586935131"/>
          <c:w val="0.38850092643529138"/>
          <c:h val="0.62828396028911304"/>
        </c:manualLayout>
      </c:layout>
      <c:radarChart>
        <c:radarStyle val="filled"/>
        <c:ser>
          <c:idx val="2"/>
          <c:order val="0"/>
          <c:tx>
            <c:v>Champions</c:v>
          </c:tx>
          <c:val>
            <c:numRef>
              <c:f>'Data-current-company'!$F$41:$F$55</c:f>
              <c:numCache>
                <c:formatCode>0.00</c:formatCode>
                <c:ptCount val="15"/>
                <c:pt idx="0">
                  <c:v>4.5161290322580649</c:v>
                </c:pt>
                <c:pt idx="1">
                  <c:v>3.6129032258064515</c:v>
                </c:pt>
                <c:pt idx="2">
                  <c:v>3.3870967741935485</c:v>
                </c:pt>
                <c:pt idx="3">
                  <c:v>4.129032258064516</c:v>
                </c:pt>
                <c:pt idx="4">
                  <c:v>4.387096774193548</c:v>
                </c:pt>
                <c:pt idx="5">
                  <c:v>2.967741935483871</c:v>
                </c:pt>
                <c:pt idx="6">
                  <c:v>3.6451612903225805</c:v>
                </c:pt>
                <c:pt idx="7">
                  <c:v>2.806451612903226</c:v>
                </c:pt>
                <c:pt idx="8">
                  <c:v>1.2580645161290323</c:v>
                </c:pt>
                <c:pt idx="9">
                  <c:v>2.5161290322580645</c:v>
                </c:pt>
                <c:pt idx="10">
                  <c:v>2</c:v>
                </c:pt>
                <c:pt idx="11">
                  <c:v>2.935483870967742</c:v>
                </c:pt>
                <c:pt idx="12">
                  <c:v>2.161290322580645</c:v>
                </c:pt>
                <c:pt idx="13">
                  <c:v>3.7419354838709675</c:v>
                </c:pt>
                <c:pt idx="14">
                  <c:v>3.6774193548387095</c:v>
                </c:pt>
              </c:numCache>
            </c:numRef>
          </c:val>
        </c:ser>
        <c:ser>
          <c:idx val="1"/>
          <c:order val="1"/>
          <c:tx>
            <c:v>Benchmark</c:v>
          </c:tx>
          <c:spPr>
            <a:solidFill>
              <a:srgbClr val="C00000">
                <a:alpha val="80000"/>
              </a:srgbClr>
            </a:solidFill>
          </c:spPr>
          <c:cat>
            <c:strRef>
              <c:f>'Data-current-company'!$A$41:$A$55</c:f>
              <c:strCache>
                <c:ptCount val="15"/>
                <c:pt idx="0">
                  <c:v>Company’s management mindset </c:v>
                </c:pt>
                <c:pt idx="1">
                  <c:v>R&amp;D department</c:v>
                </c:pt>
                <c:pt idx="2">
                  <c:v>Employee personal initiative</c:v>
                </c:pt>
                <c:pt idx="3">
                  <c:v>Use of innovation to grow business</c:v>
                </c:pt>
                <c:pt idx="4">
                  <c:v>New market opportunities</c:v>
                </c:pt>
                <c:pt idx="5">
                  <c:v>Competitors</c:v>
                </c:pt>
                <c:pt idx="6">
                  <c:v>Customers</c:v>
                </c:pt>
                <c:pt idx="7">
                  <c:v>Suppliers</c:v>
                </c:pt>
                <c:pt idx="8">
                  <c:v>IPR </c:v>
                </c:pt>
                <c:pt idx="9">
                  <c:v>Certification / other standards</c:v>
                </c:pt>
                <c:pt idx="10">
                  <c:v>Legislation</c:v>
                </c:pt>
                <c:pt idx="11">
                  <c:v>Declining margins</c:v>
                </c:pt>
                <c:pt idx="12">
                  <c:v>Sources of funding</c:v>
                </c:pt>
                <c:pt idx="13">
                  <c:v>Product quality</c:v>
                </c:pt>
                <c:pt idx="14">
                  <c:v>New product development</c:v>
                </c:pt>
              </c:strCache>
            </c:strRef>
          </c:cat>
          <c:val>
            <c:numRef>
              <c:f>'Data-current-company'!$E$41:$E$55</c:f>
              <c:numCache>
                <c:formatCode>0.00</c:formatCode>
                <c:ptCount val="15"/>
                <c:pt idx="0">
                  <c:v>4.3106060606060606</c:v>
                </c:pt>
                <c:pt idx="1">
                  <c:v>3.0152671755725189</c:v>
                </c:pt>
                <c:pt idx="2">
                  <c:v>2.6969696969696968</c:v>
                </c:pt>
                <c:pt idx="3">
                  <c:v>3.5</c:v>
                </c:pt>
                <c:pt idx="4">
                  <c:v>3.9015151515151514</c:v>
                </c:pt>
                <c:pt idx="5">
                  <c:v>2.8106060606060606</c:v>
                </c:pt>
                <c:pt idx="6">
                  <c:v>3.5151515151515151</c:v>
                </c:pt>
                <c:pt idx="7">
                  <c:v>2.5496183206106871</c:v>
                </c:pt>
                <c:pt idx="8">
                  <c:v>1.3384615384615384</c:v>
                </c:pt>
                <c:pt idx="9">
                  <c:v>2.1068702290076335</c:v>
                </c:pt>
                <c:pt idx="10">
                  <c:v>1.8181818181818181</c:v>
                </c:pt>
                <c:pt idx="11">
                  <c:v>2.5151515151515151</c:v>
                </c:pt>
                <c:pt idx="12">
                  <c:v>1.5606060606060606</c:v>
                </c:pt>
                <c:pt idx="13">
                  <c:v>3.5303030303030303</c:v>
                </c:pt>
                <c:pt idx="14">
                  <c:v>3.3636363636363638</c:v>
                </c:pt>
              </c:numCache>
            </c:numRef>
          </c:val>
        </c:ser>
        <c:ser>
          <c:idx val="0"/>
          <c:order val="2"/>
          <c:tx>
            <c:strRef>
              <c:f>'Data-current-company'!$B$40</c:f>
              <c:strCache>
                <c:ptCount val="1"/>
                <c:pt idx="0">
                  <c:v>Company score</c:v>
                </c:pt>
              </c:strCache>
            </c:strRef>
          </c:tx>
          <c:cat>
            <c:strRef>
              <c:f>'Data-current-company'!$A$41:$A$55</c:f>
              <c:strCache>
                <c:ptCount val="15"/>
                <c:pt idx="0">
                  <c:v>Company’s management mindset </c:v>
                </c:pt>
                <c:pt idx="1">
                  <c:v>R&amp;D department</c:v>
                </c:pt>
                <c:pt idx="2">
                  <c:v>Employee personal initiative</c:v>
                </c:pt>
                <c:pt idx="3">
                  <c:v>Use of innovation to grow business</c:v>
                </c:pt>
                <c:pt idx="4">
                  <c:v>New market opportunities</c:v>
                </c:pt>
                <c:pt idx="5">
                  <c:v>Competitors</c:v>
                </c:pt>
                <c:pt idx="6">
                  <c:v>Customers</c:v>
                </c:pt>
                <c:pt idx="7">
                  <c:v>Suppliers</c:v>
                </c:pt>
                <c:pt idx="8">
                  <c:v>IPR </c:v>
                </c:pt>
                <c:pt idx="9">
                  <c:v>Certification / other standards</c:v>
                </c:pt>
                <c:pt idx="10">
                  <c:v>Legislation</c:v>
                </c:pt>
                <c:pt idx="11">
                  <c:v>Declining margins</c:v>
                </c:pt>
                <c:pt idx="12">
                  <c:v>Sources of funding</c:v>
                </c:pt>
                <c:pt idx="13">
                  <c:v>Product quality</c:v>
                </c:pt>
                <c:pt idx="14">
                  <c:v>New product development</c:v>
                </c:pt>
              </c:strCache>
            </c:strRef>
          </c:cat>
          <c:val>
            <c:numRef>
              <c:f>'Data-current-company'!$B$41:$B$55</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er>
        <c:axId val="78741888"/>
        <c:axId val="78743424"/>
      </c:radarChart>
      <c:catAx>
        <c:axId val="78741888"/>
        <c:scaling>
          <c:orientation val="minMax"/>
        </c:scaling>
        <c:axPos val="b"/>
        <c:majorGridlines/>
        <c:numFmt formatCode="General" sourceLinked="1"/>
        <c:tickLblPos val="nextTo"/>
        <c:txPr>
          <a:bodyPr rot="0" vert="horz"/>
          <a:lstStyle/>
          <a:p>
            <a:pPr>
              <a:defRPr/>
            </a:pPr>
            <a:endParaRPr lang="pl-PL"/>
          </a:p>
        </c:txPr>
        <c:crossAx val="78743424"/>
        <c:crosses val="autoZero"/>
        <c:lblAlgn val="ctr"/>
        <c:lblOffset val="100"/>
      </c:catAx>
      <c:valAx>
        <c:axId val="78743424"/>
        <c:scaling>
          <c:orientation val="minMax"/>
          <c:max val="5"/>
        </c:scaling>
        <c:axPos val="l"/>
        <c:majorGridlines/>
        <c:numFmt formatCode="0" sourceLinked="0"/>
        <c:majorTickMark val="cross"/>
        <c:tickLblPos val="nextTo"/>
        <c:txPr>
          <a:bodyPr rot="0" vert="horz"/>
          <a:lstStyle/>
          <a:p>
            <a:pPr>
              <a:defRPr/>
            </a:pPr>
            <a:endParaRPr lang="pl-PL"/>
          </a:p>
        </c:txPr>
        <c:crossAx val="78741888"/>
        <c:crosses val="autoZero"/>
        <c:crossBetween val="between"/>
        <c:majorUnit val="1"/>
      </c:valAx>
    </c:plotArea>
    <c:legend>
      <c:legendPos val="l"/>
      <c:layout>
        <c:manualLayout>
          <c:xMode val="edge"/>
          <c:yMode val="edge"/>
          <c:x val="7.987245440263557E-3"/>
          <c:y val="6.6803591382126132E-2"/>
          <c:w val="0.14544777994883301"/>
          <c:h val="0.17527919943433393"/>
        </c:manualLayout>
      </c:layout>
    </c:legend>
    <c:plotVisOnly val="1"/>
    <c:dispBlanksAs val="gap"/>
  </c:chart>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a:pPr>
            <a:r>
              <a:rPr lang="fr-FR"/>
              <a:t>Information sources used in the field of technical development</a:t>
            </a:r>
          </a:p>
        </c:rich>
      </c:tx>
      <c:layout>
        <c:manualLayout>
          <c:xMode val="edge"/>
          <c:yMode val="edge"/>
          <c:x val="0.16145832135946644"/>
          <c:y val="2.0201918267805704E-2"/>
        </c:manualLayout>
      </c:layout>
    </c:title>
    <c:plotArea>
      <c:layout>
        <c:manualLayout>
          <c:layoutTarget val="inner"/>
          <c:xMode val="edge"/>
          <c:yMode val="edge"/>
          <c:x val="0.21875000000000044"/>
          <c:y val="0.19191919191919499"/>
          <c:w val="0.44374999999999998"/>
          <c:h val="0.7171717171717259"/>
        </c:manualLayout>
      </c:layout>
      <c:radarChart>
        <c:radarStyle val="filled"/>
        <c:ser>
          <c:idx val="2"/>
          <c:order val="0"/>
          <c:tx>
            <c:v>Champions</c:v>
          </c:tx>
          <c:val>
            <c:numRef>
              <c:f>'Data-current-company'!$D$59:$D$74</c:f>
              <c:numCache>
                <c:formatCode>0.00</c:formatCode>
                <c:ptCount val="16"/>
                <c:pt idx="0">
                  <c:v>3.5483870967741935</c:v>
                </c:pt>
                <c:pt idx="1">
                  <c:v>2</c:v>
                </c:pt>
                <c:pt idx="2">
                  <c:v>2.225806451612903</c:v>
                </c:pt>
                <c:pt idx="3">
                  <c:v>1.1290322580645162</c:v>
                </c:pt>
                <c:pt idx="4">
                  <c:v>1.5806451612903225</c:v>
                </c:pt>
                <c:pt idx="5">
                  <c:v>1.967741935483871</c:v>
                </c:pt>
                <c:pt idx="6">
                  <c:v>2.5483870967741935</c:v>
                </c:pt>
                <c:pt idx="7">
                  <c:v>2.3225806451612905</c:v>
                </c:pt>
                <c:pt idx="8">
                  <c:v>1.096774193548387</c:v>
                </c:pt>
                <c:pt idx="9">
                  <c:v>1.2903225806451613</c:v>
                </c:pt>
                <c:pt idx="10">
                  <c:v>3.7419354838709675</c:v>
                </c:pt>
                <c:pt idx="11">
                  <c:v>1.3846153846153846</c:v>
                </c:pt>
                <c:pt idx="12">
                  <c:v>3.161290322580645</c:v>
                </c:pt>
                <c:pt idx="13">
                  <c:v>2.903225806451613</c:v>
                </c:pt>
                <c:pt idx="14">
                  <c:v>3.064516129032258</c:v>
                </c:pt>
                <c:pt idx="15">
                  <c:v>0.58064516129032262</c:v>
                </c:pt>
              </c:numCache>
            </c:numRef>
          </c:val>
        </c:ser>
        <c:ser>
          <c:idx val="1"/>
          <c:order val="1"/>
          <c:tx>
            <c:v>Benchmark</c:v>
          </c:tx>
          <c:spPr>
            <a:solidFill>
              <a:srgbClr val="C00000">
                <a:alpha val="80000"/>
              </a:srgbClr>
            </a:solidFill>
          </c:spPr>
          <c:cat>
            <c:strRef>
              <c:f>'Data-current-company'!$A$59:$A$74</c:f>
              <c:strCache>
                <c:ptCount val="16"/>
                <c:pt idx="0">
                  <c:v>Internal company resources</c:v>
                </c:pt>
                <c:pt idx="1">
                  <c:v>Research organisation </c:v>
                </c:pt>
                <c:pt idx="2">
                  <c:v>Universities</c:v>
                </c:pt>
                <c:pt idx="3">
                  <c:v>Business Support Institutions</c:v>
                </c:pt>
                <c:pt idx="4">
                  <c:v>Private Consultants</c:v>
                </c:pt>
                <c:pt idx="5">
                  <c:v>Clusters members</c:v>
                </c:pt>
                <c:pt idx="6">
                  <c:v>Customers</c:v>
                </c:pt>
                <c:pt idx="7">
                  <c:v>Suppliers</c:v>
                </c:pt>
                <c:pt idx="8">
                  <c:v>Government</c:v>
                </c:pt>
                <c:pt idx="9">
                  <c:v>EU</c:v>
                </c:pt>
                <c:pt idx="10">
                  <c:v>Internet</c:v>
                </c:pt>
                <c:pt idx="11">
                  <c:v>Social Networks</c:v>
                </c:pt>
                <c:pt idx="12">
                  <c:v>Exhibitions</c:v>
                </c:pt>
                <c:pt idx="13">
                  <c:v>Seminars</c:v>
                </c:pt>
                <c:pt idx="14">
                  <c:v>Technical literature</c:v>
                </c:pt>
                <c:pt idx="15">
                  <c:v>Investors (internal or external)</c:v>
                </c:pt>
              </c:strCache>
            </c:strRef>
          </c:cat>
          <c:val>
            <c:numRef>
              <c:f>'Data-current-company'!$C$59:$C$74</c:f>
              <c:numCache>
                <c:formatCode>0.00</c:formatCode>
                <c:ptCount val="16"/>
                <c:pt idx="0">
                  <c:v>3.6969696969696968</c:v>
                </c:pt>
                <c:pt idx="1">
                  <c:v>1.7099236641221374</c:v>
                </c:pt>
                <c:pt idx="2">
                  <c:v>2.0992366412213741</c:v>
                </c:pt>
                <c:pt idx="3">
                  <c:v>1.2671755725190839</c:v>
                </c:pt>
                <c:pt idx="4">
                  <c:v>1.5114503816793894</c:v>
                </c:pt>
                <c:pt idx="5">
                  <c:v>1.803030303030303</c:v>
                </c:pt>
                <c:pt idx="6">
                  <c:v>2.5757575757575757</c:v>
                </c:pt>
                <c:pt idx="7">
                  <c:v>2.2900763358778624</c:v>
                </c:pt>
                <c:pt idx="8">
                  <c:v>1.0757575757575757</c:v>
                </c:pt>
                <c:pt idx="9">
                  <c:v>1.3740458015267176</c:v>
                </c:pt>
                <c:pt idx="10">
                  <c:v>3.893939393939394</c:v>
                </c:pt>
                <c:pt idx="11">
                  <c:v>1.4444444444444444</c:v>
                </c:pt>
                <c:pt idx="12">
                  <c:v>3.1136363636363638</c:v>
                </c:pt>
                <c:pt idx="13">
                  <c:v>2.6287878787878789</c:v>
                </c:pt>
                <c:pt idx="14">
                  <c:v>2.9312977099236641</c:v>
                </c:pt>
                <c:pt idx="15">
                  <c:v>0.51908396946564883</c:v>
                </c:pt>
              </c:numCache>
            </c:numRef>
          </c:val>
        </c:ser>
        <c:ser>
          <c:idx val="0"/>
          <c:order val="2"/>
          <c:tx>
            <c:strRef>
              <c:f>'Data-current-company'!$B$57</c:f>
              <c:strCache>
                <c:ptCount val="1"/>
                <c:pt idx="0">
                  <c:v>Company score</c:v>
                </c:pt>
              </c:strCache>
            </c:strRef>
          </c:tx>
          <c:cat>
            <c:strRef>
              <c:f>'Data-current-company'!$A$59:$A$74</c:f>
              <c:strCache>
                <c:ptCount val="16"/>
                <c:pt idx="0">
                  <c:v>Internal company resources</c:v>
                </c:pt>
                <c:pt idx="1">
                  <c:v>Research organisation </c:v>
                </c:pt>
                <c:pt idx="2">
                  <c:v>Universities</c:v>
                </c:pt>
                <c:pt idx="3">
                  <c:v>Business Support Institutions</c:v>
                </c:pt>
                <c:pt idx="4">
                  <c:v>Private Consultants</c:v>
                </c:pt>
                <c:pt idx="5">
                  <c:v>Clusters members</c:v>
                </c:pt>
                <c:pt idx="6">
                  <c:v>Customers</c:v>
                </c:pt>
                <c:pt idx="7">
                  <c:v>Suppliers</c:v>
                </c:pt>
                <c:pt idx="8">
                  <c:v>Government</c:v>
                </c:pt>
                <c:pt idx="9">
                  <c:v>EU</c:v>
                </c:pt>
                <c:pt idx="10">
                  <c:v>Internet</c:v>
                </c:pt>
                <c:pt idx="11">
                  <c:v>Social Networks</c:v>
                </c:pt>
                <c:pt idx="12">
                  <c:v>Exhibitions</c:v>
                </c:pt>
                <c:pt idx="13">
                  <c:v>Seminars</c:v>
                </c:pt>
                <c:pt idx="14">
                  <c:v>Technical literature</c:v>
                </c:pt>
                <c:pt idx="15">
                  <c:v>Investors (internal or external)</c:v>
                </c:pt>
              </c:strCache>
            </c:strRef>
          </c:cat>
          <c:val>
            <c:numRef>
              <c:f>'Data-current-company'!$B$59:$B$74</c:f>
              <c:numCache>
                <c:formatCode>General</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ser>
        <c:axId val="79388672"/>
        <c:axId val="79390208"/>
      </c:radarChart>
      <c:catAx>
        <c:axId val="79388672"/>
        <c:scaling>
          <c:orientation val="minMax"/>
        </c:scaling>
        <c:axPos val="b"/>
        <c:majorGridlines/>
        <c:numFmt formatCode="General" sourceLinked="1"/>
        <c:tickLblPos val="nextTo"/>
        <c:txPr>
          <a:bodyPr rot="0" vert="horz"/>
          <a:lstStyle/>
          <a:p>
            <a:pPr>
              <a:defRPr/>
            </a:pPr>
            <a:endParaRPr lang="pl-PL"/>
          </a:p>
        </c:txPr>
        <c:crossAx val="79390208"/>
        <c:crosses val="autoZero"/>
        <c:lblAlgn val="ctr"/>
        <c:lblOffset val="100"/>
      </c:catAx>
      <c:valAx>
        <c:axId val="79390208"/>
        <c:scaling>
          <c:orientation val="minMax"/>
          <c:max val="5"/>
        </c:scaling>
        <c:axPos val="l"/>
        <c:majorGridlines/>
        <c:numFmt formatCode="0" sourceLinked="0"/>
        <c:majorTickMark val="cross"/>
        <c:tickLblPos val="nextTo"/>
        <c:txPr>
          <a:bodyPr rot="0" vert="horz"/>
          <a:lstStyle/>
          <a:p>
            <a:pPr>
              <a:defRPr/>
            </a:pPr>
            <a:endParaRPr lang="pl-PL"/>
          </a:p>
        </c:txPr>
        <c:crossAx val="79388672"/>
        <c:crosses val="autoZero"/>
        <c:crossBetween val="between"/>
        <c:majorUnit val="1"/>
      </c:valAx>
    </c:plotArea>
    <c:legend>
      <c:legendPos val="l"/>
      <c:layout>
        <c:manualLayout>
          <c:xMode val="edge"/>
          <c:yMode val="edge"/>
          <c:x val="1.8748139349167171E-2"/>
          <c:y val="0.13299666336646793"/>
          <c:w val="0.11765768444828049"/>
          <c:h val="0.18875590224756741"/>
        </c:manualLayout>
      </c:layout>
    </c:legend>
    <c:plotVisOnly val="1"/>
    <c:dispBlanksAs val="gap"/>
  </c:chart>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2800"/>
            </a:pPr>
            <a:r>
              <a:rPr lang="fr-FR" sz="2800"/>
              <a:t>Growth constraints</a:t>
            </a:r>
          </a:p>
        </c:rich>
      </c:tx>
      <c:layout>
        <c:manualLayout>
          <c:xMode val="edge"/>
          <c:yMode val="edge"/>
          <c:x val="0.308296426664181"/>
          <c:y val="3.5924786556971289E-2"/>
        </c:manualLayout>
      </c:layout>
    </c:title>
    <c:plotArea>
      <c:layout>
        <c:manualLayout>
          <c:layoutTarget val="inner"/>
          <c:xMode val="edge"/>
          <c:yMode val="edge"/>
          <c:x val="0.29062500000000002"/>
          <c:y val="0.21043771043771278"/>
          <c:w val="0.39062500000000427"/>
          <c:h val="0.63131313131313205"/>
        </c:manualLayout>
      </c:layout>
      <c:radarChart>
        <c:radarStyle val="filled"/>
        <c:ser>
          <c:idx val="2"/>
          <c:order val="0"/>
          <c:tx>
            <c:v>Champions</c:v>
          </c:tx>
          <c:val>
            <c:numRef>
              <c:f>'Data-current-company'!$D$181:$D$187</c:f>
              <c:numCache>
                <c:formatCode>0.00</c:formatCode>
                <c:ptCount val="7"/>
                <c:pt idx="0">
                  <c:v>1.6774193548387097</c:v>
                </c:pt>
                <c:pt idx="1">
                  <c:v>2.032258064516129</c:v>
                </c:pt>
                <c:pt idx="2">
                  <c:v>2.967741935483871</c:v>
                </c:pt>
                <c:pt idx="3">
                  <c:v>1.8387096774193548</c:v>
                </c:pt>
                <c:pt idx="4">
                  <c:v>2.161290322580645</c:v>
                </c:pt>
                <c:pt idx="5">
                  <c:v>2.5806451612903225</c:v>
                </c:pt>
                <c:pt idx="6">
                  <c:v>2.4838709677419355</c:v>
                </c:pt>
              </c:numCache>
            </c:numRef>
          </c:val>
        </c:ser>
        <c:ser>
          <c:idx val="1"/>
          <c:order val="1"/>
          <c:tx>
            <c:v>Benchmark</c:v>
          </c:tx>
          <c:spPr>
            <a:solidFill>
              <a:srgbClr val="C00000">
                <a:alpha val="80000"/>
              </a:srgbClr>
            </a:solidFill>
          </c:spPr>
          <c:cat>
            <c:strRef>
              <c:f>'Data-current-company'!$A$181:$A$187</c:f>
              <c:strCache>
                <c:ptCount val="7"/>
                <c:pt idx="0">
                  <c:v>Management</c:v>
                </c:pt>
                <c:pt idx="1">
                  <c:v>Hard skills</c:v>
                </c:pt>
                <c:pt idx="2">
                  <c:v>Access to finance</c:v>
                </c:pt>
                <c:pt idx="3">
                  <c:v>Competitors </c:v>
                </c:pt>
                <c:pt idx="4">
                  <c:v>Customers</c:v>
                </c:pt>
                <c:pt idx="5">
                  <c:v>Barriers to entry new markets</c:v>
                </c:pt>
                <c:pt idx="6">
                  <c:v>Soft skills</c:v>
                </c:pt>
              </c:strCache>
            </c:strRef>
          </c:cat>
          <c:val>
            <c:numRef>
              <c:f>'Data-current-company'!$C$181:$C$187</c:f>
              <c:numCache>
                <c:formatCode>0.00</c:formatCode>
                <c:ptCount val="7"/>
                <c:pt idx="0">
                  <c:v>1.8106060606060606</c:v>
                </c:pt>
                <c:pt idx="1">
                  <c:v>2.1969696969696968</c:v>
                </c:pt>
                <c:pt idx="2">
                  <c:v>3.2121212121212119</c:v>
                </c:pt>
                <c:pt idx="3">
                  <c:v>2.106060606060606</c:v>
                </c:pt>
                <c:pt idx="4">
                  <c:v>1.9696969696969697</c:v>
                </c:pt>
                <c:pt idx="5">
                  <c:v>2.6136363636363638</c:v>
                </c:pt>
                <c:pt idx="6">
                  <c:v>2.6818181818181817</c:v>
                </c:pt>
              </c:numCache>
            </c:numRef>
          </c:val>
        </c:ser>
        <c:ser>
          <c:idx val="0"/>
          <c:order val="2"/>
          <c:tx>
            <c:strRef>
              <c:f>'Data-current-company'!$B$180</c:f>
              <c:strCache>
                <c:ptCount val="1"/>
                <c:pt idx="0">
                  <c:v>Company's score</c:v>
                </c:pt>
              </c:strCache>
            </c:strRef>
          </c:tx>
          <c:cat>
            <c:strRef>
              <c:f>'Data-current-company'!$A$181:$A$187</c:f>
              <c:strCache>
                <c:ptCount val="7"/>
                <c:pt idx="0">
                  <c:v>Management</c:v>
                </c:pt>
                <c:pt idx="1">
                  <c:v>Hard skills</c:v>
                </c:pt>
                <c:pt idx="2">
                  <c:v>Access to finance</c:v>
                </c:pt>
                <c:pt idx="3">
                  <c:v>Competitors </c:v>
                </c:pt>
                <c:pt idx="4">
                  <c:v>Customers</c:v>
                </c:pt>
                <c:pt idx="5">
                  <c:v>Barriers to entry new markets</c:v>
                </c:pt>
                <c:pt idx="6">
                  <c:v>Soft skills</c:v>
                </c:pt>
              </c:strCache>
            </c:strRef>
          </c:cat>
          <c:val>
            <c:numRef>
              <c:f>'Data-current-company'!$B$181:$B$187</c:f>
              <c:numCache>
                <c:formatCode>General</c:formatCode>
                <c:ptCount val="7"/>
                <c:pt idx="0">
                  <c:v>0</c:v>
                </c:pt>
                <c:pt idx="1">
                  <c:v>0</c:v>
                </c:pt>
                <c:pt idx="2">
                  <c:v>0</c:v>
                </c:pt>
                <c:pt idx="3">
                  <c:v>0</c:v>
                </c:pt>
                <c:pt idx="4">
                  <c:v>0</c:v>
                </c:pt>
                <c:pt idx="5">
                  <c:v>0</c:v>
                </c:pt>
                <c:pt idx="6">
                  <c:v>0</c:v>
                </c:pt>
              </c:numCache>
            </c:numRef>
          </c:val>
        </c:ser>
        <c:axId val="79715712"/>
        <c:axId val="79721600"/>
      </c:radarChart>
      <c:catAx>
        <c:axId val="79715712"/>
        <c:scaling>
          <c:orientation val="minMax"/>
        </c:scaling>
        <c:axPos val="b"/>
        <c:majorGridlines/>
        <c:numFmt formatCode="General" sourceLinked="1"/>
        <c:tickLblPos val="nextTo"/>
        <c:txPr>
          <a:bodyPr rot="0" vert="horz"/>
          <a:lstStyle/>
          <a:p>
            <a:pPr>
              <a:defRPr/>
            </a:pPr>
            <a:endParaRPr lang="pl-PL"/>
          </a:p>
        </c:txPr>
        <c:crossAx val="79721600"/>
        <c:crosses val="autoZero"/>
        <c:lblAlgn val="ctr"/>
        <c:lblOffset val="100"/>
      </c:catAx>
      <c:valAx>
        <c:axId val="79721600"/>
        <c:scaling>
          <c:orientation val="minMax"/>
          <c:max val="5"/>
        </c:scaling>
        <c:axPos val="l"/>
        <c:majorGridlines/>
        <c:numFmt formatCode="0" sourceLinked="0"/>
        <c:majorTickMark val="cross"/>
        <c:tickLblPos val="nextTo"/>
        <c:txPr>
          <a:bodyPr rot="0" vert="horz"/>
          <a:lstStyle/>
          <a:p>
            <a:pPr>
              <a:defRPr/>
            </a:pPr>
            <a:endParaRPr lang="pl-PL"/>
          </a:p>
        </c:txPr>
        <c:crossAx val="79715712"/>
        <c:crosses val="autoZero"/>
        <c:crossBetween val="between"/>
        <c:majorUnit val="1"/>
      </c:valAx>
    </c:plotArea>
    <c:legend>
      <c:legendPos val="l"/>
      <c:layout>
        <c:manualLayout>
          <c:xMode val="edge"/>
          <c:yMode val="edge"/>
          <c:x val="1.7710168341238883E-2"/>
          <c:y val="6.0645162659558265E-2"/>
          <c:w val="0.14800446873488401"/>
          <c:h val="0.19100201938310687"/>
        </c:manualLayout>
      </c:layout>
    </c:legend>
    <c:plotVisOnly val="1"/>
    <c:dispBlanksAs val="gap"/>
  </c:chart>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2400"/>
            </a:pPr>
            <a:r>
              <a:rPr lang="fr-FR" sz="2400"/>
              <a:t>Innovation constraints</a:t>
            </a:r>
          </a:p>
        </c:rich>
      </c:tx>
      <c:layout>
        <c:manualLayout>
          <c:xMode val="edge"/>
          <c:yMode val="edge"/>
          <c:x val="0.33545568510492291"/>
          <c:y val="4.0404040404040414E-2"/>
        </c:manualLayout>
      </c:layout>
    </c:title>
    <c:plotArea>
      <c:layout>
        <c:manualLayout>
          <c:layoutTarget val="inner"/>
          <c:xMode val="edge"/>
          <c:yMode val="edge"/>
          <c:x val="0.33059318677777288"/>
          <c:y val="0.234412011629859"/>
          <c:w val="0.34718515544557993"/>
          <c:h val="0.56169180872593005"/>
        </c:manualLayout>
      </c:layout>
      <c:radarChart>
        <c:radarStyle val="filled"/>
        <c:ser>
          <c:idx val="2"/>
          <c:order val="0"/>
          <c:tx>
            <c:v>Champions</c:v>
          </c:tx>
          <c:val>
            <c:numRef>
              <c:f>'Data-current-company'!$D$191:$D$198</c:f>
              <c:numCache>
                <c:formatCode>0.00</c:formatCode>
                <c:ptCount val="8"/>
                <c:pt idx="0">
                  <c:v>1.5483870967741935</c:v>
                </c:pt>
                <c:pt idx="1">
                  <c:v>3.129032258064516</c:v>
                </c:pt>
                <c:pt idx="2">
                  <c:v>2.225806451612903</c:v>
                </c:pt>
                <c:pt idx="3">
                  <c:v>2.032258064516129</c:v>
                </c:pt>
                <c:pt idx="4">
                  <c:v>1.8064516129032258</c:v>
                </c:pt>
                <c:pt idx="5">
                  <c:v>2.2903225806451615</c:v>
                </c:pt>
                <c:pt idx="6">
                  <c:v>1.8387096774193548</c:v>
                </c:pt>
                <c:pt idx="7">
                  <c:v>1.5806451612903225</c:v>
                </c:pt>
              </c:numCache>
            </c:numRef>
          </c:val>
        </c:ser>
        <c:ser>
          <c:idx val="1"/>
          <c:order val="1"/>
          <c:tx>
            <c:v>Benchmark</c:v>
          </c:tx>
          <c:spPr>
            <a:solidFill>
              <a:srgbClr val="C00000">
                <a:alpha val="80000"/>
              </a:srgbClr>
            </a:solidFill>
          </c:spPr>
          <c:cat>
            <c:strRef>
              <c:f>'Data-current-company'!$A$191:$A$198</c:f>
              <c:strCache>
                <c:ptCount val="8"/>
                <c:pt idx="0">
                  <c:v>Management of innovation </c:v>
                </c:pt>
                <c:pt idx="1">
                  <c:v>Financial constraints</c:v>
                </c:pt>
                <c:pt idx="2">
                  <c:v>Hard skills</c:v>
                </c:pt>
                <c:pt idx="3">
                  <c:v>Customers</c:v>
                </c:pt>
                <c:pt idx="4">
                  <c:v>Suppliers</c:v>
                </c:pt>
                <c:pt idx="5">
                  <c:v>Soft skills</c:v>
                </c:pt>
                <c:pt idx="6">
                  <c:v>Legislation</c:v>
                </c:pt>
                <c:pt idx="7">
                  <c:v>Technical constraints</c:v>
                </c:pt>
              </c:strCache>
            </c:strRef>
          </c:cat>
          <c:val>
            <c:numRef>
              <c:f>'Data-current-company'!$C$191:$C$198</c:f>
              <c:numCache>
                <c:formatCode>0.00</c:formatCode>
                <c:ptCount val="8"/>
                <c:pt idx="0">
                  <c:v>1.7424242424242424</c:v>
                </c:pt>
                <c:pt idx="1">
                  <c:v>3.1742424242424243</c:v>
                </c:pt>
                <c:pt idx="2">
                  <c:v>2.4393939393939394</c:v>
                </c:pt>
                <c:pt idx="3">
                  <c:v>2.0909090909090908</c:v>
                </c:pt>
                <c:pt idx="4">
                  <c:v>1.6666666666666667</c:v>
                </c:pt>
                <c:pt idx="5">
                  <c:v>2.393939393939394</c:v>
                </c:pt>
                <c:pt idx="6">
                  <c:v>2</c:v>
                </c:pt>
                <c:pt idx="7">
                  <c:v>1.5303030303030303</c:v>
                </c:pt>
              </c:numCache>
            </c:numRef>
          </c:val>
        </c:ser>
        <c:ser>
          <c:idx val="0"/>
          <c:order val="2"/>
          <c:tx>
            <c:strRef>
              <c:f>'Data-current-company'!$B$190</c:f>
              <c:strCache>
                <c:ptCount val="1"/>
                <c:pt idx="0">
                  <c:v>Company's score</c:v>
                </c:pt>
              </c:strCache>
            </c:strRef>
          </c:tx>
          <c:cat>
            <c:strRef>
              <c:f>'Data-current-company'!$A$191:$A$198</c:f>
              <c:strCache>
                <c:ptCount val="8"/>
                <c:pt idx="0">
                  <c:v>Management of innovation </c:v>
                </c:pt>
                <c:pt idx="1">
                  <c:v>Financial constraints</c:v>
                </c:pt>
                <c:pt idx="2">
                  <c:v>Hard skills</c:v>
                </c:pt>
                <c:pt idx="3">
                  <c:v>Customers</c:v>
                </c:pt>
                <c:pt idx="4">
                  <c:v>Suppliers</c:v>
                </c:pt>
                <c:pt idx="5">
                  <c:v>Soft skills</c:v>
                </c:pt>
                <c:pt idx="6">
                  <c:v>Legislation</c:v>
                </c:pt>
                <c:pt idx="7">
                  <c:v>Technical constraints</c:v>
                </c:pt>
              </c:strCache>
            </c:strRef>
          </c:cat>
          <c:val>
            <c:numRef>
              <c:f>'Data-current-company'!$B$191:$B$198</c:f>
              <c:numCache>
                <c:formatCode>General</c:formatCode>
                <c:ptCount val="8"/>
                <c:pt idx="0">
                  <c:v>0</c:v>
                </c:pt>
                <c:pt idx="1">
                  <c:v>0</c:v>
                </c:pt>
                <c:pt idx="2">
                  <c:v>0</c:v>
                </c:pt>
                <c:pt idx="3">
                  <c:v>0</c:v>
                </c:pt>
                <c:pt idx="4">
                  <c:v>0</c:v>
                </c:pt>
                <c:pt idx="5">
                  <c:v>0</c:v>
                </c:pt>
                <c:pt idx="6">
                  <c:v>0</c:v>
                </c:pt>
                <c:pt idx="7">
                  <c:v>0</c:v>
                </c:pt>
              </c:numCache>
            </c:numRef>
          </c:val>
        </c:ser>
        <c:axId val="79846400"/>
        <c:axId val="79864576"/>
      </c:radarChart>
      <c:catAx>
        <c:axId val="79846400"/>
        <c:scaling>
          <c:orientation val="minMax"/>
        </c:scaling>
        <c:axPos val="b"/>
        <c:majorGridlines/>
        <c:numFmt formatCode="General" sourceLinked="1"/>
        <c:tickLblPos val="nextTo"/>
        <c:txPr>
          <a:bodyPr rot="0" vert="horz"/>
          <a:lstStyle/>
          <a:p>
            <a:pPr>
              <a:defRPr/>
            </a:pPr>
            <a:endParaRPr lang="pl-PL"/>
          </a:p>
        </c:txPr>
        <c:crossAx val="79864576"/>
        <c:crosses val="autoZero"/>
        <c:lblAlgn val="ctr"/>
        <c:lblOffset val="100"/>
      </c:catAx>
      <c:valAx>
        <c:axId val="79864576"/>
        <c:scaling>
          <c:orientation val="minMax"/>
          <c:max val="5"/>
        </c:scaling>
        <c:axPos val="l"/>
        <c:majorGridlines/>
        <c:numFmt formatCode="0" sourceLinked="0"/>
        <c:majorTickMark val="cross"/>
        <c:tickLblPos val="nextTo"/>
        <c:txPr>
          <a:bodyPr rot="0" vert="horz"/>
          <a:lstStyle/>
          <a:p>
            <a:pPr>
              <a:defRPr/>
            </a:pPr>
            <a:endParaRPr lang="pl-PL"/>
          </a:p>
        </c:txPr>
        <c:crossAx val="79846400"/>
        <c:crosses val="autoZero"/>
        <c:crossBetween val="between"/>
        <c:majorUnit val="1"/>
      </c:valAx>
    </c:plotArea>
    <c:legend>
      <c:legendPos val="l"/>
      <c:layout>
        <c:manualLayout>
          <c:xMode val="edge"/>
          <c:yMode val="edge"/>
          <c:x val="3.0208333333333302E-2"/>
          <c:y val="0.14309764309764444"/>
          <c:w val="0.140847706211541"/>
          <c:h val="0.15271949592159742"/>
        </c:manualLayout>
      </c:layout>
    </c:legend>
    <c:plotVisOnly val="1"/>
    <c:dispBlanksAs val="gap"/>
  </c:chart>
  <c:userShapes r:id="rId1"/>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8.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0.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8.xml"/></Relationships>
</file>

<file path=xl/chartsheets/sheet1.xml><?xml version="1.0" encoding="utf-8"?>
<chartsheet xmlns="http://schemas.openxmlformats.org/spreadsheetml/2006/main" xmlns:r="http://schemas.openxmlformats.org/officeDocument/2006/relationships">
  <sheetPr codeName="Chart9">
    <tabColor theme="3" tint="0.59999389629810485"/>
  </sheetPr>
  <sheetViews>
    <sheetView zoomScale="85" workbookViewId="0"/>
  </sheetViews>
  <pageMargins left="0.78740157499999996" right="0.78740157499999996" top="0.984251969" bottom="0.984251969" header="0.4921259845" footer="0.4921259845"/>
  <pageSetup paperSize="9" orientation="landscape" verticalDpi="400"/>
  <headerFooter alignWithMargins="0"/>
  <drawing r:id="rId1"/>
</chartsheet>
</file>

<file path=xl/chartsheets/sheet2.xml><?xml version="1.0" encoding="utf-8"?>
<chartsheet xmlns="http://schemas.openxmlformats.org/spreadsheetml/2006/main" xmlns:r="http://schemas.openxmlformats.org/officeDocument/2006/relationships">
  <sheetPr codeName="Chart10">
    <tabColor theme="3" tint="0.59999389629810485"/>
  </sheetPr>
  <sheetViews>
    <sheetView zoomScale="85" workbookViewId="0"/>
  </sheetViews>
  <pageMargins left="0.78740157499999996" right="0.78740157499999996" top="0.984251969" bottom="0.984251969" header="0.4921259845" footer="0.4921259845"/>
  <pageSetup paperSize="9" orientation="landscape" verticalDpi="400"/>
  <headerFooter alignWithMargins="0"/>
  <drawing r:id="rId1"/>
</chartsheet>
</file>

<file path=xl/chartsheets/sheet3.xml><?xml version="1.0" encoding="utf-8"?>
<chartsheet xmlns="http://schemas.openxmlformats.org/spreadsheetml/2006/main" xmlns:r="http://schemas.openxmlformats.org/officeDocument/2006/relationships">
  <sheetPr codeName="Chart11">
    <tabColor theme="3" tint="0.59999389629810485"/>
  </sheetPr>
  <sheetViews>
    <sheetView zoomScale="94" workbookViewId="0"/>
  </sheetViews>
  <pageMargins left="0.78740157499999996" right="0.78740157499999996" top="0.984251969" bottom="0.984251969" header="0.4921259845" footer="0.4921259845"/>
  <pageSetup paperSize="9" orientation="landscape" verticalDpi="400"/>
  <headerFooter alignWithMargins="0"/>
  <drawing r:id="rId1"/>
</chartsheet>
</file>

<file path=xl/chartsheets/sheet4.xml><?xml version="1.0" encoding="utf-8"?>
<chartsheet xmlns="http://schemas.openxmlformats.org/spreadsheetml/2006/main" xmlns:r="http://schemas.openxmlformats.org/officeDocument/2006/relationships">
  <sheetPr codeName="Chart12">
    <tabColor theme="3" tint="0.59999389629810485"/>
  </sheetPr>
  <sheetViews>
    <sheetView zoomScale="94" workbookViewId="0"/>
  </sheetViews>
  <pageMargins left="0.78740157499999996" right="0.78740157499999996" top="0.984251969" bottom="0.984251969" header="0.4921259845" footer="0.4921259845"/>
  <pageSetup paperSize="9" orientation="landscape" verticalDpi="400"/>
  <headerFooter alignWithMargins="0"/>
  <drawing r:id="rId1"/>
</chartsheet>
</file>

<file path=xl/chartsheets/sheet5.xml><?xml version="1.0" encoding="utf-8"?>
<chartsheet xmlns="http://schemas.openxmlformats.org/spreadsheetml/2006/main" xmlns:r="http://schemas.openxmlformats.org/officeDocument/2006/relationships">
  <sheetPr codeName="Chart14">
    <tabColor theme="3" tint="0.59999389629810485"/>
  </sheetPr>
  <sheetViews>
    <sheetView zoomScale="94" workbookViewId="0"/>
  </sheetViews>
  <pageMargins left="0.78740157499999996" right="0.78740157499999996" top="0.984251969" bottom="0.984251969" header="0.4921259845" footer="0.4921259845"/>
  <pageSetup paperSize="9" orientation="landscape"/>
  <headerFooter alignWithMargins="0"/>
  <drawing r:id="rId1"/>
</chartsheet>
</file>

<file path=xl/chartsheets/sheet6.xml><?xml version="1.0" encoding="utf-8"?>
<chartsheet xmlns="http://schemas.openxmlformats.org/spreadsheetml/2006/main" xmlns:r="http://schemas.openxmlformats.org/officeDocument/2006/relationships">
  <sheetPr codeName="Chart15">
    <tabColor theme="3" tint="0.59999389629810485"/>
  </sheetPr>
  <sheetViews>
    <sheetView workbookViewId="0"/>
  </sheetViews>
  <pageMargins left="0.78740157499999996" right="0.78740157499999996" top="0.984251969" bottom="0.984251969" header="0.4921259845" footer="0.4921259845"/>
  <pageSetup paperSize="9" orientation="landscape" verticalDpi="400"/>
  <headerFooter alignWithMargins="0"/>
  <drawing r:id="rId1"/>
</chartsheet>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hyperlink" Target="#'Form-presentation'!A1"/><Relationship Id="rId1" Type="http://schemas.openxmlformats.org/officeDocument/2006/relationships/hyperlink" Target="#'EIA use'!A1"/></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hyperlink" Target="#'IS3'!A1"/></Relationships>
</file>

<file path=xl/drawings/_rels/drawing3.xml.rels><?xml version="1.0" encoding="UTF-8" standalone="yes"?>
<Relationships xmlns="http://schemas.openxmlformats.org/package/2006/relationships"><Relationship Id="rId8" Type="http://schemas.openxmlformats.org/officeDocument/2006/relationships/hyperlink" Target="#'EXP ASSESS'!A1"/><Relationship Id="rId13" Type="http://schemas.openxmlformats.org/officeDocument/2006/relationships/hyperlink" Target="#'General R&amp;D questions'!A1"/><Relationship Id="rId3" Type="http://schemas.openxmlformats.org/officeDocument/2006/relationships/hyperlink" Target="#'EXP ASSESS'!A1"/><Relationship Id="rId7" Type="http://schemas.openxmlformats.org/officeDocument/2006/relationships/hyperlink" Target="#'General R&amp;D questions'!A1"/><Relationship Id="rId12" Type="http://schemas.openxmlformats.org/officeDocument/2006/relationships/hyperlink" Target="#'EXP ASSESS'!A1"/><Relationship Id="rId2" Type="http://schemas.openxmlformats.org/officeDocument/2006/relationships/image" Target="../media/image3.png"/><Relationship Id="rId1" Type="http://schemas.openxmlformats.org/officeDocument/2006/relationships/hyperlink" Target="#'General R&amp;D questions'!A1"/><Relationship Id="rId6" Type="http://schemas.openxmlformats.org/officeDocument/2006/relationships/hyperlink" Target="#'EXP ASSESS'!A1"/><Relationship Id="rId11" Type="http://schemas.openxmlformats.org/officeDocument/2006/relationships/hyperlink" Target="#'General R&amp;D questions'!A1"/><Relationship Id="rId5" Type="http://schemas.openxmlformats.org/officeDocument/2006/relationships/hyperlink" Target="#'General R&amp;D questions'!A1"/><Relationship Id="rId10" Type="http://schemas.openxmlformats.org/officeDocument/2006/relationships/hyperlink" Target="#'EXP ASSESS'!A1"/><Relationship Id="rId4" Type="http://schemas.openxmlformats.org/officeDocument/2006/relationships/image" Target="../media/image4.png"/><Relationship Id="rId9" Type="http://schemas.openxmlformats.org/officeDocument/2006/relationships/hyperlink" Target="#'General R&amp;D questions'!A1"/><Relationship Id="rId14" Type="http://schemas.openxmlformats.org/officeDocument/2006/relationships/hyperlink" Target="#'EXP ASSESS'!A1"/></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EIA use'!A1"/><Relationship Id="rId1" Type="http://schemas.openxmlformats.org/officeDocument/2006/relationships/image" Target="../media/image1.jpeg"/><Relationship Id="rId5" Type="http://schemas.openxmlformats.org/officeDocument/2006/relationships/image" Target="../media/image4.png"/><Relationship Id="rId4" Type="http://schemas.openxmlformats.org/officeDocument/2006/relationships/hyperlink" Target="#'Company''s structure'!A1"/></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orm-presentation'!A1"/><Relationship Id="rId1" Type="http://schemas.openxmlformats.org/officeDocument/2006/relationships/image" Target="../media/image5.jpeg"/><Relationship Id="rId5" Type="http://schemas.openxmlformats.org/officeDocument/2006/relationships/image" Target="../media/image4.png"/><Relationship Id="rId4" Type="http://schemas.openxmlformats.org/officeDocument/2006/relationships/hyperlink" Target="#'Form-inno potential'!A1"/></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orm-inno potential'!A1"/><Relationship Id="rId1" Type="http://schemas.openxmlformats.org/officeDocument/2006/relationships/image" Target="../media/image1.jpeg"/><Relationship Id="rId5" Type="http://schemas.openxmlformats.org/officeDocument/2006/relationships/image" Target="../media/image4.png"/><Relationship Id="rId4" Type="http://schemas.openxmlformats.org/officeDocument/2006/relationships/hyperlink" Target="#'Form-inno sources'!A1"/></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Form driver 2'!A1"/><Relationship Id="rId1" Type="http://schemas.openxmlformats.org/officeDocument/2006/relationships/image" Target="../media/image6.jpeg"/><Relationship Id="rId6" Type="http://schemas.openxmlformats.org/officeDocument/2006/relationships/image" Target="../media/image2.jpeg"/><Relationship Id="rId5" Type="http://schemas.openxmlformats.org/officeDocument/2006/relationships/image" Target="../media/image4.png"/><Relationship Id="rId4" Type="http://schemas.openxmlformats.org/officeDocument/2006/relationships/hyperlink" Target="#'Form Inno constraints'!A1"/></Relationships>
</file>

<file path=xl/drawings/_rels/drawing8.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hyperlink" Target="#'Form-inno sources'!A1"/><Relationship Id="rId2" Type="http://schemas.openxmlformats.org/officeDocument/2006/relationships/image" Target="../media/image2.jpeg"/><Relationship Id="rId1" Type="http://schemas.openxmlformats.org/officeDocument/2006/relationships/image" Target="../media/image7.jpeg"/><Relationship Id="rId6" Type="http://schemas.openxmlformats.org/officeDocument/2006/relationships/image" Target="../media/image4.png"/><Relationship Id="rId5" Type="http://schemas.openxmlformats.org/officeDocument/2006/relationships/hyperlink" Target="#'Growth constraints'!A1"/><Relationship Id="rId4"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hyperlink" Target="#'Innovation strategy'!A1"/><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png"/><Relationship Id="rId5" Type="http://schemas.openxmlformats.org/officeDocument/2006/relationships/hyperlink" Target="#'Form driver 1'!A1"/><Relationship Id="rId4"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hyperlink" Target="#'Company''s structure'!A1"/><Relationship Id="rId2" Type="http://schemas.openxmlformats.org/officeDocument/2006/relationships/image" Target="../media/image2.jpeg"/><Relationship Id="rId1" Type="http://schemas.openxmlformats.org/officeDocument/2006/relationships/image" Target="../media/image8.jpeg"/><Relationship Id="rId6" Type="http://schemas.openxmlformats.org/officeDocument/2006/relationships/image" Target="../media/image4.png"/><Relationship Id="rId5" Type="http://schemas.openxmlformats.org/officeDocument/2006/relationships/hyperlink" Target="#'Innovation strategy'!A1"/><Relationship Id="rId4"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hyperlink" Target="#'Growth constraints'!A1"/><Relationship Id="rId2" Type="http://schemas.openxmlformats.org/officeDocument/2006/relationships/image" Target="../media/image2.jpeg"/><Relationship Id="rId1" Type="http://schemas.openxmlformats.org/officeDocument/2006/relationships/image" Target="../media/image6.jpeg"/><Relationship Id="rId6" Type="http://schemas.openxmlformats.org/officeDocument/2006/relationships/image" Target="../media/image4.png"/><Relationship Id="rId5" Type="http://schemas.openxmlformats.org/officeDocument/2006/relationships/hyperlink" Target="#'General R&amp;D questions'!A1"/><Relationship Id="rId4"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19.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23.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25.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27.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29.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30.xml.rels><?xml version="1.0" encoding="UTF-8" standalone="yes"?>
<Relationships xmlns="http://schemas.openxmlformats.org/package/2006/relationships"><Relationship Id="rId3" Type="http://schemas.openxmlformats.org/officeDocument/2006/relationships/hyperlink" Target="#'Additional questions'!A1"/><Relationship Id="rId2" Type="http://schemas.openxmlformats.org/officeDocument/2006/relationships/hyperlink" Target="#'Welcome page'!A1"/><Relationship Id="rId1" Type="http://schemas.openxmlformats.org/officeDocument/2006/relationships/hyperlink" Target="../../AppData/Local/Temp/AppData/Local/Microsoft/Windows/Windows/TEMP/ISC%20tool_fichiers/ISC%20tool_fichiers/# tool_fichiers\" TargetMode="External"/><Relationship Id="rId6" Type="http://schemas.openxmlformats.org/officeDocument/2006/relationships/image" Target="../media/image12.jpeg"/><Relationship Id="rId5" Type="http://schemas.openxmlformats.org/officeDocument/2006/relationships/hyperlink" Target="#'EXP Form driver 2'!A1"/><Relationship Id="rId4" Type="http://schemas.openxmlformats.org/officeDocument/2006/relationships/image" Target="../media/image11.jpeg"/></Relationships>
</file>

<file path=xl/drawings/_rels/drawing31.xml.rels><?xml version="1.0" encoding="UTF-8" standalone="yes"?>
<Relationships xmlns="http://schemas.openxmlformats.org/package/2006/relationships"><Relationship Id="rId3" Type="http://schemas.openxmlformats.org/officeDocument/2006/relationships/hyperlink" Target="#'EXP Form driver 3'!A1"/><Relationship Id="rId2" Type="http://schemas.openxmlformats.org/officeDocument/2006/relationships/hyperlink" Target="#'Welcome page'!A1"/><Relationship Id="rId1" Type="http://schemas.openxmlformats.org/officeDocument/2006/relationships/hyperlink" Target="../../AppData/Local/Temp/AppData/Local/Microsoft/Windows/Windows/TEMP/ISC%20tool_fichiers/ISC%20tool_fichiers/# tool_fichiers\" TargetMode="External"/><Relationship Id="rId6" Type="http://schemas.openxmlformats.org/officeDocument/2006/relationships/image" Target="../media/image12.jpeg"/><Relationship Id="rId5" Type="http://schemas.openxmlformats.org/officeDocument/2006/relationships/image" Target="../media/image11.jpeg"/><Relationship Id="rId4" Type="http://schemas.openxmlformats.org/officeDocument/2006/relationships/hyperlink" Target="#'EXP Form driver 1'!A1"/></Relationships>
</file>

<file path=xl/drawings/_rels/drawing32.xml.rels><?xml version="1.0" encoding="UTF-8" standalone="yes"?>
<Relationships xmlns="http://schemas.openxmlformats.org/package/2006/relationships"><Relationship Id="rId3" Type="http://schemas.openxmlformats.org/officeDocument/2006/relationships/hyperlink" Target="#'EXP Growth constr'!A1"/><Relationship Id="rId2" Type="http://schemas.openxmlformats.org/officeDocument/2006/relationships/hyperlink" Target="../../AppData/Local/Temp/AppData/Local/Microsoft/Windows/Windows/TEMP/ISC%20tool_fichiers/ISC%20tool_fichiers/# tool_fichiers\" TargetMode="External"/><Relationship Id="rId1" Type="http://schemas.openxmlformats.org/officeDocument/2006/relationships/hyperlink" Target="#'Welcome page'!A1"/><Relationship Id="rId6" Type="http://schemas.openxmlformats.org/officeDocument/2006/relationships/image" Target="../media/image12.jpeg"/><Relationship Id="rId5" Type="http://schemas.openxmlformats.org/officeDocument/2006/relationships/image" Target="../media/image11.jpeg"/><Relationship Id="rId4" Type="http://schemas.openxmlformats.org/officeDocument/2006/relationships/hyperlink" Target="#'EXP Form driver 2'!A1"/></Relationships>
</file>

<file path=xl/drawings/_rels/drawing33.xml.rels><?xml version="1.0" encoding="UTF-8" standalone="yes"?>
<Relationships xmlns="http://schemas.openxmlformats.org/package/2006/relationships"><Relationship Id="rId3" Type="http://schemas.openxmlformats.org/officeDocument/2006/relationships/hyperlink" Target="#'EXP Inno constr'!A1"/><Relationship Id="rId2" Type="http://schemas.openxmlformats.org/officeDocument/2006/relationships/hyperlink" Target="#'Welcome page'!A1"/><Relationship Id="rId1" Type="http://schemas.openxmlformats.org/officeDocument/2006/relationships/hyperlink" Target="../../AppData/Local/Temp/AppData/Local/Microsoft/Windows/Windows/TEMP/ISC%20tool_fichiers/ISC%20tool_fichiers/# tool_fichiers\" TargetMode="External"/><Relationship Id="rId5" Type="http://schemas.openxmlformats.org/officeDocument/2006/relationships/image" Target="../media/image12.jpeg"/><Relationship Id="rId4" Type="http://schemas.openxmlformats.org/officeDocument/2006/relationships/hyperlink" Target="#'EXP Form driver 3'!A1"/></Relationships>
</file>

<file path=xl/drawings/_rels/drawing34.xml.rels><?xml version="1.0" encoding="UTF-8" standalone="yes"?>
<Relationships xmlns="http://schemas.openxmlformats.org/package/2006/relationships"><Relationship Id="rId3" Type="http://schemas.openxmlformats.org/officeDocument/2006/relationships/hyperlink" Target="#'EXP Growth constr'!A1"/><Relationship Id="rId2" Type="http://schemas.openxmlformats.org/officeDocument/2006/relationships/hyperlink" Target="#'Welcome page'!A1"/><Relationship Id="rId1" Type="http://schemas.openxmlformats.org/officeDocument/2006/relationships/hyperlink" Target="../../AppData/Local/Temp/AppData/Local/Microsoft/Windows/Windows/TEMP/ISC%20tool_fichiers/ISC%20tool_fichiers/# tool_fichiers\" TargetMode="External"/><Relationship Id="rId4" Type="http://schemas.openxmlformats.org/officeDocument/2006/relationships/image" Target="../media/image1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xdr:from>
      <xdr:col>5</xdr:col>
      <xdr:colOff>85725</xdr:colOff>
      <xdr:row>7</xdr:row>
      <xdr:rowOff>28575</xdr:rowOff>
    </xdr:from>
    <xdr:to>
      <xdr:col>9</xdr:col>
      <xdr:colOff>666750</xdr:colOff>
      <xdr:row>9</xdr:row>
      <xdr:rowOff>85725</xdr:rowOff>
    </xdr:to>
    <xdr:sp macro="" textlink="">
      <xdr:nvSpPr>
        <xdr:cNvPr id="1034" name="Rectangle 10">
          <a:hlinkClick xmlns:r="http://schemas.openxmlformats.org/officeDocument/2006/relationships" r:id="rId1"/>
        </xdr:cNvPr>
        <xdr:cNvSpPr>
          <a:spLocks noChangeArrowheads="1"/>
        </xdr:cNvSpPr>
      </xdr:nvSpPr>
      <xdr:spPr bwMode="auto">
        <a:xfrm>
          <a:off x="2914650" y="1504950"/>
          <a:ext cx="3629025" cy="381000"/>
        </a:xfrm>
        <a:prstGeom prst="rect">
          <a:avLst/>
        </a:prstGeom>
        <a:solidFill>
          <a:srgbClr val="92D050"/>
        </a:solidFill>
        <a:ln w="9525">
          <a:solidFill>
            <a:srgbClr val="000000"/>
          </a:solidFill>
          <a:miter lim="800000"/>
          <a:headEnd/>
          <a:tailEnd/>
        </a:ln>
        <a:effectLst/>
      </xdr:spPr>
      <xdr:txBody>
        <a:bodyPr vertOverflow="clip" wrap="square" lIns="27432" tIns="22860" rIns="27432" bIns="22860" anchor="ctr" upright="1"/>
        <a:lstStyle/>
        <a:p>
          <a:pPr algn="ctr" rtl="0">
            <a:defRPr sz="1000"/>
          </a:pPr>
          <a:r>
            <a:rPr lang="fr-FR" sz="1000" b="1" i="0" u="none" strike="noStrike" baseline="0">
              <a:solidFill>
                <a:schemeClr val="accent4">
                  <a:lumMod val="50000"/>
                </a:schemeClr>
              </a:solidFill>
              <a:latin typeface="Arial"/>
              <a:cs typeface="Arial"/>
            </a:rPr>
            <a:t>How to use the EIA tool</a:t>
          </a:r>
          <a:r>
            <a:rPr lang="pl-PL" sz="1000" b="1" i="0" u="none" strike="noStrike" baseline="0">
              <a:solidFill>
                <a:schemeClr val="accent4">
                  <a:lumMod val="50000"/>
                </a:schemeClr>
              </a:solidFill>
              <a:latin typeface="Arial"/>
              <a:cs typeface="Arial"/>
            </a:rPr>
            <a:t>?</a:t>
          </a:r>
          <a:endParaRPr lang="fr-FR" sz="1000" b="1" i="0" u="none" strike="noStrike" baseline="0">
            <a:solidFill>
              <a:schemeClr val="accent4">
                <a:lumMod val="50000"/>
              </a:schemeClr>
            </a:solidFill>
            <a:latin typeface="Arial"/>
            <a:cs typeface="Arial"/>
          </a:endParaRPr>
        </a:p>
      </xdr:txBody>
    </xdr:sp>
    <xdr:clientData/>
  </xdr:twoCellAnchor>
  <xdr:twoCellAnchor>
    <xdr:from>
      <xdr:col>5</xdr:col>
      <xdr:colOff>76200</xdr:colOff>
      <xdr:row>10</xdr:row>
      <xdr:rowOff>104775</xdr:rowOff>
    </xdr:from>
    <xdr:to>
      <xdr:col>9</xdr:col>
      <xdr:colOff>676276</xdr:colOff>
      <xdr:row>13</xdr:row>
      <xdr:rowOff>0</xdr:rowOff>
    </xdr:to>
    <xdr:sp macro="" textlink="">
      <xdr:nvSpPr>
        <xdr:cNvPr id="1035" name="Rectangle 11">
          <a:hlinkClick xmlns:r="http://schemas.openxmlformats.org/officeDocument/2006/relationships" r:id="rId2"/>
        </xdr:cNvPr>
        <xdr:cNvSpPr>
          <a:spLocks noChangeArrowheads="1"/>
        </xdr:cNvSpPr>
      </xdr:nvSpPr>
      <xdr:spPr bwMode="auto">
        <a:xfrm>
          <a:off x="2905125" y="2066925"/>
          <a:ext cx="3648076" cy="381000"/>
        </a:xfrm>
        <a:prstGeom prst="rect">
          <a:avLst/>
        </a:prstGeom>
        <a:solidFill>
          <a:srgbClr val="92D050"/>
        </a:solidFill>
        <a:ln w="9525">
          <a:solidFill>
            <a:srgbClr val="000000"/>
          </a:solidFill>
          <a:miter lim="800000"/>
          <a:headEnd/>
          <a:tailEnd/>
        </a:ln>
        <a:effectLst/>
      </xdr:spPr>
      <xdr:txBody>
        <a:bodyPr vertOverflow="clip" wrap="square" lIns="27432" tIns="22860" rIns="27432" bIns="22860" anchor="ctr" upright="1"/>
        <a:lstStyle/>
        <a:p>
          <a:pPr algn="ctr" rtl="0">
            <a:defRPr sz="1000"/>
          </a:pPr>
          <a:r>
            <a:rPr lang="fr-FR" sz="1000" b="1" i="0" u="none" strike="noStrike" baseline="0">
              <a:solidFill>
                <a:schemeClr val="accent4">
                  <a:lumMod val="50000"/>
                </a:schemeClr>
              </a:solidFill>
              <a:latin typeface="Arial"/>
              <a:cs typeface="Arial"/>
            </a:rPr>
            <a:t>Start to use the EIA tool</a:t>
          </a:r>
        </a:p>
      </xdr:txBody>
    </xdr:sp>
    <xdr:clientData/>
  </xdr:twoCellAnchor>
  <xdr:twoCellAnchor editAs="oneCell">
    <xdr:from>
      <xdr:col>10</xdr:col>
      <xdr:colOff>650875</xdr:colOff>
      <xdr:row>25</xdr:row>
      <xdr:rowOff>66676</xdr:rowOff>
    </xdr:from>
    <xdr:to>
      <xdr:col>13</xdr:col>
      <xdr:colOff>14605</xdr:colOff>
      <xdr:row>25</xdr:row>
      <xdr:rowOff>381636</xdr:rowOff>
    </xdr:to>
    <xdr:pic>
      <xdr:nvPicPr>
        <xdr:cNvPr id="5" name="Picture 4" descr="U:\1405265\1405265 WBG Logo\LOGO FILES\Horizontal\WBG_Horizontal_Color\WBG_Horizontal-RGB.jpg"/>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a:stretch>
          <a:fillRect/>
        </a:stretch>
      </xdr:blipFill>
      <xdr:spPr bwMode="auto">
        <a:xfrm>
          <a:off x="7289800" y="4657726"/>
          <a:ext cx="1649730" cy="314960"/>
        </a:xfrm>
        <a:prstGeom prst="rect">
          <a:avLst/>
        </a:prstGeom>
        <a:noFill/>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323850</xdr:colOff>
      <xdr:row>37</xdr:row>
      <xdr:rowOff>142875</xdr:rowOff>
    </xdr:from>
    <xdr:to>
      <xdr:col>8</xdr:col>
      <xdr:colOff>238125</xdr:colOff>
      <xdr:row>39</xdr:row>
      <xdr:rowOff>190500</xdr:rowOff>
    </xdr:to>
    <xdr:sp macro="" textlink="">
      <xdr:nvSpPr>
        <xdr:cNvPr id="5" name="Rectangle 6">
          <a:hlinkClick xmlns:r="http://schemas.openxmlformats.org/officeDocument/2006/relationships" r:id="rId1"/>
        </xdr:cNvPr>
        <xdr:cNvSpPr>
          <a:spLocks noChangeArrowheads="1"/>
        </xdr:cNvSpPr>
      </xdr:nvSpPr>
      <xdr:spPr bwMode="auto">
        <a:xfrm>
          <a:off x="3371850" y="6772275"/>
          <a:ext cx="2962275" cy="371475"/>
        </a:xfrm>
        <a:prstGeom prst="rect">
          <a:avLst/>
        </a:prstGeom>
        <a:solidFill>
          <a:srgbClr val="92D050"/>
        </a:solidFill>
        <a:ln w="9525">
          <a:solidFill>
            <a:srgbClr val="000000"/>
          </a:solidFill>
          <a:miter lim="800000"/>
          <a:headEnd/>
          <a:tailEnd/>
        </a:ln>
        <a:effectLst>
          <a:outerShdw dist="35921" dir="2700000" algn="ctr" rotWithShape="0">
            <a:schemeClr val="bg1"/>
          </a:outerShdw>
        </a:effectLst>
      </xdr:spPr>
      <xdr:txBody>
        <a:bodyPr vertOverflow="clip" wrap="square" lIns="45720" tIns="36576" rIns="45720" bIns="36576" anchor="ctr" upright="1"/>
        <a:lstStyle/>
        <a:p>
          <a:pPr algn="ctr" rtl="0">
            <a:defRPr sz="1000"/>
          </a:pPr>
          <a:r>
            <a:rPr lang="fr-FR" sz="1800" b="1" i="0" u="none" strike="noStrike" baseline="0">
              <a:solidFill>
                <a:schemeClr val="accent4">
                  <a:lumMod val="50000"/>
                </a:schemeClr>
              </a:solidFill>
              <a:latin typeface="Calisto MT"/>
            </a:rPr>
            <a:t>Start to use the tool</a:t>
          </a:r>
        </a:p>
      </xdr:txBody>
    </xdr:sp>
    <xdr:clientData/>
  </xdr:twoCellAnchor>
  <xdr:twoCellAnchor editAs="oneCell">
    <xdr:from>
      <xdr:col>2</xdr:col>
      <xdr:colOff>171450</xdr:colOff>
      <xdr:row>3</xdr:row>
      <xdr:rowOff>114300</xdr:rowOff>
    </xdr:from>
    <xdr:to>
      <xdr:col>9</xdr:col>
      <xdr:colOff>657225</xdr:colOff>
      <xdr:row>23</xdr:row>
      <xdr:rowOff>0</xdr:rowOff>
    </xdr:to>
    <xdr:sp macro="" textlink="">
      <xdr:nvSpPr>
        <xdr:cNvPr id="6" name="Text Box 7"/>
        <xdr:cNvSpPr txBox="1">
          <a:spLocks noChangeArrowheads="1"/>
        </xdr:cNvSpPr>
      </xdr:nvSpPr>
      <xdr:spPr bwMode="auto">
        <a:xfrm>
          <a:off x="1695450" y="866775"/>
          <a:ext cx="6438900" cy="3448050"/>
        </a:xfrm>
        <a:prstGeom prst="rect">
          <a:avLst/>
        </a:prstGeom>
        <a:noFill/>
        <a:ln w="9525">
          <a:noFill/>
          <a:miter lim="800000"/>
          <a:headEnd/>
          <a:tailEnd/>
        </a:ln>
      </xdr:spPr>
      <xdr:txBody>
        <a:bodyPr vertOverflow="clip" wrap="square" lIns="27432" tIns="22860" rIns="0" bIns="0" anchor="t" upright="1"/>
        <a:lstStyle/>
        <a:p>
          <a:pPr algn="just" rtl="0">
            <a:defRPr sz="1000"/>
          </a:pPr>
          <a:r>
            <a:rPr lang="pl-PL" sz="1100" b="0" i="0" u="none" strike="noStrike" baseline="0">
              <a:solidFill>
                <a:srgbClr val="000000"/>
              </a:solidFill>
              <a:latin typeface="Arial"/>
              <a:cs typeface="Arial"/>
            </a:rPr>
            <a:t>Many of the questions in this questionnaire are concerning the frequency. In order to compare the results we are providing the detailed list of answers and what they mean.  </a:t>
          </a:r>
        </a:p>
        <a:p>
          <a:pPr algn="just" rtl="0">
            <a:defRPr sz="1000"/>
          </a:pPr>
          <a:endParaRPr lang="pl-PL" sz="1100" b="0" i="0" u="none" strike="noStrike" baseline="0">
            <a:solidFill>
              <a:srgbClr val="000000"/>
            </a:solidFill>
            <a:latin typeface="Arial"/>
            <a:cs typeface="Arial"/>
          </a:endParaRPr>
        </a:p>
        <a:p>
          <a:pPr algn="just" rtl="0">
            <a:defRPr sz="1000"/>
          </a:pPr>
          <a:r>
            <a:rPr lang="pl-PL" sz="1100" b="0" i="0" u="none" strike="noStrike" baseline="0">
              <a:solidFill>
                <a:srgbClr val="000000"/>
              </a:solidFill>
              <a:latin typeface="Arial"/>
              <a:cs typeface="Arial"/>
            </a:rPr>
            <a:t>There are however questions not concerning the frequency, e.g. question about the turnover. If the interviewee does not know  the answer, interviewer should enter "-8".</a:t>
          </a:r>
          <a:r>
            <a:rPr lang="pl-PL" sz="1100" b="1" i="0" u="none" strike="noStrike" baseline="0">
              <a:solidFill>
                <a:srgbClr val="000000"/>
              </a:solidFill>
              <a:latin typeface="Arial"/>
              <a:cs typeface="Arial"/>
            </a:rPr>
            <a:t> It is important</a:t>
          </a:r>
          <a:r>
            <a:rPr lang="pl-PL" sz="1100" b="0" i="0" u="none" strike="noStrike" baseline="0">
              <a:solidFill>
                <a:srgbClr val="000000"/>
              </a:solidFill>
              <a:latin typeface="Arial"/>
              <a:cs typeface="Arial"/>
            </a:rPr>
            <a:t>, because the computer can analyze this answer if it is a number. </a:t>
          </a:r>
          <a:r>
            <a:rPr lang="pl-PL" sz="1100" b="1" i="0" u="none" strike="noStrike" baseline="0">
              <a:solidFill>
                <a:srgbClr val="000000"/>
              </a:solidFill>
              <a:latin typeface="Arial"/>
              <a:cs typeface="Arial"/>
            </a:rPr>
            <a:t>It has to be below 0</a:t>
          </a:r>
          <a:r>
            <a:rPr lang="pl-PL" sz="1100" b="0" i="0" u="none" strike="noStrike" baseline="0">
              <a:solidFill>
                <a:srgbClr val="000000"/>
              </a:solidFill>
              <a:latin typeface="Arial"/>
              <a:cs typeface="Arial"/>
            </a:rPr>
            <a:t>, because "8" could mean that a firm has a revenue of 8 000 PLN. Please also note the slight difference between 'never' and 'not applicable' - they are not the same.</a:t>
          </a:r>
        </a:p>
        <a:p>
          <a:pPr algn="l" rtl="0">
            <a:defRPr sz="1000"/>
          </a:pPr>
          <a:endParaRPr lang="fr-FR" sz="1100" b="0" i="0" u="none" strike="noStrike" baseline="0">
            <a:solidFill>
              <a:srgbClr val="000000"/>
            </a:solidFill>
            <a:latin typeface="Arial"/>
            <a:cs typeface="Arial"/>
          </a:endParaRPr>
        </a:p>
      </xdr:txBody>
    </xdr:sp>
    <xdr:clientData/>
  </xdr:twoCellAnchor>
  <xdr:twoCellAnchor editAs="oneCell">
    <xdr:from>
      <xdr:col>9</xdr:col>
      <xdr:colOff>492125</xdr:colOff>
      <xdr:row>38</xdr:row>
      <xdr:rowOff>66675</xdr:rowOff>
    </xdr:from>
    <xdr:to>
      <xdr:col>11</xdr:col>
      <xdr:colOff>617855</xdr:colOff>
      <xdr:row>39</xdr:row>
      <xdr:rowOff>210185</xdr:rowOff>
    </xdr:to>
    <xdr:pic>
      <xdr:nvPicPr>
        <xdr:cNvPr id="7" name="Picture 6" descr="U:\1405265\1405265 WBG Logo\LOGO FILES\Horizontal\WBG_Horizontal_Color\WBG_Horizontal-RGB.jpg"/>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7350125" y="6858000"/>
          <a:ext cx="1649730" cy="305435"/>
        </a:xfrm>
        <a:prstGeom prst="rect">
          <a:avLst/>
        </a:prstGeom>
        <a:noFill/>
        <a:extLst/>
      </xdr:spPr>
    </xdr:pic>
    <xdr:clientData/>
  </xdr:twoCellAnchor>
  <xdr:oneCellAnchor>
    <xdr:from>
      <xdr:col>2</xdr:col>
      <xdr:colOff>371475</xdr:colOff>
      <xdr:row>11</xdr:row>
      <xdr:rowOff>247651</xdr:rowOff>
    </xdr:from>
    <xdr:ext cx="6096000" cy="1981199"/>
    <xdr:sp macro="" textlink="">
      <xdr:nvSpPr>
        <xdr:cNvPr id="8" name="Text Box 8" descr="Papier journal"/>
        <xdr:cNvSpPr txBox="1">
          <a:spLocks noChangeArrowheads="1"/>
        </xdr:cNvSpPr>
      </xdr:nvSpPr>
      <xdr:spPr bwMode="auto">
        <a:xfrm>
          <a:off x="1895475" y="2295526"/>
          <a:ext cx="6096000" cy="1981199"/>
        </a:xfrm>
        <a:prstGeom prst="rect">
          <a:avLst/>
        </a:prstGeom>
        <a:blipFill dpi="0" rotWithShape="1">
          <a:blip xmlns:r="http://schemas.openxmlformats.org/officeDocument/2006/relationships" r:embed="rId3"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400" b="1" i="0" u="none" strike="noStrike" cap="none" baseline="0">
              <a:solidFill>
                <a:srgbClr val="002060"/>
              </a:solidFill>
              <a:latin typeface="Arial"/>
              <a:cs typeface="Arial"/>
            </a:rPr>
            <a:t>Frequency</a:t>
          </a:r>
          <a:r>
            <a:rPr lang="pl-PL" sz="1400" b="1" i="0" u="none" strike="noStrike" cap="none" baseline="0">
              <a:solidFill>
                <a:srgbClr val="002060"/>
              </a:solidFill>
              <a:latin typeface="Arial"/>
              <a:cs typeface="Arial"/>
            </a:rPr>
            <a:t> answer's</a:t>
          </a:r>
          <a:r>
            <a:rPr lang="fr-FR" sz="1400" b="1" i="0" u="none" strike="noStrike" cap="none" baseline="0">
              <a:solidFill>
                <a:srgbClr val="002060"/>
              </a:solidFill>
              <a:latin typeface="Arial"/>
              <a:cs typeface="Arial"/>
            </a:rPr>
            <a:t> </a:t>
          </a:r>
          <a:r>
            <a:rPr lang="pl-PL" sz="1400" b="1" i="0" u="none" strike="noStrike" cap="none" baseline="0">
              <a:solidFill>
                <a:srgbClr val="002060"/>
              </a:solidFill>
              <a:latin typeface="Arial"/>
              <a:cs typeface="Arial"/>
            </a:rPr>
            <a:t>key</a:t>
          </a:r>
        </a:p>
        <a:p>
          <a:pPr marL="144000" algn="l" rtl="0">
            <a:defRPr sz="1000"/>
          </a:pPr>
          <a:r>
            <a:rPr lang="pl-PL" sz="1050" b="0" i="0" u="none" strike="noStrike" cap="none" baseline="0">
              <a:solidFill>
                <a:sysClr val="windowText" lastClr="000000"/>
              </a:solidFill>
              <a:effectLst/>
              <a:latin typeface="Arial"/>
              <a:cs typeface="Arial"/>
            </a:rPr>
            <a:t>0 - </a:t>
          </a:r>
          <a:r>
            <a:rPr lang="pl-PL" sz="1050" b="1" i="0" u="none" strike="noStrike" cap="none" baseline="0">
              <a:solidFill>
                <a:sysClr val="windowText" lastClr="000000"/>
              </a:solidFill>
              <a:effectLst/>
              <a:latin typeface="Arial"/>
              <a:cs typeface="Arial"/>
            </a:rPr>
            <a:t>never</a:t>
          </a:r>
          <a:r>
            <a:rPr lang="pl-PL" sz="1050" b="0" i="0" u="none" strike="noStrike" cap="none" baseline="0">
              <a:solidFill>
                <a:sysClr val="windowText" lastClr="000000"/>
              </a:solidFill>
              <a:effectLst/>
              <a:latin typeface="Arial"/>
              <a:cs typeface="Arial"/>
            </a:rPr>
            <a:t> </a:t>
          </a:r>
        </a:p>
        <a:p>
          <a:pPr marL="144000" algn="l" rtl="0">
            <a:defRPr sz="1000"/>
          </a:pPr>
          <a:r>
            <a:rPr lang="pl-PL" sz="1050" b="0" i="0" u="none" strike="noStrike" cap="none" baseline="0">
              <a:solidFill>
                <a:sysClr val="windowText" lastClr="000000"/>
              </a:solidFill>
              <a:effectLst/>
              <a:latin typeface="Arial"/>
              <a:cs typeface="Arial"/>
            </a:rPr>
            <a:t>1 - </a:t>
          </a:r>
          <a:r>
            <a:rPr lang="pl-PL" sz="1050" b="1" i="0" u="none" strike="noStrike" cap="none" baseline="0">
              <a:solidFill>
                <a:sysClr val="windowText" lastClr="000000"/>
              </a:solidFill>
              <a:effectLst/>
              <a:latin typeface="Arial"/>
              <a:cs typeface="Arial"/>
            </a:rPr>
            <a:t>very seldom </a:t>
          </a:r>
          <a:r>
            <a:rPr lang="pl-PL" sz="1050" b="0" i="0" u="none" strike="noStrike" cap="none" baseline="0">
              <a:solidFill>
                <a:sysClr val="windowText" lastClr="000000"/>
              </a:solidFill>
              <a:effectLst/>
              <a:latin typeface="Arial"/>
              <a:cs typeface="Arial"/>
            </a:rPr>
            <a:t>(less often than once a year)</a:t>
          </a:r>
        </a:p>
        <a:p>
          <a:pPr marL="144000" algn="l" rtl="0">
            <a:defRPr sz="1000"/>
          </a:pPr>
          <a:r>
            <a:rPr lang="pl-PL" sz="1050" b="0" i="0" u="none" strike="noStrike" cap="none" baseline="0">
              <a:solidFill>
                <a:sysClr val="windowText" lastClr="000000"/>
              </a:solidFill>
              <a:effectLst/>
              <a:latin typeface="Arial"/>
              <a:cs typeface="Arial"/>
            </a:rPr>
            <a:t>2 - </a:t>
          </a:r>
          <a:r>
            <a:rPr lang="pl-PL" sz="1050" b="1" i="0" u="none" strike="noStrike" cap="none" baseline="0">
              <a:solidFill>
                <a:sysClr val="windowText" lastClr="000000"/>
              </a:solidFill>
              <a:effectLst/>
              <a:latin typeface="Arial"/>
              <a:cs typeface="Arial"/>
            </a:rPr>
            <a:t>seldom</a:t>
          </a:r>
          <a:r>
            <a:rPr lang="pl-PL" sz="1050" b="0" i="0" u="none" strike="noStrike" cap="none" baseline="0">
              <a:solidFill>
                <a:sysClr val="windowText" lastClr="000000"/>
              </a:solidFill>
              <a:effectLst/>
              <a:latin typeface="Arial"/>
              <a:cs typeface="Arial"/>
            </a:rPr>
            <a:t> (1-2 times/year)</a:t>
          </a:r>
        </a:p>
        <a:p>
          <a:pPr marL="144000" algn="l" rtl="0">
            <a:defRPr sz="1000"/>
          </a:pPr>
          <a:r>
            <a:rPr lang="pl-PL" sz="1050" b="0" i="0" u="none" strike="noStrike" cap="none" baseline="0">
              <a:solidFill>
                <a:sysClr val="windowText" lastClr="000000"/>
              </a:solidFill>
              <a:effectLst/>
              <a:latin typeface="Arial"/>
              <a:cs typeface="Arial"/>
            </a:rPr>
            <a:t>3 - </a:t>
          </a:r>
          <a:r>
            <a:rPr lang="pl-PL" sz="1050" b="1" i="0" u="none" strike="noStrike" cap="none" baseline="0">
              <a:solidFill>
                <a:sysClr val="windowText" lastClr="000000"/>
              </a:solidFill>
              <a:effectLst/>
              <a:latin typeface="Arial"/>
              <a:cs typeface="Arial"/>
            </a:rPr>
            <a:t>sometimes</a:t>
          </a:r>
          <a:r>
            <a:rPr lang="pl-PL" sz="1050" b="0" i="0" u="none" strike="noStrike" cap="none" baseline="0">
              <a:solidFill>
                <a:sysClr val="windowText" lastClr="000000"/>
              </a:solidFill>
              <a:effectLst/>
              <a:latin typeface="Arial"/>
              <a:cs typeface="Arial"/>
            </a:rPr>
            <a:t> (3-6 times/year)</a:t>
          </a:r>
        </a:p>
        <a:p>
          <a:pPr marL="144000" algn="l" rtl="0">
            <a:defRPr sz="1000"/>
          </a:pPr>
          <a:r>
            <a:rPr lang="pl-PL" sz="1050" b="0" i="0" u="none" strike="noStrike" cap="none" baseline="0">
              <a:solidFill>
                <a:sysClr val="windowText" lastClr="000000"/>
              </a:solidFill>
              <a:effectLst/>
              <a:latin typeface="Arial"/>
              <a:cs typeface="Arial"/>
            </a:rPr>
            <a:t>4 - </a:t>
          </a:r>
          <a:r>
            <a:rPr lang="pl-PL" sz="1050" b="1" i="0" u="none" strike="noStrike" cap="none" baseline="0">
              <a:solidFill>
                <a:sysClr val="windowText" lastClr="000000"/>
              </a:solidFill>
              <a:effectLst/>
              <a:latin typeface="Arial"/>
              <a:cs typeface="Arial"/>
            </a:rPr>
            <a:t>often</a:t>
          </a:r>
          <a:r>
            <a:rPr lang="pl-PL" sz="1050" b="0" i="0" u="none" strike="noStrike" cap="none" baseline="0">
              <a:solidFill>
                <a:sysClr val="windowText" lastClr="000000"/>
              </a:solidFill>
              <a:effectLst/>
              <a:latin typeface="Arial"/>
              <a:cs typeface="Arial"/>
            </a:rPr>
            <a:t> (7-12 times/year)</a:t>
          </a:r>
        </a:p>
        <a:p>
          <a:pPr marL="144000" algn="l" rtl="0">
            <a:defRPr sz="1000"/>
          </a:pPr>
          <a:r>
            <a:rPr lang="pl-PL" sz="1050" b="0" i="0" u="none" strike="noStrike" cap="none" baseline="0">
              <a:solidFill>
                <a:sysClr val="windowText" lastClr="000000"/>
              </a:solidFill>
              <a:effectLst/>
              <a:latin typeface="Arial"/>
              <a:cs typeface="Arial"/>
            </a:rPr>
            <a:t>5 - </a:t>
          </a:r>
          <a:r>
            <a:rPr lang="pl-PL" sz="1050" b="1" i="0" u="none" strike="noStrike" cap="none" baseline="0">
              <a:solidFill>
                <a:sysClr val="windowText" lastClr="000000"/>
              </a:solidFill>
              <a:effectLst/>
              <a:latin typeface="Arial"/>
              <a:cs typeface="Arial"/>
            </a:rPr>
            <a:t>very often </a:t>
          </a:r>
          <a:r>
            <a:rPr lang="pl-PL" sz="1050" b="0" i="0" u="none" strike="noStrike" cap="none" baseline="0">
              <a:solidFill>
                <a:sysClr val="windowText" lastClr="000000"/>
              </a:solidFill>
              <a:effectLst/>
              <a:latin typeface="Arial"/>
              <a:cs typeface="Arial"/>
            </a:rPr>
            <a:t>(more often than once a month)</a:t>
          </a:r>
        </a:p>
        <a:p>
          <a:pPr marL="144000" algn="l" rtl="0">
            <a:defRPr sz="1000"/>
          </a:pPr>
          <a:endParaRPr lang="pl-PL" sz="1050" b="0" i="0" u="none" strike="noStrike" cap="none" baseline="0">
            <a:solidFill>
              <a:sysClr val="windowText" lastClr="000000"/>
            </a:solidFill>
            <a:effectLst/>
            <a:latin typeface="Arial"/>
            <a:cs typeface="Arial"/>
          </a:endParaRPr>
        </a:p>
        <a:p>
          <a:pPr marL="144000" algn="l" rtl="0">
            <a:defRPr sz="1000"/>
          </a:pPr>
          <a:r>
            <a:rPr lang="pl-PL" sz="1050" b="0" i="0" u="none" strike="noStrike" cap="none" baseline="0">
              <a:solidFill>
                <a:sysClr val="windowText" lastClr="000000"/>
              </a:solidFill>
              <a:effectLst/>
              <a:latin typeface="Arial"/>
              <a:cs typeface="Arial"/>
            </a:rPr>
            <a:t>(-7) - </a:t>
          </a:r>
          <a:r>
            <a:rPr lang="pl-PL" sz="1050" b="1" i="0" u="none" strike="noStrike" cap="none" baseline="0">
              <a:solidFill>
                <a:sysClr val="windowText" lastClr="000000"/>
              </a:solidFill>
              <a:effectLst/>
              <a:latin typeface="Arial"/>
              <a:cs typeface="Arial"/>
            </a:rPr>
            <a:t>not applicable</a:t>
          </a:r>
          <a:r>
            <a:rPr lang="pl-PL" sz="1050" b="0" i="0" u="none" strike="noStrike" cap="none" baseline="0">
              <a:solidFill>
                <a:sysClr val="windowText" lastClr="000000"/>
              </a:solidFill>
              <a:effectLst/>
              <a:latin typeface="Arial"/>
              <a:cs typeface="Arial"/>
            </a:rPr>
            <a:t>, e.g. R&amp;D Department Driver when a firm doesn't have a R&amp;D dept.</a:t>
          </a:r>
        </a:p>
        <a:p>
          <a:pPr marL="144000" algn="l" rtl="0">
            <a:defRPr sz="1000"/>
          </a:pPr>
          <a:r>
            <a:rPr lang="pl-PL" sz="1050" b="0" i="0" u="none" strike="noStrike" cap="none" baseline="0">
              <a:solidFill>
                <a:sysClr val="windowText" lastClr="000000"/>
              </a:solidFill>
              <a:effectLst/>
              <a:latin typeface="Arial"/>
              <a:cs typeface="Arial"/>
            </a:rPr>
            <a:t>(-8) - </a:t>
          </a:r>
          <a:r>
            <a:rPr lang="pl-PL" sz="1050" b="1" i="0" u="none" strike="noStrike" cap="none" baseline="0">
              <a:solidFill>
                <a:sysClr val="windowText" lastClr="000000"/>
              </a:solidFill>
              <a:effectLst/>
              <a:latin typeface="Arial"/>
              <a:cs typeface="Arial"/>
            </a:rPr>
            <a:t>don't know</a:t>
          </a:r>
        </a:p>
        <a:p>
          <a:pPr marL="144000" algn="l" rtl="0">
            <a:defRPr sz="1000"/>
          </a:pPr>
          <a:r>
            <a:rPr lang="pl-PL" sz="1050" b="0" i="0" u="none" strike="noStrike" cap="none" baseline="0">
              <a:solidFill>
                <a:sysClr val="windowText" lastClr="000000"/>
              </a:solidFill>
              <a:effectLst/>
              <a:latin typeface="Arial"/>
              <a:cs typeface="Arial"/>
            </a:rPr>
            <a:t>(-9) - </a:t>
          </a:r>
          <a:r>
            <a:rPr lang="pl-PL" sz="1050" b="1" i="0" u="none" strike="noStrike" cap="none" baseline="0">
              <a:solidFill>
                <a:sysClr val="windowText" lastClr="000000"/>
              </a:solidFill>
              <a:effectLst/>
              <a:latin typeface="Arial"/>
              <a:cs typeface="Arial"/>
            </a:rPr>
            <a:t>decline to answer</a:t>
          </a:r>
          <a:endParaRPr lang="pl-PL" sz="1000" b="1" i="0" u="none" strike="noStrike" cap="none" baseline="0">
            <a:solidFill>
              <a:sysClr val="windowText" lastClr="000000"/>
            </a:solidFill>
            <a:effectLst/>
            <a:latin typeface="Arial"/>
            <a:cs typeface="Arial"/>
          </a:endParaRPr>
        </a:p>
      </xdr:txBody>
    </xdr:sp>
    <xdr:clientData/>
  </xdr:oneCellAnchor>
  <xdr:oneCellAnchor>
    <xdr:from>
      <xdr:col>2</xdr:col>
      <xdr:colOff>219075</xdr:colOff>
      <xdr:row>94</xdr:row>
      <xdr:rowOff>133351</xdr:rowOff>
    </xdr:from>
    <xdr:ext cx="6096000" cy="1276350"/>
    <xdr:sp macro="" textlink="">
      <xdr:nvSpPr>
        <xdr:cNvPr id="9" name="Text Box 8" descr="Papier journal"/>
        <xdr:cNvSpPr txBox="1">
          <a:spLocks noChangeArrowheads="1"/>
        </xdr:cNvSpPr>
      </xdr:nvSpPr>
      <xdr:spPr bwMode="auto">
        <a:xfrm>
          <a:off x="1209675" y="16002001"/>
          <a:ext cx="6096000" cy="1276350"/>
        </a:xfrm>
        <a:prstGeom prst="rect">
          <a:avLst/>
        </a:prstGeom>
        <a:blipFill dpi="0" rotWithShape="1">
          <a:blip xmlns:r="http://schemas.openxmlformats.org/officeDocument/2006/relationships" r:embed="rId3"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7</xdr:col>
      <xdr:colOff>19050</xdr:colOff>
      <xdr:row>11</xdr:row>
      <xdr:rowOff>57150</xdr:rowOff>
    </xdr:from>
    <xdr:to>
      <xdr:col>7</xdr:col>
      <xdr:colOff>415050</xdr:colOff>
      <xdr:row>13</xdr:row>
      <xdr:rowOff>91200</xdr:rowOff>
    </xdr:to>
    <xdr:pic>
      <xdr:nvPicPr>
        <xdr:cNvPr id="2" name="Picture 1" descr="direction_arrow_blue_left.pn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8048625" y="2352675"/>
          <a:ext cx="396000" cy="396000"/>
        </a:xfrm>
        <a:prstGeom prst="rect">
          <a:avLst/>
        </a:prstGeom>
      </xdr:spPr>
    </xdr:pic>
    <xdr:clientData/>
  </xdr:twoCellAnchor>
  <xdr:twoCellAnchor>
    <xdr:from>
      <xdr:col>7</xdr:col>
      <xdr:colOff>457200</xdr:colOff>
      <xdr:row>11</xdr:row>
      <xdr:rowOff>73399</xdr:rowOff>
    </xdr:from>
    <xdr:to>
      <xdr:col>8</xdr:col>
      <xdr:colOff>225600</xdr:colOff>
      <xdr:row>13</xdr:row>
      <xdr:rowOff>89449</xdr:rowOff>
    </xdr:to>
    <xdr:pic>
      <xdr:nvPicPr>
        <xdr:cNvPr id="3" name="Picture 2" descr="arrow-30330_640.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8486775" y="2368924"/>
          <a:ext cx="378000" cy="378000"/>
        </a:xfrm>
        <a:prstGeom prst="rect">
          <a:avLst/>
        </a:prstGeom>
      </xdr:spPr>
    </xdr:pic>
    <xdr:clientData/>
  </xdr:twoCellAnchor>
  <xdr:twoCellAnchor>
    <xdr:from>
      <xdr:col>38</xdr:col>
      <xdr:colOff>161925</xdr:colOff>
      <xdr:row>36</xdr:row>
      <xdr:rowOff>133350</xdr:rowOff>
    </xdr:from>
    <xdr:to>
      <xdr:col>38</xdr:col>
      <xdr:colOff>557925</xdr:colOff>
      <xdr:row>38</xdr:row>
      <xdr:rowOff>167400</xdr:rowOff>
    </xdr:to>
    <xdr:pic>
      <xdr:nvPicPr>
        <xdr:cNvPr id="4" name="Picture 3" descr="direction_arrow_blue_left.png">
          <a:hlinkClick xmlns:r="http://schemas.openxmlformats.org/officeDocument/2006/relationships" r:id="rId5"/>
        </xdr:cNvPr>
        <xdr:cNvPicPr>
          <a:picLocks noChangeAspect="1"/>
        </xdr:cNvPicPr>
      </xdr:nvPicPr>
      <xdr:blipFill>
        <a:blip xmlns:r="http://schemas.openxmlformats.org/officeDocument/2006/relationships" r:embed="rId2" cstate="print"/>
        <a:stretch>
          <a:fillRect/>
        </a:stretch>
      </xdr:blipFill>
      <xdr:spPr>
        <a:xfrm>
          <a:off x="27089100" y="7105650"/>
          <a:ext cx="396000" cy="396000"/>
        </a:xfrm>
        <a:prstGeom prst="rect">
          <a:avLst/>
        </a:prstGeom>
      </xdr:spPr>
    </xdr:pic>
    <xdr:clientData/>
  </xdr:twoCellAnchor>
  <xdr:twoCellAnchor>
    <xdr:from>
      <xdr:col>38</xdr:col>
      <xdr:colOff>600075</xdr:colOff>
      <xdr:row>36</xdr:row>
      <xdr:rowOff>149599</xdr:rowOff>
    </xdr:from>
    <xdr:to>
      <xdr:col>39</xdr:col>
      <xdr:colOff>368475</xdr:colOff>
      <xdr:row>38</xdr:row>
      <xdr:rowOff>165649</xdr:rowOff>
    </xdr:to>
    <xdr:pic>
      <xdr:nvPicPr>
        <xdr:cNvPr id="5" name="Picture 4" descr="arrow-30330_640.png">
          <a:hlinkClick xmlns:r="http://schemas.openxmlformats.org/officeDocument/2006/relationships" r:id="rId6"/>
        </xdr:cNvPr>
        <xdr:cNvPicPr>
          <a:picLocks noChangeAspect="1"/>
        </xdr:cNvPicPr>
      </xdr:nvPicPr>
      <xdr:blipFill>
        <a:blip xmlns:r="http://schemas.openxmlformats.org/officeDocument/2006/relationships" r:embed="rId4" cstate="print"/>
        <a:stretch>
          <a:fillRect/>
        </a:stretch>
      </xdr:blipFill>
      <xdr:spPr>
        <a:xfrm>
          <a:off x="27527250" y="7121899"/>
          <a:ext cx="378000" cy="378000"/>
        </a:xfrm>
        <a:prstGeom prst="rect">
          <a:avLst/>
        </a:prstGeom>
      </xdr:spPr>
    </xdr:pic>
    <xdr:clientData/>
  </xdr:twoCellAnchor>
  <xdr:twoCellAnchor>
    <xdr:from>
      <xdr:col>7</xdr:col>
      <xdr:colOff>47625</xdr:colOff>
      <xdr:row>59</xdr:row>
      <xdr:rowOff>19050</xdr:rowOff>
    </xdr:from>
    <xdr:to>
      <xdr:col>7</xdr:col>
      <xdr:colOff>443625</xdr:colOff>
      <xdr:row>61</xdr:row>
      <xdr:rowOff>53100</xdr:rowOff>
    </xdr:to>
    <xdr:pic>
      <xdr:nvPicPr>
        <xdr:cNvPr id="6" name="Picture 5" descr="direction_arrow_blue_left.png">
          <a:hlinkClick xmlns:r="http://schemas.openxmlformats.org/officeDocument/2006/relationships" r:id="rId7"/>
        </xdr:cNvPr>
        <xdr:cNvPicPr>
          <a:picLocks noChangeAspect="1"/>
        </xdr:cNvPicPr>
      </xdr:nvPicPr>
      <xdr:blipFill>
        <a:blip xmlns:r="http://schemas.openxmlformats.org/officeDocument/2006/relationships" r:embed="rId2" cstate="print"/>
        <a:stretch>
          <a:fillRect/>
        </a:stretch>
      </xdr:blipFill>
      <xdr:spPr>
        <a:xfrm>
          <a:off x="8077200" y="11182350"/>
          <a:ext cx="396000" cy="396000"/>
        </a:xfrm>
        <a:prstGeom prst="rect">
          <a:avLst/>
        </a:prstGeom>
      </xdr:spPr>
    </xdr:pic>
    <xdr:clientData/>
  </xdr:twoCellAnchor>
  <xdr:twoCellAnchor>
    <xdr:from>
      <xdr:col>7</xdr:col>
      <xdr:colOff>485775</xdr:colOff>
      <xdr:row>59</xdr:row>
      <xdr:rowOff>35299</xdr:rowOff>
    </xdr:from>
    <xdr:to>
      <xdr:col>8</xdr:col>
      <xdr:colOff>254175</xdr:colOff>
      <xdr:row>61</xdr:row>
      <xdr:rowOff>51349</xdr:rowOff>
    </xdr:to>
    <xdr:pic>
      <xdr:nvPicPr>
        <xdr:cNvPr id="7" name="Picture 6" descr="arrow-30330_640.png">
          <a:hlinkClick xmlns:r="http://schemas.openxmlformats.org/officeDocument/2006/relationships" r:id="rId8"/>
        </xdr:cNvPr>
        <xdr:cNvPicPr>
          <a:picLocks noChangeAspect="1"/>
        </xdr:cNvPicPr>
      </xdr:nvPicPr>
      <xdr:blipFill>
        <a:blip xmlns:r="http://schemas.openxmlformats.org/officeDocument/2006/relationships" r:embed="rId4" cstate="print"/>
        <a:stretch>
          <a:fillRect/>
        </a:stretch>
      </xdr:blipFill>
      <xdr:spPr>
        <a:xfrm>
          <a:off x="8515350" y="11198599"/>
          <a:ext cx="378000" cy="378000"/>
        </a:xfrm>
        <a:prstGeom prst="rect">
          <a:avLst/>
        </a:prstGeom>
      </xdr:spPr>
    </xdr:pic>
    <xdr:clientData/>
  </xdr:twoCellAnchor>
  <xdr:twoCellAnchor>
    <xdr:from>
      <xdr:col>54</xdr:col>
      <xdr:colOff>47625</xdr:colOff>
      <xdr:row>83</xdr:row>
      <xdr:rowOff>0</xdr:rowOff>
    </xdr:from>
    <xdr:to>
      <xdr:col>54</xdr:col>
      <xdr:colOff>443625</xdr:colOff>
      <xdr:row>84</xdr:row>
      <xdr:rowOff>15000</xdr:rowOff>
    </xdr:to>
    <xdr:pic>
      <xdr:nvPicPr>
        <xdr:cNvPr id="8" name="Picture 7" descr="direction_arrow_blue_left.png">
          <a:hlinkClick xmlns:r="http://schemas.openxmlformats.org/officeDocument/2006/relationships" r:id="rId9"/>
        </xdr:cNvPr>
        <xdr:cNvPicPr>
          <a:picLocks noChangeAspect="1"/>
        </xdr:cNvPicPr>
      </xdr:nvPicPr>
      <xdr:blipFill>
        <a:blip xmlns:r="http://schemas.openxmlformats.org/officeDocument/2006/relationships" r:embed="rId2" cstate="print"/>
        <a:stretch>
          <a:fillRect/>
        </a:stretch>
      </xdr:blipFill>
      <xdr:spPr>
        <a:xfrm>
          <a:off x="36728400" y="15830550"/>
          <a:ext cx="396000" cy="396000"/>
        </a:xfrm>
        <a:prstGeom prst="rect">
          <a:avLst/>
        </a:prstGeom>
      </xdr:spPr>
    </xdr:pic>
    <xdr:clientData/>
  </xdr:twoCellAnchor>
  <xdr:twoCellAnchor>
    <xdr:from>
      <xdr:col>54</xdr:col>
      <xdr:colOff>485775</xdr:colOff>
      <xdr:row>83</xdr:row>
      <xdr:rowOff>16249</xdr:rowOff>
    </xdr:from>
    <xdr:to>
      <xdr:col>55</xdr:col>
      <xdr:colOff>254175</xdr:colOff>
      <xdr:row>84</xdr:row>
      <xdr:rowOff>13249</xdr:rowOff>
    </xdr:to>
    <xdr:pic>
      <xdr:nvPicPr>
        <xdr:cNvPr id="9" name="Picture 8" descr="arrow-30330_640.png">
          <a:hlinkClick xmlns:r="http://schemas.openxmlformats.org/officeDocument/2006/relationships" r:id="rId10"/>
        </xdr:cNvPr>
        <xdr:cNvPicPr>
          <a:picLocks noChangeAspect="1"/>
        </xdr:cNvPicPr>
      </xdr:nvPicPr>
      <xdr:blipFill>
        <a:blip xmlns:r="http://schemas.openxmlformats.org/officeDocument/2006/relationships" r:embed="rId4" cstate="print"/>
        <a:stretch>
          <a:fillRect/>
        </a:stretch>
      </xdr:blipFill>
      <xdr:spPr>
        <a:xfrm>
          <a:off x="37166550" y="15846799"/>
          <a:ext cx="378000" cy="378000"/>
        </a:xfrm>
        <a:prstGeom prst="rect">
          <a:avLst/>
        </a:prstGeom>
      </xdr:spPr>
    </xdr:pic>
    <xdr:clientData/>
  </xdr:twoCellAnchor>
  <xdr:twoCellAnchor>
    <xdr:from>
      <xdr:col>7</xdr:col>
      <xdr:colOff>38100</xdr:colOff>
      <xdr:row>103</xdr:row>
      <xdr:rowOff>152400</xdr:rowOff>
    </xdr:from>
    <xdr:to>
      <xdr:col>7</xdr:col>
      <xdr:colOff>434100</xdr:colOff>
      <xdr:row>105</xdr:row>
      <xdr:rowOff>34050</xdr:rowOff>
    </xdr:to>
    <xdr:pic>
      <xdr:nvPicPr>
        <xdr:cNvPr id="10" name="Picture 9" descr="direction_arrow_blue_left.png">
          <a:hlinkClick xmlns:r="http://schemas.openxmlformats.org/officeDocument/2006/relationships" r:id="rId11"/>
        </xdr:cNvPr>
        <xdr:cNvPicPr>
          <a:picLocks noChangeAspect="1"/>
        </xdr:cNvPicPr>
      </xdr:nvPicPr>
      <xdr:blipFill>
        <a:blip xmlns:r="http://schemas.openxmlformats.org/officeDocument/2006/relationships" r:embed="rId2" cstate="print"/>
        <a:stretch>
          <a:fillRect/>
        </a:stretch>
      </xdr:blipFill>
      <xdr:spPr>
        <a:xfrm>
          <a:off x="8067675" y="20393025"/>
          <a:ext cx="396000" cy="396000"/>
        </a:xfrm>
        <a:prstGeom prst="rect">
          <a:avLst/>
        </a:prstGeom>
      </xdr:spPr>
    </xdr:pic>
    <xdr:clientData/>
  </xdr:twoCellAnchor>
  <xdr:twoCellAnchor>
    <xdr:from>
      <xdr:col>7</xdr:col>
      <xdr:colOff>476250</xdr:colOff>
      <xdr:row>103</xdr:row>
      <xdr:rowOff>168649</xdr:rowOff>
    </xdr:from>
    <xdr:to>
      <xdr:col>8</xdr:col>
      <xdr:colOff>244650</xdr:colOff>
      <xdr:row>105</xdr:row>
      <xdr:rowOff>32299</xdr:rowOff>
    </xdr:to>
    <xdr:pic>
      <xdr:nvPicPr>
        <xdr:cNvPr id="11" name="Picture 10" descr="arrow-30330_640.png">
          <a:hlinkClick xmlns:r="http://schemas.openxmlformats.org/officeDocument/2006/relationships" r:id="rId12"/>
        </xdr:cNvPr>
        <xdr:cNvPicPr>
          <a:picLocks noChangeAspect="1"/>
        </xdr:cNvPicPr>
      </xdr:nvPicPr>
      <xdr:blipFill>
        <a:blip xmlns:r="http://schemas.openxmlformats.org/officeDocument/2006/relationships" r:embed="rId4" cstate="print"/>
        <a:stretch>
          <a:fillRect/>
        </a:stretch>
      </xdr:blipFill>
      <xdr:spPr>
        <a:xfrm>
          <a:off x="8505825" y="20409274"/>
          <a:ext cx="378000" cy="378000"/>
        </a:xfrm>
        <a:prstGeom prst="rect">
          <a:avLst/>
        </a:prstGeom>
      </xdr:spPr>
    </xdr:pic>
    <xdr:clientData/>
  </xdr:twoCellAnchor>
  <xdr:twoCellAnchor>
    <xdr:from>
      <xdr:col>81</xdr:col>
      <xdr:colOff>38100</xdr:colOff>
      <xdr:row>128</xdr:row>
      <xdr:rowOff>171450</xdr:rowOff>
    </xdr:from>
    <xdr:to>
      <xdr:col>81</xdr:col>
      <xdr:colOff>434100</xdr:colOff>
      <xdr:row>130</xdr:row>
      <xdr:rowOff>205500</xdr:rowOff>
    </xdr:to>
    <xdr:pic>
      <xdr:nvPicPr>
        <xdr:cNvPr id="12" name="Picture 11" descr="direction_arrow_blue_left.png">
          <a:hlinkClick xmlns:r="http://schemas.openxmlformats.org/officeDocument/2006/relationships" r:id="rId13"/>
        </xdr:cNvPr>
        <xdr:cNvPicPr>
          <a:picLocks noChangeAspect="1"/>
        </xdr:cNvPicPr>
      </xdr:nvPicPr>
      <xdr:blipFill>
        <a:blip xmlns:r="http://schemas.openxmlformats.org/officeDocument/2006/relationships" r:embed="rId2" cstate="print"/>
        <a:stretch>
          <a:fillRect/>
        </a:stretch>
      </xdr:blipFill>
      <xdr:spPr>
        <a:xfrm>
          <a:off x="53178075" y="25469850"/>
          <a:ext cx="396000" cy="396000"/>
        </a:xfrm>
        <a:prstGeom prst="rect">
          <a:avLst/>
        </a:prstGeom>
      </xdr:spPr>
    </xdr:pic>
    <xdr:clientData/>
  </xdr:twoCellAnchor>
  <xdr:twoCellAnchor>
    <xdr:from>
      <xdr:col>81</xdr:col>
      <xdr:colOff>476250</xdr:colOff>
      <xdr:row>129</xdr:row>
      <xdr:rowOff>6724</xdr:rowOff>
    </xdr:from>
    <xdr:to>
      <xdr:col>82</xdr:col>
      <xdr:colOff>244650</xdr:colOff>
      <xdr:row>130</xdr:row>
      <xdr:rowOff>203749</xdr:rowOff>
    </xdr:to>
    <xdr:pic>
      <xdr:nvPicPr>
        <xdr:cNvPr id="13" name="Picture 12" descr="arrow-30330_640.png">
          <a:hlinkClick xmlns:r="http://schemas.openxmlformats.org/officeDocument/2006/relationships" r:id="rId14"/>
        </xdr:cNvPr>
        <xdr:cNvPicPr>
          <a:picLocks noChangeAspect="1"/>
        </xdr:cNvPicPr>
      </xdr:nvPicPr>
      <xdr:blipFill>
        <a:blip xmlns:r="http://schemas.openxmlformats.org/officeDocument/2006/relationships" r:embed="rId4" cstate="print"/>
        <a:stretch>
          <a:fillRect/>
        </a:stretch>
      </xdr:blipFill>
      <xdr:spPr>
        <a:xfrm>
          <a:off x="53616225" y="25486099"/>
          <a:ext cx="378000" cy="378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11</xdr:col>
      <xdr:colOff>295275</xdr:colOff>
      <xdr:row>2</xdr:row>
      <xdr:rowOff>38100</xdr:rowOff>
    </xdr:from>
    <xdr:ext cx="802527" cy="170560"/>
    <xdr:sp macro="" textlink="">
      <xdr:nvSpPr>
        <xdr:cNvPr id="2" name="Text Box 18"/>
        <xdr:cNvSpPr txBox="1">
          <a:spLocks noChangeArrowheads="1"/>
        </xdr:cNvSpPr>
      </xdr:nvSpPr>
      <xdr:spPr bwMode="auto">
        <a:xfrm>
          <a:off x="8848725" y="209550"/>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1 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7</xdr:col>
      <xdr:colOff>651014</xdr:colOff>
      <xdr:row>30</xdr:row>
      <xdr:rowOff>68777</xdr:rowOff>
    </xdr:from>
    <xdr:to>
      <xdr:col>8</xdr:col>
      <xdr:colOff>402851</xdr:colOff>
      <xdr:row>31</xdr:row>
      <xdr:rowOff>155603</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489714" y="8765102"/>
          <a:ext cx="1752087" cy="344001"/>
        </a:xfrm>
        <a:prstGeom prst="rect">
          <a:avLst/>
        </a:prstGeom>
        <a:noFill/>
        <a:extLst/>
      </xdr:spPr>
    </xdr:pic>
    <xdr:clientData/>
  </xdr:twoCellAnchor>
  <xdr:twoCellAnchor>
    <xdr:from>
      <xdr:col>11</xdr:col>
      <xdr:colOff>345142</xdr:colOff>
      <xdr:row>30</xdr:row>
      <xdr:rowOff>58831</xdr:rowOff>
    </xdr:from>
    <xdr:to>
      <xdr:col>11</xdr:col>
      <xdr:colOff>736099</xdr:colOff>
      <xdr:row>31</xdr:row>
      <xdr:rowOff>193921</xdr:rowOff>
    </xdr:to>
    <xdr:pic>
      <xdr:nvPicPr>
        <xdr:cNvPr id="4" name="Picture 3" descr="direction_arrow_blue_left.png">
          <a:hlinkClick xmlns:r="http://schemas.openxmlformats.org/officeDocument/2006/relationships" r:id="rId2"/>
        </xdr:cNvPr>
        <xdr:cNvPicPr>
          <a:picLocks noChangeAspect="1"/>
        </xdr:cNvPicPr>
      </xdr:nvPicPr>
      <xdr:blipFill>
        <a:blip xmlns:r="http://schemas.openxmlformats.org/officeDocument/2006/relationships" r:embed="rId3" cstate="print"/>
        <a:stretch>
          <a:fillRect/>
        </a:stretch>
      </xdr:blipFill>
      <xdr:spPr>
        <a:xfrm>
          <a:off x="8895230" y="9785537"/>
          <a:ext cx="390957" cy="392825"/>
        </a:xfrm>
        <a:prstGeom prst="rect">
          <a:avLst/>
        </a:prstGeom>
      </xdr:spPr>
    </xdr:pic>
    <xdr:clientData/>
  </xdr:twoCellAnchor>
  <xdr:twoCellAnchor>
    <xdr:from>
      <xdr:col>11</xdr:col>
      <xdr:colOff>789453</xdr:colOff>
      <xdr:row>30</xdr:row>
      <xdr:rowOff>63874</xdr:rowOff>
    </xdr:from>
    <xdr:to>
      <xdr:col>11</xdr:col>
      <xdr:colOff>1167453</xdr:colOff>
      <xdr:row>31</xdr:row>
      <xdr:rowOff>180964</xdr:rowOff>
    </xdr:to>
    <xdr:pic>
      <xdr:nvPicPr>
        <xdr:cNvPr id="5" name="Picture 4" descr="arrow-30330_640.png">
          <a:hlinkClick xmlns:r="http://schemas.openxmlformats.org/officeDocument/2006/relationships" r:id="rId4"/>
        </xdr:cNvPr>
        <xdr:cNvPicPr>
          <a:picLocks noChangeAspect="1"/>
        </xdr:cNvPicPr>
      </xdr:nvPicPr>
      <xdr:blipFill>
        <a:blip xmlns:r="http://schemas.openxmlformats.org/officeDocument/2006/relationships" r:embed="rId5" cstate="print"/>
        <a:stretch>
          <a:fillRect/>
        </a:stretch>
      </xdr:blipFill>
      <xdr:spPr>
        <a:xfrm>
          <a:off x="9339541" y="9790580"/>
          <a:ext cx="378000" cy="374825"/>
        </a:xfrm>
        <a:prstGeom prst="rect">
          <a:avLst/>
        </a:prstGeom>
      </xdr:spPr>
    </xdr:pic>
    <xdr:clientData/>
  </xdr:twoCellAnchor>
  <xdr:twoCellAnchor editAs="oneCell">
    <xdr:from>
      <xdr:col>2</xdr:col>
      <xdr:colOff>123825</xdr:colOff>
      <xdr:row>2</xdr:row>
      <xdr:rowOff>104775</xdr:rowOff>
    </xdr:from>
    <xdr:to>
      <xdr:col>4</xdr:col>
      <xdr:colOff>75687</xdr:colOff>
      <xdr:row>2</xdr:row>
      <xdr:rowOff>448776</xdr:rowOff>
    </xdr:to>
    <xdr:pic>
      <xdr:nvPicPr>
        <xdr:cNvPr id="6" name="Picture 5"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466725" y="276225"/>
          <a:ext cx="1752087" cy="344001"/>
        </a:xfrm>
        <a:prstGeom prst="rect">
          <a:avLst/>
        </a:prstGeom>
        <a:noFill/>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7</xdr:col>
      <xdr:colOff>676275</xdr:colOff>
      <xdr:row>2</xdr:row>
      <xdr:rowOff>57150</xdr:rowOff>
    </xdr:from>
    <xdr:ext cx="802527" cy="170560"/>
    <xdr:sp macro="" textlink="">
      <xdr:nvSpPr>
        <xdr:cNvPr id="435209" name="Text Box 9"/>
        <xdr:cNvSpPr txBox="1">
          <a:spLocks noChangeArrowheads="1"/>
        </xdr:cNvSpPr>
      </xdr:nvSpPr>
      <xdr:spPr bwMode="auto">
        <a:xfrm>
          <a:off x="5429250" y="400050"/>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2 </a:t>
          </a:r>
          <a:r>
            <a:rPr lang="fr-FR" sz="1000" b="1" i="1" u="none" strike="noStrike" baseline="0">
              <a:solidFill>
                <a:srgbClr val="000000"/>
              </a:solidFill>
              <a:latin typeface="Arial"/>
              <a:cs typeface="Arial"/>
            </a:rPr>
            <a:t>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12</xdr:col>
      <xdr:colOff>428625</xdr:colOff>
      <xdr:row>21</xdr:row>
      <xdr:rowOff>114301</xdr:rowOff>
    </xdr:from>
    <xdr:to>
      <xdr:col>12</xdr:col>
      <xdr:colOff>2084705</xdr:colOff>
      <xdr:row>22</xdr:row>
      <xdr:rowOff>251461</xdr:rowOff>
    </xdr:to>
    <xdr:pic>
      <xdr:nvPicPr>
        <xdr:cNvPr id="11" name="Picture 10"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9258300" y="5105401"/>
          <a:ext cx="1656080" cy="308610"/>
        </a:xfrm>
        <a:prstGeom prst="rect">
          <a:avLst/>
        </a:prstGeom>
        <a:noFill/>
        <a:extLst/>
      </xdr:spPr>
    </xdr:pic>
    <xdr:clientData/>
  </xdr:twoCellAnchor>
  <xdr:twoCellAnchor>
    <xdr:from>
      <xdr:col>10</xdr:col>
      <xdr:colOff>95250</xdr:colOff>
      <xdr:row>2</xdr:row>
      <xdr:rowOff>371475</xdr:rowOff>
    </xdr:from>
    <xdr:to>
      <xdr:col>10</xdr:col>
      <xdr:colOff>491250</xdr:colOff>
      <xdr:row>4</xdr:row>
      <xdr:rowOff>78500</xdr:rowOff>
    </xdr:to>
    <xdr:pic>
      <xdr:nvPicPr>
        <xdr:cNvPr id="6" name="Picture 5" descr="direction_arrow_blue_left.png">
          <a:hlinkClick xmlns:r="http://schemas.openxmlformats.org/officeDocument/2006/relationships" r:id="rId2"/>
        </xdr:cNvPr>
        <xdr:cNvPicPr>
          <a:picLocks noChangeAspect="1"/>
        </xdr:cNvPicPr>
      </xdr:nvPicPr>
      <xdr:blipFill>
        <a:blip xmlns:r="http://schemas.openxmlformats.org/officeDocument/2006/relationships" r:embed="rId3" cstate="print"/>
        <a:stretch>
          <a:fillRect/>
        </a:stretch>
      </xdr:blipFill>
      <xdr:spPr>
        <a:xfrm>
          <a:off x="7267575" y="714375"/>
          <a:ext cx="396000" cy="392825"/>
        </a:xfrm>
        <a:prstGeom prst="rect">
          <a:avLst/>
        </a:prstGeom>
      </xdr:spPr>
    </xdr:pic>
    <xdr:clientData/>
  </xdr:twoCellAnchor>
  <xdr:twoCellAnchor>
    <xdr:from>
      <xdr:col>10</xdr:col>
      <xdr:colOff>558908</xdr:colOff>
      <xdr:row>2</xdr:row>
      <xdr:rowOff>384818</xdr:rowOff>
    </xdr:from>
    <xdr:to>
      <xdr:col>10</xdr:col>
      <xdr:colOff>936908</xdr:colOff>
      <xdr:row>4</xdr:row>
      <xdr:rowOff>73843</xdr:rowOff>
    </xdr:to>
    <xdr:pic>
      <xdr:nvPicPr>
        <xdr:cNvPr id="7" name="Picture 6" descr="arrow-30330_640.png">
          <a:hlinkClick xmlns:r="http://schemas.openxmlformats.org/officeDocument/2006/relationships" r:id="rId4"/>
        </xdr:cNvPr>
        <xdr:cNvPicPr>
          <a:picLocks noChangeAspect="1"/>
        </xdr:cNvPicPr>
      </xdr:nvPicPr>
      <xdr:blipFill>
        <a:blip xmlns:r="http://schemas.openxmlformats.org/officeDocument/2006/relationships" r:embed="rId5" cstate="print"/>
        <a:stretch>
          <a:fillRect/>
        </a:stretch>
      </xdr:blipFill>
      <xdr:spPr>
        <a:xfrm>
          <a:off x="8088501" y="727072"/>
          <a:ext cx="378000" cy="373534"/>
        </a:xfrm>
        <a:prstGeom prst="rect">
          <a:avLst/>
        </a:prstGeom>
      </xdr:spPr>
    </xdr:pic>
    <xdr:clientData/>
  </xdr:twoCellAnchor>
  <xdr:twoCellAnchor editAs="oneCell">
    <xdr:from>
      <xdr:col>2</xdr:col>
      <xdr:colOff>28575</xdr:colOff>
      <xdr:row>2</xdr:row>
      <xdr:rowOff>95250</xdr:rowOff>
    </xdr:from>
    <xdr:to>
      <xdr:col>3</xdr:col>
      <xdr:colOff>1217930</xdr:colOff>
      <xdr:row>2</xdr:row>
      <xdr:rowOff>403860</xdr:rowOff>
    </xdr:to>
    <xdr:pic>
      <xdr:nvPicPr>
        <xdr:cNvPr id="8" name="Picture 7"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438150" y="438150"/>
          <a:ext cx="1656080" cy="308610"/>
        </a:xfrm>
        <a:prstGeom prst="rect">
          <a:avLst/>
        </a:prstGeom>
        <a:noFill/>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14</xdr:col>
      <xdr:colOff>352425</xdr:colOff>
      <xdr:row>2</xdr:row>
      <xdr:rowOff>47625</xdr:rowOff>
    </xdr:from>
    <xdr:ext cx="802527" cy="170560"/>
    <xdr:sp macro="" textlink="">
      <xdr:nvSpPr>
        <xdr:cNvPr id="2" name="Text Box 8"/>
        <xdr:cNvSpPr txBox="1">
          <a:spLocks noChangeArrowheads="1"/>
        </xdr:cNvSpPr>
      </xdr:nvSpPr>
      <xdr:spPr bwMode="auto">
        <a:xfrm>
          <a:off x="7038975" y="390525"/>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3 </a:t>
          </a:r>
          <a:r>
            <a:rPr lang="fr-FR" sz="1000" b="1" i="1" u="none" strike="noStrike" baseline="0">
              <a:solidFill>
                <a:srgbClr val="000000"/>
              </a:solidFill>
              <a:latin typeface="Arial"/>
              <a:cs typeface="Arial"/>
            </a:rPr>
            <a:t>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2</xdr:col>
      <xdr:colOff>250824</xdr:colOff>
      <xdr:row>2</xdr:row>
      <xdr:rowOff>114300</xdr:rowOff>
    </xdr:from>
    <xdr:to>
      <xdr:col>5</xdr:col>
      <xdr:colOff>200024</xdr:colOff>
      <xdr:row>2</xdr:row>
      <xdr:rowOff>457835</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631824" y="457200"/>
          <a:ext cx="1730375" cy="343535"/>
        </a:xfrm>
        <a:prstGeom prst="rect">
          <a:avLst/>
        </a:prstGeom>
        <a:noFill/>
        <a:extLst/>
      </xdr:spPr>
    </xdr:pic>
    <xdr:clientData/>
  </xdr:twoCellAnchor>
  <xdr:twoCellAnchor>
    <xdr:from>
      <xdr:col>18</xdr:col>
      <xdr:colOff>981075</xdr:colOff>
      <xdr:row>31</xdr:row>
      <xdr:rowOff>104775</xdr:rowOff>
    </xdr:from>
    <xdr:to>
      <xdr:col>18</xdr:col>
      <xdr:colOff>1377075</xdr:colOff>
      <xdr:row>33</xdr:row>
      <xdr:rowOff>167400</xdr:rowOff>
    </xdr:to>
    <xdr:pic>
      <xdr:nvPicPr>
        <xdr:cNvPr id="4" name="Picture 3" descr="direction_arrow_blue_left.png">
          <a:hlinkClick xmlns:r="http://schemas.openxmlformats.org/officeDocument/2006/relationships" r:id="rId2"/>
        </xdr:cNvPr>
        <xdr:cNvPicPr>
          <a:picLocks noChangeAspect="1"/>
        </xdr:cNvPicPr>
      </xdr:nvPicPr>
      <xdr:blipFill>
        <a:blip xmlns:r="http://schemas.openxmlformats.org/officeDocument/2006/relationships" r:embed="rId3" cstate="print"/>
        <a:stretch>
          <a:fillRect/>
        </a:stretch>
      </xdr:blipFill>
      <xdr:spPr>
        <a:xfrm>
          <a:off x="10668000" y="9001125"/>
          <a:ext cx="396000" cy="396000"/>
        </a:xfrm>
        <a:prstGeom prst="rect">
          <a:avLst/>
        </a:prstGeom>
      </xdr:spPr>
    </xdr:pic>
    <xdr:clientData/>
  </xdr:twoCellAnchor>
  <xdr:twoCellAnchor>
    <xdr:from>
      <xdr:col>18</xdr:col>
      <xdr:colOff>1438277</xdr:colOff>
      <xdr:row>31</xdr:row>
      <xdr:rowOff>130549</xdr:rowOff>
    </xdr:from>
    <xdr:to>
      <xdr:col>18</xdr:col>
      <xdr:colOff>1809751</xdr:colOff>
      <xdr:row>33</xdr:row>
      <xdr:rowOff>175174</xdr:rowOff>
    </xdr:to>
    <xdr:pic>
      <xdr:nvPicPr>
        <xdr:cNvPr id="5" name="Picture 4" descr="arrow-30330_640.png">
          <a:hlinkClick xmlns:r="http://schemas.openxmlformats.org/officeDocument/2006/relationships" r:id="rId4"/>
        </xdr:cNvPr>
        <xdr:cNvPicPr>
          <a:picLocks noChangeAspect="1"/>
        </xdr:cNvPicPr>
      </xdr:nvPicPr>
      <xdr:blipFill>
        <a:blip xmlns:r="http://schemas.openxmlformats.org/officeDocument/2006/relationships" r:embed="rId5" cstate="print"/>
        <a:stretch>
          <a:fillRect/>
        </a:stretch>
      </xdr:blipFill>
      <xdr:spPr>
        <a:xfrm>
          <a:off x="9544052" y="10712824"/>
          <a:ext cx="371474" cy="378000"/>
        </a:xfrm>
        <a:prstGeom prst="rect">
          <a:avLst/>
        </a:prstGeom>
      </xdr:spPr>
    </xdr:pic>
    <xdr:clientData/>
  </xdr:twoCellAnchor>
  <xdr:twoCellAnchor editAs="oneCell">
    <xdr:from>
      <xdr:col>18</xdr:col>
      <xdr:colOff>485775</xdr:colOff>
      <xdr:row>25</xdr:row>
      <xdr:rowOff>142875</xdr:rowOff>
    </xdr:from>
    <xdr:to>
      <xdr:col>18</xdr:col>
      <xdr:colOff>2216150</xdr:colOff>
      <xdr:row>27</xdr:row>
      <xdr:rowOff>162560</xdr:rowOff>
    </xdr:to>
    <xdr:pic>
      <xdr:nvPicPr>
        <xdr:cNvPr id="6" name="Picture 5"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9105900" y="9429750"/>
          <a:ext cx="1730375" cy="343535"/>
        </a:xfrm>
        <a:prstGeom prst="rect">
          <a:avLst/>
        </a:prstGeom>
        <a:noFill/>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5</xdr:col>
      <xdr:colOff>800100</xdr:colOff>
      <xdr:row>2</xdr:row>
      <xdr:rowOff>9525</xdr:rowOff>
    </xdr:from>
    <xdr:ext cx="802527" cy="170560"/>
    <xdr:sp macro="" textlink="">
      <xdr:nvSpPr>
        <xdr:cNvPr id="445448" name="Text Box 8"/>
        <xdr:cNvSpPr txBox="1">
          <a:spLocks noChangeArrowheads="1"/>
        </xdr:cNvSpPr>
      </xdr:nvSpPr>
      <xdr:spPr bwMode="auto">
        <a:xfrm>
          <a:off x="6924675" y="352425"/>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4</a:t>
          </a:r>
          <a:r>
            <a:rPr lang="fr-FR" sz="1000" b="1" i="1" u="none" strike="noStrike" baseline="0">
              <a:solidFill>
                <a:srgbClr val="000000"/>
              </a:solidFill>
              <a:latin typeface="Arial"/>
              <a:cs typeface="Arial"/>
            </a:rPr>
            <a:t> 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11</xdr:col>
      <xdr:colOff>125186</xdr:colOff>
      <xdr:row>17</xdr:row>
      <xdr:rowOff>123825</xdr:rowOff>
    </xdr:from>
    <xdr:to>
      <xdr:col>11</xdr:col>
      <xdr:colOff>1776276</xdr:colOff>
      <xdr:row>18</xdr:row>
      <xdr:rowOff>246925</xdr:rowOff>
    </xdr:to>
    <xdr:pic>
      <xdr:nvPicPr>
        <xdr:cNvPr id="10" name="Picture 9"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631011" y="4248150"/>
          <a:ext cx="1651090" cy="323125"/>
        </a:xfrm>
        <a:prstGeom prst="rect">
          <a:avLst/>
        </a:prstGeom>
        <a:noFill/>
        <a:extLst/>
      </xdr:spPr>
    </xdr:pic>
    <xdr:clientData/>
  </xdr:twoCellAnchor>
  <xdr:twoCellAnchor>
    <xdr:from>
      <xdr:col>6</xdr:col>
      <xdr:colOff>133350</xdr:colOff>
      <xdr:row>18</xdr:row>
      <xdr:rowOff>381000</xdr:rowOff>
    </xdr:from>
    <xdr:to>
      <xdr:col>7</xdr:col>
      <xdr:colOff>243600</xdr:colOff>
      <xdr:row>18</xdr:row>
      <xdr:rowOff>777000</xdr:rowOff>
    </xdr:to>
    <xdr:pic>
      <xdr:nvPicPr>
        <xdr:cNvPr id="9" name="Picture 8" descr="direction_arrow_blue_left.png">
          <a:hlinkClick xmlns:r="http://schemas.openxmlformats.org/officeDocument/2006/relationships" r:id="rId2"/>
        </xdr:cNvPr>
        <xdr:cNvPicPr>
          <a:picLocks noChangeAspect="1"/>
        </xdr:cNvPicPr>
      </xdr:nvPicPr>
      <xdr:blipFill>
        <a:blip xmlns:r="http://schemas.openxmlformats.org/officeDocument/2006/relationships" r:embed="rId3" cstate="print"/>
        <a:stretch>
          <a:fillRect/>
        </a:stretch>
      </xdr:blipFill>
      <xdr:spPr>
        <a:xfrm>
          <a:off x="7124700" y="4705350"/>
          <a:ext cx="396000" cy="396000"/>
        </a:xfrm>
        <a:prstGeom prst="rect">
          <a:avLst/>
        </a:prstGeom>
      </xdr:spPr>
    </xdr:pic>
    <xdr:clientData/>
  </xdr:twoCellAnchor>
  <xdr:twoCellAnchor>
    <xdr:from>
      <xdr:col>7</xdr:col>
      <xdr:colOff>285750</xdr:colOff>
      <xdr:row>18</xdr:row>
      <xdr:rowOff>397249</xdr:rowOff>
    </xdr:from>
    <xdr:to>
      <xdr:col>9</xdr:col>
      <xdr:colOff>6525</xdr:colOff>
      <xdr:row>18</xdr:row>
      <xdr:rowOff>775249</xdr:rowOff>
    </xdr:to>
    <xdr:pic>
      <xdr:nvPicPr>
        <xdr:cNvPr id="11" name="Picture 10" descr="arrow-30330_640.png">
          <a:hlinkClick xmlns:r="http://schemas.openxmlformats.org/officeDocument/2006/relationships" r:id="rId4"/>
        </xdr:cNvPr>
        <xdr:cNvPicPr>
          <a:picLocks noChangeAspect="1"/>
        </xdr:cNvPicPr>
      </xdr:nvPicPr>
      <xdr:blipFill>
        <a:blip xmlns:r="http://schemas.openxmlformats.org/officeDocument/2006/relationships" r:embed="rId5" cstate="print"/>
        <a:stretch>
          <a:fillRect/>
        </a:stretch>
      </xdr:blipFill>
      <xdr:spPr>
        <a:xfrm>
          <a:off x="7562850" y="4721599"/>
          <a:ext cx="378000" cy="378000"/>
        </a:xfrm>
        <a:prstGeom prst="rect">
          <a:avLst/>
        </a:prstGeom>
      </xdr:spPr>
    </xdr:pic>
    <xdr:clientData/>
  </xdr:twoCellAnchor>
  <xdr:oneCellAnchor>
    <xdr:from>
      <xdr:col>2</xdr:col>
      <xdr:colOff>76200</xdr:colOff>
      <xdr:row>17</xdr:row>
      <xdr:rowOff>133350</xdr:rowOff>
    </xdr:from>
    <xdr:ext cx="6096000" cy="1276350"/>
    <xdr:sp macro="" textlink="">
      <xdr:nvSpPr>
        <xdr:cNvPr id="12" name="Text Box 8" descr="Papier journal"/>
        <xdr:cNvSpPr txBox="1">
          <a:spLocks noChangeArrowheads="1"/>
        </xdr:cNvSpPr>
      </xdr:nvSpPr>
      <xdr:spPr bwMode="auto">
        <a:xfrm>
          <a:off x="847725" y="4257675"/>
          <a:ext cx="6096000" cy="1276350"/>
        </a:xfrm>
        <a:prstGeom prst="rect">
          <a:avLst/>
        </a:prstGeom>
        <a:blipFill dpi="0" rotWithShape="1">
          <a:blip xmlns:r="http://schemas.openxmlformats.org/officeDocument/2006/relationships" r:embed="rId6"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editAs="oneCell">
    <xdr:from>
      <xdr:col>2</xdr:col>
      <xdr:colOff>28575</xdr:colOff>
      <xdr:row>2</xdr:row>
      <xdr:rowOff>152400</xdr:rowOff>
    </xdr:from>
    <xdr:to>
      <xdr:col>3</xdr:col>
      <xdr:colOff>1403440</xdr:colOff>
      <xdr:row>2</xdr:row>
      <xdr:rowOff>475525</xdr:rowOff>
    </xdr:to>
    <xdr:pic>
      <xdr:nvPicPr>
        <xdr:cNvPr id="13" name="Picture 1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19150" y="495300"/>
          <a:ext cx="1651090" cy="323125"/>
        </a:xfrm>
        <a:prstGeom prst="rect">
          <a:avLst/>
        </a:prstGeom>
        <a:noFill/>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7</xdr:col>
      <xdr:colOff>314325</xdr:colOff>
      <xdr:row>2</xdr:row>
      <xdr:rowOff>9525</xdr:rowOff>
    </xdr:from>
    <xdr:ext cx="802527" cy="170560"/>
    <xdr:sp macro="" textlink="">
      <xdr:nvSpPr>
        <xdr:cNvPr id="2" name="Text Box 8"/>
        <xdr:cNvSpPr txBox="1">
          <a:spLocks noChangeArrowheads="1"/>
        </xdr:cNvSpPr>
      </xdr:nvSpPr>
      <xdr:spPr bwMode="auto">
        <a:xfrm>
          <a:off x="6162675" y="352425"/>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5</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104775</xdr:colOff>
      <xdr:row>42</xdr:row>
      <xdr:rowOff>76201</xdr:rowOff>
    </xdr:from>
    <xdr:to>
      <xdr:col>11</xdr:col>
      <xdr:colOff>1757680</xdr:colOff>
      <xdr:row>43</xdr:row>
      <xdr:rowOff>153036</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153400" y="10163176"/>
          <a:ext cx="1652905" cy="314960"/>
        </a:xfrm>
        <a:prstGeom prst="rect">
          <a:avLst/>
        </a:prstGeom>
        <a:noFill/>
        <a:extLst/>
      </xdr:spPr>
    </xdr:pic>
    <xdr:clientData/>
  </xdr:twoCellAnchor>
  <xdr:oneCellAnchor>
    <xdr:from>
      <xdr:col>3</xdr:col>
      <xdr:colOff>142875</xdr:colOff>
      <xdr:row>43</xdr:row>
      <xdr:rowOff>114300</xdr:rowOff>
    </xdr:from>
    <xdr:ext cx="4991100" cy="1276350"/>
    <xdr:sp macro="" textlink="">
      <xdr:nvSpPr>
        <xdr:cNvPr id="4" name="Text Box 8" descr="Papier journal"/>
        <xdr:cNvSpPr txBox="1">
          <a:spLocks noChangeArrowheads="1"/>
        </xdr:cNvSpPr>
      </xdr:nvSpPr>
      <xdr:spPr bwMode="auto">
        <a:xfrm>
          <a:off x="971550" y="4991100"/>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44</xdr:row>
      <xdr:rowOff>123825</xdr:rowOff>
    </xdr:from>
    <xdr:to>
      <xdr:col>8</xdr:col>
      <xdr:colOff>100725</xdr:colOff>
      <xdr:row>44</xdr:row>
      <xdr:rowOff>519825</xdr:rowOff>
    </xdr:to>
    <xdr:pic>
      <xdr:nvPicPr>
        <xdr:cNvPr id="5" name="Picture 4"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5372100"/>
          <a:ext cx="396000" cy="396000"/>
        </a:xfrm>
        <a:prstGeom prst="rect">
          <a:avLst/>
        </a:prstGeom>
      </xdr:spPr>
    </xdr:pic>
    <xdr:clientData/>
  </xdr:twoCellAnchor>
  <xdr:twoCellAnchor>
    <xdr:from>
      <xdr:col>8</xdr:col>
      <xdr:colOff>142875</xdr:colOff>
      <xdr:row>44</xdr:row>
      <xdr:rowOff>140074</xdr:rowOff>
    </xdr:from>
    <xdr:to>
      <xdr:col>9</xdr:col>
      <xdr:colOff>282750</xdr:colOff>
      <xdr:row>44</xdr:row>
      <xdr:rowOff>518074</xdr:rowOff>
    </xdr:to>
    <xdr:pic>
      <xdr:nvPicPr>
        <xdr:cNvPr id="6" name="Picture 5"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962775" y="5388349"/>
          <a:ext cx="378000" cy="378000"/>
        </a:xfrm>
        <a:prstGeom prst="rect">
          <a:avLst/>
        </a:prstGeom>
      </xdr:spPr>
    </xdr:pic>
    <xdr:clientData/>
  </xdr:twoCellAnchor>
  <xdr:twoCellAnchor editAs="oneCell">
    <xdr:from>
      <xdr:col>2</xdr:col>
      <xdr:colOff>57150</xdr:colOff>
      <xdr:row>2</xdr:row>
      <xdr:rowOff>38100</xdr:rowOff>
    </xdr:from>
    <xdr:to>
      <xdr:col>3</xdr:col>
      <xdr:colOff>1433830</xdr:colOff>
      <xdr:row>2</xdr:row>
      <xdr:rowOff>353060</xdr:rowOff>
    </xdr:to>
    <xdr:pic>
      <xdr:nvPicPr>
        <xdr:cNvPr id="7" name="Picture 6"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609600" y="381000"/>
          <a:ext cx="1652905" cy="314960"/>
        </a:xfrm>
        <a:prstGeom prst="rect">
          <a:avLst/>
        </a:prstGeom>
        <a:noFill/>
        <a:extLst/>
      </xdr:spPr>
    </xdr:pic>
    <xdr:clientData/>
  </xdr:twoCellAnchor>
  <xdr:twoCellAnchor editAs="oneCell">
    <xdr:from>
      <xdr:col>12</xdr:col>
      <xdr:colOff>571500</xdr:colOff>
      <xdr:row>11</xdr:row>
      <xdr:rowOff>371475</xdr:rowOff>
    </xdr:from>
    <xdr:to>
      <xdr:col>13</xdr:col>
      <xdr:colOff>471805</xdr:colOff>
      <xdr:row>14</xdr:row>
      <xdr:rowOff>29210</xdr:rowOff>
    </xdr:to>
    <xdr:pic>
      <xdr:nvPicPr>
        <xdr:cNvPr id="8" name="Picture 7"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0401300" y="2590800"/>
          <a:ext cx="1652905" cy="314960"/>
        </a:xfrm>
        <a:prstGeom prst="rect">
          <a:avLst/>
        </a:prstGeom>
        <a:noFill/>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7</xdr:col>
      <xdr:colOff>314325</xdr:colOff>
      <xdr:row>2</xdr:row>
      <xdr:rowOff>9525</xdr:rowOff>
    </xdr:from>
    <xdr:ext cx="802527" cy="170560"/>
    <xdr:sp macro="" textlink="">
      <xdr:nvSpPr>
        <xdr:cNvPr id="2" name="Text Box 8"/>
        <xdr:cNvSpPr txBox="1">
          <a:spLocks noChangeArrowheads="1"/>
        </xdr:cNvSpPr>
      </xdr:nvSpPr>
      <xdr:spPr bwMode="auto">
        <a:xfrm>
          <a:off x="6162675" y="352425"/>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6</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219075</xdr:colOff>
      <xdr:row>39</xdr:row>
      <xdr:rowOff>47626</xdr:rowOff>
    </xdr:from>
    <xdr:to>
      <xdr:col>11</xdr:col>
      <xdr:colOff>1871980</xdr:colOff>
      <xdr:row>40</xdr:row>
      <xdr:rowOff>76836</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401050" y="7791451"/>
          <a:ext cx="1652905" cy="314960"/>
        </a:xfrm>
        <a:prstGeom prst="rect">
          <a:avLst/>
        </a:prstGeom>
        <a:noFill/>
        <a:extLst/>
      </xdr:spPr>
    </xdr:pic>
    <xdr:clientData/>
  </xdr:twoCellAnchor>
  <xdr:oneCellAnchor>
    <xdr:from>
      <xdr:col>3</xdr:col>
      <xdr:colOff>142875</xdr:colOff>
      <xdr:row>43</xdr:row>
      <xdr:rowOff>114300</xdr:rowOff>
    </xdr:from>
    <xdr:ext cx="4991100" cy="1276350"/>
    <xdr:sp macro="" textlink="">
      <xdr:nvSpPr>
        <xdr:cNvPr id="4" name="Text Box 8" descr="Papier journal"/>
        <xdr:cNvSpPr txBox="1">
          <a:spLocks noChangeArrowheads="1"/>
        </xdr:cNvSpPr>
      </xdr:nvSpPr>
      <xdr:spPr bwMode="auto">
        <a:xfrm>
          <a:off x="971550" y="5410200"/>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44</xdr:row>
      <xdr:rowOff>123825</xdr:rowOff>
    </xdr:from>
    <xdr:to>
      <xdr:col>8</xdr:col>
      <xdr:colOff>100725</xdr:colOff>
      <xdr:row>44</xdr:row>
      <xdr:rowOff>519825</xdr:rowOff>
    </xdr:to>
    <xdr:pic>
      <xdr:nvPicPr>
        <xdr:cNvPr id="5" name="Picture 4"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5791200"/>
          <a:ext cx="396000" cy="396000"/>
        </a:xfrm>
        <a:prstGeom prst="rect">
          <a:avLst/>
        </a:prstGeom>
      </xdr:spPr>
    </xdr:pic>
    <xdr:clientData/>
  </xdr:twoCellAnchor>
  <xdr:twoCellAnchor>
    <xdr:from>
      <xdr:col>8</xdr:col>
      <xdr:colOff>161925</xdr:colOff>
      <xdr:row>44</xdr:row>
      <xdr:rowOff>130549</xdr:rowOff>
    </xdr:from>
    <xdr:to>
      <xdr:col>9</xdr:col>
      <xdr:colOff>177975</xdr:colOff>
      <xdr:row>44</xdr:row>
      <xdr:rowOff>508549</xdr:rowOff>
    </xdr:to>
    <xdr:pic>
      <xdr:nvPicPr>
        <xdr:cNvPr id="6" name="Picture 5"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972300" y="9007849"/>
          <a:ext cx="378000" cy="378000"/>
        </a:xfrm>
        <a:prstGeom prst="rect">
          <a:avLst/>
        </a:prstGeom>
      </xdr:spPr>
    </xdr:pic>
    <xdr:clientData/>
  </xdr:twoCellAnchor>
  <xdr:twoCellAnchor editAs="oneCell">
    <xdr:from>
      <xdr:col>2</xdr:col>
      <xdr:colOff>38100</xdr:colOff>
      <xdr:row>2</xdr:row>
      <xdr:rowOff>47625</xdr:rowOff>
    </xdr:from>
    <xdr:to>
      <xdr:col>3</xdr:col>
      <xdr:colOff>1414780</xdr:colOff>
      <xdr:row>2</xdr:row>
      <xdr:rowOff>362585</xdr:rowOff>
    </xdr:to>
    <xdr:pic>
      <xdr:nvPicPr>
        <xdr:cNvPr id="7" name="Picture 6"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90550" y="390525"/>
          <a:ext cx="1652905" cy="314960"/>
        </a:xfrm>
        <a:prstGeom prst="rect">
          <a:avLst/>
        </a:prstGeom>
        <a:noFill/>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7</xdr:col>
      <xdr:colOff>783535</xdr:colOff>
      <xdr:row>1</xdr:row>
      <xdr:rowOff>170207</xdr:rowOff>
    </xdr:from>
    <xdr:ext cx="802527" cy="170560"/>
    <xdr:sp macro="" textlink="">
      <xdr:nvSpPr>
        <xdr:cNvPr id="440329" name="Text Box 9"/>
        <xdr:cNvSpPr txBox="1">
          <a:spLocks noChangeArrowheads="1"/>
        </xdr:cNvSpPr>
      </xdr:nvSpPr>
      <xdr:spPr bwMode="auto">
        <a:xfrm>
          <a:off x="7031935" y="303557"/>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7</a:t>
          </a:r>
          <a:r>
            <a:rPr lang="fr-FR" sz="1000" b="1" i="1" u="none" strike="noStrike" baseline="0">
              <a:solidFill>
                <a:srgbClr val="000000"/>
              </a:solidFill>
              <a:latin typeface="Arial"/>
              <a:cs typeface="Arial"/>
            </a:rPr>
            <a:t> 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11</xdr:col>
      <xdr:colOff>401707</xdr:colOff>
      <xdr:row>24</xdr:row>
      <xdr:rowOff>84667</xdr:rowOff>
    </xdr:from>
    <xdr:to>
      <xdr:col>11</xdr:col>
      <xdr:colOff>2044074</xdr:colOff>
      <xdr:row>25</xdr:row>
      <xdr:rowOff>37677</xdr:rowOff>
    </xdr:to>
    <xdr:pic>
      <xdr:nvPicPr>
        <xdr:cNvPr id="11" name="Picture 10"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360374" y="5259917"/>
          <a:ext cx="1642367" cy="323427"/>
        </a:xfrm>
        <a:prstGeom prst="rect">
          <a:avLst/>
        </a:prstGeom>
        <a:noFill/>
        <a:extLst/>
      </xdr:spPr>
    </xdr:pic>
    <xdr:clientData/>
  </xdr:twoCellAnchor>
  <xdr:oneCellAnchor>
    <xdr:from>
      <xdr:col>3</xdr:col>
      <xdr:colOff>10583</xdr:colOff>
      <xdr:row>27</xdr:row>
      <xdr:rowOff>238125</xdr:rowOff>
    </xdr:from>
    <xdr:ext cx="4991100" cy="1276350"/>
    <xdr:sp macro="" textlink="">
      <xdr:nvSpPr>
        <xdr:cNvPr id="10" name="Text Box 8" descr="Papier journal"/>
        <xdr:cNvSpPr txBox="1">
          <a:spLocks noChangeArrowheads="1"/>
        </xdr:cNvSpPr>
      </xdr:nvSpPr>
      <xdr:spPr bwMode="auto">
        <a:xfrm>
          <a:off x="1220258" y="6334125"/>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9</xdr:col>
      <xdr:colOff>42332</xdr:colOff>
      <xdr:row>24</xdr:row>
      <xdr:rowOff>275166</xdr:rowOff>
    </xdr:from>
    <xdr:to>
      <xdr:col>9</xdr:col>
      <xdr:colOff>438332</xdr:colOff>
      <xdr:row>26</xdr:row>
      <xdr:rowOff>131416</xdr:rowOff>
    </xdr:to>
    <xdr:pic>
      <xdr:nvPicPr>
        <xdr:cNvPr id="7" name="Picture 6"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455832" y="5450416"/>
          <a:ext cx="396000" cy="396000"/>
        </a:xfrm>
        <a:prstGeom prst="rect">
          <a:avLst/>
        </a:prstGeom>
      </xdr:spPr>
    </xdr:pic>
    <xdr:clientData/>
  </xdr:twoCellAnchor>
  <xdr:twoCellAnchor>
    <xdr:from>
      <xdr:col>9</xdr:col>
      <xdr:colOff>480482</xdr:colOff>
      <xdr:row>24</xdr:row>
      <xdr:rowOff>291415</xdr:rowOff>
    </xdr:from>
    <xdr:to>
      <xdr:col>9</xdr:col>
      <xdr:colOff>858482</xdr:colOff>
      <xdr:row>26</xdr:row>
      <xdr:rowOff>129665</xdr:rowOff>
    </xdr:to>
    <xdr:pic>
      <xdr:nvPicPr>
        <xdr:cNvPr id="8" name="Picture 7"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893982" y="5466665"/>
          <a:ext cx="378000" cy="378000"/>
        </a:xfrm>
        <a:prstGeom prst="rect">
          <a:avLst/>
        </a:prstGeom>
      </xdr:spPr>
    </xdr:pic>
    <xdr:clientData/>
  </xdr:twoCellAnchor>
  <xdr:twoCellAnchor editAs="oneCell">
    <xdr:from>
      <xdr:col>2</xdr:col>
      <xdr:colOff>85725</xdr:colOff>
      <xdr:row>2</xdr:row>
      <xdr:rowOff>85725</xdr:rowOff>
    </xdr:from>
    <xdr:to>
      <xdr:col>4</xdr:col>
      <xdr:colOff>699392</xdr:colOff>
      <xdr:row>2</xdr:row>
      <xdr:rowOff>410210</xdr:rowOff>
    </xdr:to>
    <xdr:pic>
      <xdr:nvPicPr>
        <xdr:cNvPr id="12" name="Picture 11"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742950" y="390525"/>
          <a:ext cx="1642367" cy="324485"/>
        </a:xfrm>
        <a:prstGeom prst="rect">
          <a:avLst/>
        </a:prstGeom>
        <a:noFill/>
        <a:extLst/>
      </xdr:spPr>
    </xdr:pic>
    <xdr:clientData/>
  </xdr:twoCellAnchor>
</xdr:wsDr>
</file>

<file path=xl/drawings/drawing11.xml><?xml version="1.0" encoding="utf-8"?>
<xdr:wsDr xmlns:xdr="http://schemas.openxmlformats.org/drawingml/2006/spreadsheetDrawing" xmlns:a="http://schemas.openxmlformats.org/drawingml/2006/main">
  <xdr:oneCellAnchor>
    <xdr:from>
      <xdr:col>4</xdr:col>
      <xdr:colOff>1600200</xdr:colOff>
      <xdr:row>2</xdr:row>
      <xdr:rowOff>19050</xdr:rowOff>
    </xdr:from>
    <xdr:ext cx="802527" cy="170560"/>
    <xdr:sp macro="" textlink="">
      <xdr:nvSpPr>
        <xdr:cNvPr id="442377" name="Text Box 9"/>
        <xdr:cNvSpPr txBox="1">
          <a:spLocks noChangeArrowheads="1"/>
        </xdr:cNvSpPr>
      </xdr:nvSpPr>
      <xdr:spPr bwMode="auto">
        <a:xfrm>
          <a:off x="6467475" y="361950"/>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8 </a:t>
          </a:r>
          <a:r>
            <a:rPr lang="fr-FR" sz="1000" b="1" i="1" u="none" strike="noStrike" baseline="0">
              <a:solidFill>
                <a:srgbClr val="000000"/>
              </a:solidFill>
              <a:latin typeface="Arial"/>
              <a:cs typeface="Arial"/>
            </a:rPr>
            <a:t>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8</xdr:col>
      <xdr:colOff>101600</xdr:colOff>
      <xdr:row>23</xdr:row>
      <xdr:rowOff>171450</xdr:rowOff>
    </xdr:from>
    <xdr:to>
      <xdr:col>8</xdr:col>
      <xdr:colOff>1751330</xdr:colOff>
      <xdr:row>23</xdr:row>
      <xdr:rowOff>495935</xdr:rowOff>
    </xdr:to>
    <xdr:pic>
      <xdr:nvPicPr>
        <xdr:cNvPr id="12" name="Picture 11"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074025" y="5457825"/>
          <a:ext cx="1649730" cy="324485"/>
        </a:xfrm>
        <a:prstGeom prst="rect">
          <a:avLst/>
        </a:prstGeom>
        <a:noFill/>
        <a:extLst/>
      </xdr:spPr>
    </xdr:pic>
    <xdr:clientData/>
  </xdr:twoCellAnchor>
  <xdr:oneCellAnchor>
    <xdr:from>
      <xdr:col>2</xdr:col>
      <xdr:colOff>66675</xdr:colOff>
      <xdr:row>26</xdr:row>
      <xdr:rowOff>152399</xdr:rowOff>
    </xdr:from>
    <xdr:ext cx="5724525" cy="1276350"/>
    <xdr:sp macro="" textlink="">
      <xdr:nvSpPr>
        <xdr:cNvPr id="11" name="Text Box 8" descr="Papier journal"/>
        <xdr:cNvSpPr txBox="1">
          <a:spLocks noChangeArrowheads="1"/>
        </xdr:cNvSpPr>
      </xdr:nvSpPr>
      <xdr:spPr bwMode="auto">
        <a:xfrm>
          <a:off x="771525" y="6438899"/>
          <a:ext cx="5724525"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4</xdr:col>
      <xdr:colOff>1724025</xdr:colOff>
      <xdr:row>27</xdr:row>
      <xdr:rowOff>76200</xdr:rowOff>
    </xdr:from>
    <xdr:to>
      <xdr:col>5</xdr:col>
      <xdr:colOff>72150</xdr:colOff>
      <xdr:row>29</xdr:row>
      <xdr:rowOff>215025</xdr:rowOff>
    </xdr:to>
    <xdr:pic>
      <xdr:nvPicPr>
        <xdr:cNvPr id="8" name="Picture 7"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600825" y="6562725"/>
          <a:ext cx="396000" cy="396000"/>
        </a:xfrm>
        <a:prstGeom prst="rect">
          <a:avLst/>
        </a:prstGeom>
      </xdr:spPr>
    </xdr:pic>
    <xdr:clientData/>
  </xdr:twoCellAnchor>
  <xdr:twoCellAnchor>
    <xdr:from>
      <xdr:col>5</xdr:col>
      <xdr:colOff>114300</xdr:colOff>
      <xdr:row>27</xdr:row>
      <xdr:rowOff>92449</xdr:rowOff>
    </xdr:from>
    <xdr:to>
      <xdr:col>6</xdr:col>
      <xdr:colOff>6525</xdr:colOff>
      <xdr:row>29</xdr:row>
      <xdr:rowOff>213274</xdr:rowOff>
    </xdr:to>
    <xdr:pic>
      <xdr:nvPicPr>
        <xdr:cNvPr id="9" name="Picture 8"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7038975" y="6578974"/>
          <a:ext cx="378000" cy="3780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7</xdr:col>
      <xdr:colOff>314325</xdr:colOff>
      <xdr:row>2</xdr:row>
      <xdr:rowOff>9525</xdr:rowOff>
    </xdr:from>
    <xdr:ext cx="802527" cy="170560"/>
    <xdr:sp macro="" textlink="">
      <xdr:nvSpPr>
        <xdr:cNvPr id="446472" name="Text Box 8"/>
        <xdr:cNvSpPr txBox="1">
          <a:spLocks noChangeArrowheads="1"/>
        </xdr:cNvSpPr>
      </xdr:nvSpPr>
      <xdr:spPr bwMode="auto">
        <a:xfrm>
          <a:off x="6162675" y="352425"/>
          <a:ext cx="802527"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9</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19050</xdr:colOff>
      <xdr:row>18</xdr:row>
      <xdr:rowOff>142876</xdr:rowOff>
    </xdr:from>
    <xdr:to>
      <xdr:col>11</xdr:col>
      <xdr:colOff>1671955</xdr:colOff>
      <xdr:row>19</xdr:row>
      <xdr:rowOff>95886</xdr:rowOff>
    </xdr:to>
    <xdr:pic>
      <xdr:nvPicPr>
        <xdr:cNvPr id="10" name="Picture 9"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9001125" y="4591051"/>
          <a:ext cx="1652905" cy="314960"/>
        </a:xfrm>
        <a:prstGeom prst="rect">
          <a:avLst/>
        </a:prstGeom>
        <a:noFill/>
        <a:extLst/>
      </xdr:spPr>
    </xdr:pic>
    <xdr:clientData/>
  </xdr:twoCellAnchor>
  <xdr:oneCellAnchor>
    <xdr:from>
      <xdr:col>3</xdr:col>
      <xdr:colOff>142875</xdr:colOff>
      <xdr:row>19</xdr:row>
      <xdr:rowOff>114300</xdr:rowOff>
    </xdr:from>
    <xdr:ext cx="4991100" cy="1276350"/>
    <xdr:sp macro="" textlink="">
      <xdr:nvSpPr>
        <xdr:cNvPr id="12" name="Text Box 8" descr="Papier journal"/>
        <xdr:cNvSpPr txBox="1">
          <a:spLocks noChangeArrowheads="1"/>
        </xdr:cNvSpPr>
      </xdr:nvSpPr>
      <xdr:spPr bwMode="auto">
        <a:xfrm>
          <a:off x="971550" y="4924425"/>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20</xdr:row>
      <xdr:rowOff>123825</xdr:rowOff>
    </xdr:from>
    <xdr:to>
      <xdr:col>8</xdr:col>
      <xdr:colOff>100725</xdr:colOff>
      <xdr:row>20</xdr:row>
      <xdr:rowOff>519825</xdr:rowOff>
    </xdr:to>
    <xdr:pic>
      <xdr:nvPicPr>
        <xdr:cNvPr id="13" name="Picture 12"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5305425"/>
          <a:ext cx="396000" cy="396000"/>
        </a:xfrm>
        <a:prstGeom prst="rect">
          <a:avLst/>
        </a:prstGeom>
      </xdr:spPr>
    </xdr:pic>
    <xdr:clientData/>
  </xdr:twoCellAnchor>
  <xdr:twoCellAnchor>
    <xdr:from>
      <xdr:col>8</xdr:col>
      <xdr:colOff>142875</xdr:colOff>
      <xdr:row>20</xdr:row>
      <xdr:rowOff>140074</xdr:rowOff>
    </xdr:from>
    <xdr:to>
      <xdr:col>9</xdr:col>
      <xdr:colOff>282750</xdr:colOff>
      <xdr:row>20</xdr:row>
      <xdr:rowOff>518074</xdr:rowOff>
    </xdr:to>
    <xdr:pic>
      <xdr:nvPicPr>
        <xdr:cNvPr id="14" name="Picture 13"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962775" y="5321674"/>
          <a:ext cx="378000" cy="3780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7</xdr:col>
      <xdr:colOff>314325</xdr:colOff>
      <xdr:row>2</xdr:row>
      <xdr:rowOff>9525</xdr:rowOff>
    </xdr:from>
    <xdr:ext cx="873829" cy="170560"/>
    <xdr:sp macro="" textlink="">
      <xdr:nvSpPr>
        <xdr:cNvPr id="2" name="Text Box 8"/>
        <xdr:cNvSpPr txBox="1">
          <a:spLocks noChangeArrowheads="1"/>
        </xdr:cNvSpPr>
      </xdr:nvSpPr>
      <xdr:spPr bwMode="auto">
        <a:xfrm>
          <a:off x="6381750" y="352425"/>
          <a:ext cx="873829"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10</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57150</xdr:colOff>
      <xdr:row>26</xdr:row>
      <xdr:rowOff>219076</xdr:rowOff>
    </xdr:from>
    <xdr:to>
      <xdr:col>11</xdr:col>
      <xdr:colOff>1710055</xdr:colOff>
      <xdr:row>26</xdr:row>
      <xdr:rowOff>534036</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248650" y="8382001"/>
          <a:ext cx="1652905" cy="314960"/>
        </a:xfrm>
        <a:prstGeom prst="rect">
          <a:avLst/>
        </a:prstGeom>
        <a:noFill/>
        <a:extLst/>
      </xdr:spPr>
    </xdr:pic>
    <xdr:clientData/>
  </xdr:twoCellAnchor>
  <xdr:oneCellAnchor>
    <xdr:from>
      <xdr:col>3</xdr:col>
      <xdr:colOff>142875</xdr:colOff>
      <xdr:row>25</xdr:row>
      <xdr:rowOff>114300</xdr:rowOff>
    </xdr:from>
    <xdr:ext cx="4991100" cy="1276350"/>
    <xdr:sp macro="" textlink="">
      <xdr:nvSpPr>
        <xdr:cNvPr id="4" name="Text Box 8" descr="Papier journal"/>
        <xdr:cNvSpPr txBox="1">
          <a:spLocks noChangeArrowheads="1"/>
        </xdr:cNvSpPr>
      </xdr:nvSpPr>
      <xdr:spPr bwMode="auto">
        <a:xfrm>
          <a:off x="971550" y="7905750"/>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26</xdr:row>
      <xdr:rowOff>123825</xdr:rowOff>
    </xdr:from>
    <xdr:to>
      <xdr:col>8</xdr:col>
      <xdr:colOff>100725</xdr:colOff>
      <xdr:row>26</xdr:row>
      <xdr:rowOff>519825</xdr:rowOff>
    </xdr:to>
    <xdr:pic>
      <xdr:nvPicPr>
        <xdr:cNvPr id="5" name="Picture 4"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8286750"/>
          <a:ext cx="396000" cy="396000"/>
        </a:xfrm>
        <a:prstGeom prst="rect">
          <a:avLst/>
        </a:prstGeom>
      </xdr:spPr>
    </xdr:pic>
    <xdr:clientData/>
  </xdr:twoCellAnchor>
  <xdr:twoCellAnchor>
    <xdr:from>
      <xdr:col>8</xdr:col>
      <xdr:colOff>123825</xdr:colOff>
      <xdr:row>26</xdr:row>
      <xdr:rowOff>130549</xdr:rowOff>
    </xdr:from>
    <xdr:to>
      <xdr:col>9</xdr:col>
      <xdr:colOff>139875</xdr:colOff>
      <xdr:row>26</xdr:row>
      <xdr:rowOff>504825</xdr:rowOff>
    </xdr:to>
    <xdr:pic>
      <xdr:nvPicPr>
        <xdr:cNvPr id="6" name="Picture 5"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7153275" y="5588374"/>
          <a:ext cx="378000" cy="37427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7</xdr:col>
      <xdr:colOff>314325</xdr:colOff>
      <xdr:row>2</xdr:row>
      <xdr:rowOff>9525</xdr:rowOff>
    </xdr:from>
    <xdr:ext cx="873829" cy="170560"/>
    <xdr:sp macro="" textlink="">
      <xdr:nvSpPr>
        <xdr:cNvPr id="2" name="Text Box 8"/>
        <xdr:cNvSpPr txBox="1">
          <a:spLocks noChangeArrowheads="1"/>
        </xdr:cNvSpPr>
      </xdr:nvSpPr>
      <xdr:spPr bwMode="auto">
        <a:xfrm>
          <a:off x="6162675" y="352425"/>
          <a:ext cx="873829"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11</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57150</xdr:colOff>
      <xdr:row>31</xdr:row>
      <xdr:rowOff>219076</xdr:rowOff>
    </xdr:from>
    <xdr:to>
      <xdr:col>11</xdr:col>
      <xdr:colOff>1710055</xdr:colOff>
      <xdr:row>31</xdr:row>
      <xdr:rowOff>534036</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248650" y="4391026"/>
          <a:ext cx="1652905" cy="314960"/>
        </a:xfrm>
        <a:prstGeom prst="rect">
          <a:avLst/>
        </a:prstGeom>
        <a:noFill/>
        <a:extLst/>
      </xdr:spPr>
    </xdr:pic>
    <xdr:clientData/>
  </xdr:twoCellAnchor>
  <xdr:oneCellAnchor>
    <xdr:from>
      <xdr:col>3</xdr:col>
      <xdr:colOff>142875</xdr:colOff>
      <xdr:row>30</xdr:row>
      <xdr:rowOff>114300</xdr:rowOff>
    </xdr:from>
    <xdr:ext cx="4991100" cy="1276350"/>
    <xdr:sp macro="" textlink="">
      <xdr:nvSpPr>
        <xdr:cNvPr id="4" name="Text Box 8" descr="Papier journal"/>
        <xdr:cNvSpPr txBox="1">
          <a:spLocks noChangeArrowheads="1"/>
        </xdr:cNvSpPr>
      </xdr:nvSpPr>
      <xdr:spPr bwMode="auto">
        <a:xfrm>
          <a:off x="971550" y="3914775"/>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31</xdr:row>
      <xdr:rowOff>123825</xdr:rowOff>
    </xdr:from>
    <xdr:to>
      <xdr:col>8</xdr:col>
      <xdr:colOff>100725</xdr:colOff>
      <xdr:row>31</xdr:row>
      <xdr:rowOff>519825</xdr:rowOff>
    </xdr:to>
    <xdr:pic>
      <xdr:nvPicPr>
        <xdr:cNvPr id="5" name="Picture 4"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4295775"/>
          <a:ext cx="396000" cy="396000"/>
        </a:xfrm>
        <a:prstGeom prst="rect">
          <a:avLst/>
        </a:prstGeom>
      </xdr:spPr>
    </xdr:pic>
    <xdr:clientData/>
  </xdr:twoCellAnchor>
  <xdr:twoCellAnchor>
    <xdr:from>
      <xdr:col>8</xdr:col>
      <xdr:colOff>152400</xdr:colOff>
      <xdr:row>31</xdr:row>
      <xdr:rowOff>130549</xdr:rowOff>
    </xdr:from>
    <xdr:to>
      <xdr:col>9</xdr:col>
      <xdr:colOff>168450</xdr:colOff>
      <xdr:row>31</xdr:row>
      <xdr:rowOff>508549</xdr:rowOff>
    </xdr:to>
    <xdr:pic>
      <xdr:nvPicPr>
        <xdr:cNvPr id="6" name="Picture 5"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962775" y="5045449"/>
          <a:ext cx="378000" cy="378000"/>
        </a:xfrm>
        <a:prstGeom prst="rect">
          <a:avLst/>
        </a:prstGeom>
      </xdr:spPr>
    </xdr:pic>
    <xdr:clientData/>
  </xdr:twoCellAnchor>
  <xdr:twoCellAnchor editAs="oneCell">
    <xdr:from>
      <xdr:col>2</xdr:col>
      <xdr:colOff>28575</xdr:colOff>
      <xdr:row>2</xdr:row>
      <xdr:rowOff>47625</xdr:rowOff>
    </xdr:from>
    <xdr:to>
      <xdr:col>3</xdr:col>
      <xdr:colOff>1405255</xdr:colOff>
      <xdr:row>2</xdr:row>
      <xdr:rowOff>362585</xdr:rowOff>
    </xdr:to>
    <xdr:pic>
      <xdr:nvPicPr>
        <xdr:cNvPr id="7" name="Picture 6"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81025" y="390525"/>
          <a:ext cx="1652905" cy="314960"/>
        </a:xfrm>
        <a:prstGeom prst="rect">
          <a:avLst/>
        </a:prstGeom>
        <a:noFill/>
        <a:extLst/>
      </xdr:spPr>
    </xdr:pic>
    <xdr:clientData/>
  </xdr:twoCellAnchor>
</xdr:wsDr>
</file>

<file path=xl/drawings/drawing15.xml><?xml version="1.0" encoding="utf-8"?>
<xdr:wsDr xmlns:xdr="http://schemas.openxmlformats.org/drawingml/2006/spreadsheetDrawing" xmlns:a="http://schemas.openxmlformats.org/drawingml/2006/main">
  <xdr:oneCellAnchor>
    <xdr:from>
      <xdr:col>9</xdr:col>
      <xdr:colOff>438150</xdr:colOff>
      <xdr:row>2</xdr:row>
      <xdr:rowOff>65617</xdr:rowOff>
    </xdr:from>
    <xdr:ext cx="873829" cy="170560"/>
    <xdr:sp macro="" textlink="">
      <xdr:nvSpPr>
        <xdr:cNvPr id="438280" name="Text Box 8"/>
        <xdr:cNvSpPr txBox="1">
          <a:spLocks noChangeArrowheads="1"/>
        </xdr:cNvSpPr>
      </xdr:nvSpPr>
      <xdr:spPr bwMode="auto">
        <a:xfrm>
          <a:off x="5715000" y="351367"/>
          <a:ext cx="873829"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a:t>
          </a:r>
          <a:r>
            <a:rPr lang="pl-PL" sz="1000" b="1" i="1" u="none" strike="noStrike" baseline="0">
              <a:solidFill>
                <a:srgbClr val="000000"/>
              </a:solidFill>
              <a:latin typeface="Arial"/>
              <a:cs typeface="Arial"/>
            </a:rPr>
            <a:t> 12 </a:t>
          </a:r>
          <a:r>
            <a:rPr lang="fr-FR" sz="1000" b="1" i="1" u="none" strike="noStrike" baseline="0">
              <a:solidFill>
                <a:srgbClr val="000000"/>
              </a:solidFill>
              <a:latin typeface="Arial"/>
              <a:cs typeface="Arial"/>
            </a:rPr>
            <a:t>of 1</a:t>
          </a:r>
          <a:r>
            <a:rPr lang="pl-PL" sz="1000" b="1" i="1" u="none" strike="noStrike" baseline="0">
              <a:solidFill>
                <a:srgbClr val="000000"/>
              </a:solidFill>
              <a:latin typeface="Arial"/>
              <a:cs typeface="Arial"/>
            </a:rPr>
            <a:t>3</a:t>
          </a:r>
          <a:r>
            <a:rPr lang="fr-FR" sz="1000" b="1" i="1" u="none" strike="noStrike" baseline="0">
              <a:solidFill>
                <a:srgbClr val="000000"/>
              </a:solidFill>
              <a:latin typeface="Arial"/>
              <a:cs typeface="Arial"/>
            </a:rPr>
            <a:t> </a:t>
          </a:r>
        </a:p>
      </xdr:txBody>
    </xdr:sp>
    <xdr:clientData/>
  </xdr:oneCellAnchor>
  <xdr:twoCellAnchor editAs="oneCell">
    <xdr:from>
      <xdr:col>13</xdr:col>
      <xdr:colOff>433920</xdr:colOff>
      <xdr:row>35</xdr:row>
      <xdr:rowOff>154517</xdr:rowOff>
    </xdr:from>
    <xdr:to>
      <xdr:col>13</xdr:col>
      <xdr:colOff>2079417</xdr:colOff>
      <xdr:row>38</xdr:row>
      <xdr:rowOff>5926</xdr:rowOff>
    </xdr:to>
    <xdr:pic>
      <xdr:nvPicPr>
        <xdr:cNvPr id="10" name="Picture 9"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272995" y="6936317"/>
          <a:ext cx="1645497" cy="318134"/>
        </a:xfrm>
        <a:prstGeom prst="rect">
          <a:avLst/>
        </a:prstGeom>
        <a:noFill/>
        <a:extLst/>
      </xdr:spPr>
    </xdr:pic>
    <xdr:clientData/>
  </xdr:twoCellAnchor>
  <xdr:oneCellAnchor>
    <xdr:from>
      <xdr:col>2</xdr:col>
      <xdr:colOff>497417</xdr:colOff>
      <xdr:row>46</xdr:row>
      <xdr:rowOff>275165</xdr:rowOff>
    </xdr:from>
    <xdr:ext cx="6096000" cy="1276350"/>
    <xdr:sp macro="" textlink="">
      <xdr:nvSpPr>
        <xdr:cNvPr id="6" name="Text Box 8" descr="Papier journal"/>
        <xdr:cNvSpPr txBox="1">
          <a:spLocks noChangeArrowheads="1"/>
        </xdr:cNvSpPr>
      </xdr:nvSpPr>
      <xdr:spPr bwMode="auto">
        <a:xfrm>
          <a:off x="857250" y="7831665"/>
          <a:ext cx="60960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11</xdr:col>
      <xdr:colOff>101600</xdr:colOff>
      <xdr:row>42</xdr:row>
      <xdr:rowOff>0</xdr:rowOff>
    </xdr:from>
    <xdr:to>
      <xdr:col>11</xdr:col>
      <xdr:colOff>497600</xdr:colOff>
      <xdr:row>43</xdr:row>
      <xdr:rowOff>288050</xdr:rowOff>
    </xdr:to>
    <xdr:pic>
      <xdr:nvPicPr>
        <xdr:cNvPr id="7" name="Picture 6"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673850" y="7962900"/>
          <a:ext cx="396000" cy="392825"/>
        </a:xfrm>
        <a:prstGeom prst="rect">
          <a:avLst/>
        </a:prstGeom>
      </xdr:spPr>
    </xdr:pic>
    <xdr:clientData/>
  </xdr:twoCellAnchor>
  <xdr:twoCellAnchor>
    <xdr:from>
      <xdr:col>11</xdr:col>
      <xdr:colOff>539750</xdr:colOff>
      <xdr:row>42</xdr:row>
      <xdr:rowOff>16249</xdr:rowOff>
    </xdr:from>
    <xdr:to>
      <xdr:col>11</xdr:col>
      <xdr:colOff>917750</xdr:colOff>
      <xdr:row>43</xdr:row>
      <xdr:rowOff>286299</xdr:rowOff>
    </xdr:to>
    <xdr:pic>
      <xdr:nvPicPr>
        <xdr:cNvPr id="8" name="Picture 7"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7112000" y="7979149"/>
          <a:ext cx="378000" cy="374825"/>
        </a:xfrm>
        <a:prstGeom prst="rect">
          <a:avLst/>
        </a:prstGeom>
      </xdr:spPr>
    </xdr:pic>
    <xdr:clientData/>
  </xdr:twoCellAnchor>
  <xdr:twoCellAnchor editAs="oneCell">
    <xdr:from>
      <xdr:col>14</xdr:col>
      <xdr:colOff>400050</xdr:colOff>
      <xdr:row>5</xdr:row>
      <xdr:rowOff>295275</xdr:rowOff>
    </xdr:from>
    <xdr:to>
      <xdr:col>15</xdr:col>
      <xdr:colOff>435822</xdr:colOff>
      <xdr:row>8</xdr:row>
      <xdr:rowOff>41909</xdr:rowOff>
    </xdr:to>
    <xdr:pic>
      <xdr:nvPicPr>
        <xdr:cNvPr id="9" name="Picture 8"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0782300" y="1485900"/>
          <a:ext cx="1645497" cy="318134"/>
        </a:xfrm>
        <a:prstGeom prst="rect">
          <a:avLst/>
        </a:prstGeom>
        <a:noFill/>
        <a:extLst/>
      </xdr:spPr>
    </xdr:pic>
    <xdr:clientData/>
  </xdr:twoCellAnchor>
</xdr:wsDr>
</file>

<file path=xl/drawings/drawing16.xml><?xml version="1.0" encoding="utf-8"?>
<xdr:wsDr xmlns:xdr="http://schemas.openxmlformats.org/drawingml/2006/spreadsheetDrawing" xmlns:a="http://schemas.openxmlformats.org/drawingml/2006/main">
  <xdr:oneCellAnchor>
    <xdr:from>
      <xdr:col>7</xdr:col>
      <xdr:colOff>314325</xdr:colOff>
      <xdr:row>2</xdr:row>
      <xdr:rowOff>9525</xdr:rowOff>
    </xdr:from>
    <xdr:ext cx="873829" cy="170560"/>
    <xdr:sp macro="" textlink="">
      <xdr:nvSpPr>
        <xdr:cNvPr id="2" name="Text Box 8"/>
        <xdr:cNvSpPr txBox="1">
          <a:spLocks noChangeArrowheads="1"/>
        </xdr:cNvSpPr>
      </xdr:nvSpPr>
      <xdr:spPr bwMode="auto">
        <a:xfrm>
          <a:off x="6162675" y="352425"/>
          <a:ext cx="873829"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fr-FR" sz="1000" b="1" i="1" u="none" strike="noStrike" baseline="0">
              <a:solidFill>
                <a:srgbClr val="000000"/>
              </a:solidFill>
              <a:latin typeface="Arial"/>
              <a:cs typeface="Arial"/>
            </a:rPr>
            <a:t>Page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of </a:t>
          </a:r>
          <a:r>
            <a:rPr lang="pl-PL" sz="1000" b="1" i="1" u="none" strike="noStrike" baseline="0">
              <a:solidFill>
                <a:srgbClr val="000000"/>
              </a:solidFill>
              <a:latin typeface="Arial"/>
              <a:cs typeface="Arial"/>
            </a:rPr>
            <a:t>13</a:t>
          </a:r>
          <a:r>
            <a:rPr lang="fr-FR" sz="1000" b="1" i="1" u="none" strike="noStrike" baseline="0">
              <a:solidFill>
                <a:srgbClr val="000000"/>
              </a:solidFill>
              <a:latin typeface="Arial"/>
              <a:cs typeface="Arial"/>
            </a:rPr>
            <a:t> </a:t>
          </a:r>
        </a:p>
      </xdr:txBody>
    </xdr:sp>
    <xdr:clientData/>
  </xdr:oneCellAnchor>
  <xdr:twoCellAnchor editAs="oneCell">
    <xdr:from>
      <xdr:col>11</xdr:col>
      <xdr:colOff>9525</xdr:colOff>
      <xdr:row>26</xdr:row>
      <xdr:rowOff>219076</xdr:rowOff>
    </xdr:from>
    <xdr:to>
      <xdr:col>11</xdr:col>
      <xdr:colOff>1662430</xdr:colOff>
      <xdr:row>26</xdr:row>
      <xdr:rowOff>534036</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058150" y="5429251"/>
          <a:ext cx="1652905" cy="314960"/>
        </a:xfrm>
        <a:prstGeom prst="rect">
          <a:avLst/>
        </a:prstGeom>
        <a:noFill/>
        <a:extLst/>
      </xdr:spPr>
    </xdr:pic>
    <xdr:clientData/>
  </xdr:twoCellAnchor>
  <xdr:oneCellAnchor>
    <xdr:from>
      <xdr:col>3</xdr:col>
      <xdr:colOff>142875</xdr:colOff>
      <xdr:row>25</xdr:row>
      <xdr:rowOff>114300</xdr:rowOff>
    </xdr:from>
    <xdr:ext cx="4991100" cy="1276350"/>
    <xdr:sp macro="" textlink="">
      <xdr:nvSpPr>
        <xdr:cNvPr id="4" name="Text Box 8" descr="Papier journal"/>
        <xdr:cNvSpPr txBox="1">
          <a:spLocks noChangeArrowheads="1"/>
        </xdr:cNvSpPr>
      </xdr:nvSpPr>
      <xdr:spPr bwMode="auto">
        <a:xfrm>
          <a:off x="971550" y="5410200"/>
          <a:ext cx="4991100" cy="1276350"/>
        </a:xfrm>
        <a:prstGeom prst="rect">
          <a:avLst/>
        </a:prstGeom>
        <a:blipFill dpi="0" rotWithShape="1">
          <a:blip xmlns:r="http://schemas.openxmlformats.org/officeDocument/2006/relationships" r:embed="rId2" cstate="print">
            <a:alphaModFix amt="39000"/>
            <a:duotone>
              <a:schemeClr val="accent3">
                <a:shade val="45000"/>
                <a:satMod val="135000"/>
              </a:schemeClr>
              <a:prstClr val="white"/>
            </a:duotone>
          </a:blip>
          <a:srcRect/>
          <a:tile tx="0" ty="0" sx="100000" sy="100000" flip="none" algn="tl"/>
        </a:blipFill>
        <a:ln w="19050">
          <a:solidFill>
            <a:schemeClr val="tx2"/>
          </a:solidFill>
          <a:prstDash val="solid"/>
          <a:miter lim="800000"/>
          <a:headEnd/>
          <a:tailEnd/>
        </a:ln>
        <a:effectLst/>
      </xdr:spPr>
      <xdr:txBody>
        <a:bodyPr wrap="square" lIns="18288" tIns="22860" rIns="18288" bIns="0" anchor="t" upright="1">
          <a:noAutofit/>
        </a:bodyPr>
        <a:lstStyle/>
        <a:p>
          <a:pPr marL="144000" algn="ctr" rtl="0">
            <a:spcBef>
              <a:spcPts val="1200"/>
            </a:spcBef>
            <a:defRPr sz="1000"/>
          </a:pPr>
          <a:endParaRPr lang="pl-PL" sz="100" b="1" i="0" u="none" strike="noStrike" cap="none" baseline="0">
            <a:solidFill>
              <a:srgbClr val="002060"/>
            </a:solidFill>
            <a:latin typeface="Arial"/>
            <a:cs typeface="Arial"/>
          </a:endParaRPr>
        </a:p>
        <a:p>
          <a:pPr marL="144000" algn="ctr" rtl="0">
            <a:spcBef>
              <a:spcPts val="600"/>
            </a:spcBef>
            <a:defRPr sz="1000"/>
          </a:pPr>
          <a:r>
            <a:rPr lang="fr-FR" sz="1100" b="1" i="0" u="none" strike="noStrike" cap="none" baseline="0">
              <a:solidFill>
                <a:srgbClr val="002060"/>
              </a:solidFill>
              <a:latin typeface="Arial"/>
              <a:cs typeface="Arial"/>
            </a:rPr>
            <a:t>Frequency</a:t>
          </a:r>
          <a:r>
            <a:rPr lang="pl-PL" sz="1100" b="1" i="0" u="none" strike="noStrike" cap="none" baseline="0">
              <a:solidFill>
                <a:srgbClr val="002060"/>
              </a:solidFill>
              <a:latin typeface="Arial"/>
              <a:cs typeface="Arial"/>
            </a:rPr>
            <a:t> answer's</a:t>
          </a:r>
          <a:r>
            <a:rPr lang="fr-FR" sz="1100" b="1" i="0" u="none" strike="noStrike" cap="none" baseline="0">
              <a:solidFill>
                <a:srgbClr val="002060"/>
              </a:solidFill>
              <a:latin typeface="Arial"/>
              <a:cs typeface="Arial"/>
            </a:rPr>
            <a:t> </a:t>
          </a:r>
          <a:r>
            <a:rPr lang="pl-PL" sz="1100" b="1" i="0" u="none" strike="noStrike" cap="none" baseline="0">
              <a:solidFill>
                <a:srgbClr val="002060"/>
              </a:solidFill>
              <a:latin typeface="Arial"/>
              <a:cs typeface="Arial"/>
            </a:rPr>
            <a:t>key</a:t>
          </a:r>
        </a:p>
        <a:p>
          <a:pPr marL="144000" algn="l" rtl="0">
            <a:defRPr sz="1000"/>
          </a:pPr>
          <a:r>
            <a:rPr lang="pl-PL" sz="1000" b="0" i="0" u="none" strike="noStrike" cap="none" baseline="0">
              <a:solidFill>
                <a:sysClr val="windowText" lastClr="000000"/>
              </a:solidFill>
              <a:effectLst/>
              <a:latin typeface="Arial"/>
              <a:cs typeface="Arial"/>
            </a:rPr>
            <a:t>0 - </a:t>
          </a:r>
          <a:r>
            <a:rPr lang="pl-PL" sz="1000" b="1" i="0" u="none" strike="noStrike" cap="none" baseline="0">
              <a:solidFill>
                <a:sysClr val="windowText" lastClr="000000"/>
              </a:solidFill>
              <a:effectLst/>
              <a:latin typeface="Arial"/>
              <a:cs typeface="Arial"/>
            </a:rPr>
            <a:t>never</a:t>
          </a:r>
          <a:r>
            <a:rPr lang="pl-PL" sz="1000" b="0" i="0" u="none" strike="noStrike" cap="none" baseline="0">
              <a:solidFill>
                <a:sysClr val="windowText" lastClr="000000"/>
              </a:solidFill>
              <a:effectLst/>
              <a:latin typeface="Arial"/>
              <a:cs typeface="Arial"/>
            </a:rPr>
            <a:t> </a:t>
          </a:r>
        </a:p>
        <a:p>
          <a:pPr marL="144000" algn="l" rtl="0">
            <a:defRPr sz="1000"/>
          </a:pPr>
          <a:r>
            <a:rPr lang="pl-PL" sz="1000" b="0" i="0" u="none" strike="noStrike" cap="none" baseline="0">
              <a:solidFill>
                <a:sysClr val="windowText" lastClr="000000"/>
              </a:solidFill>
              <a:effectLst/>
              <a:latin typeface="Arial"/>
              <a:cs typeface="Arial"/>
            </a:rPr>
            <a:t>1 - </a:t>
          </a:r>
          <a:r>
            <a:rPr lang="pl-PL" sz="1000" b="1" i="0" u="none" strike="noStrike" cap="none" baseline="0">
              <a:solidFill>
                <a:sysClr val="windowText" lastClr="000000"/>
              </a:solidFill>
              <a:effectLst/>
              <a:latin typeface="Arial"/>
              <a:cs typeface="Arial"/>
            </a:rPr>
            <a:t>very seldom </a:t>
          </a:r>
          <a:r>
            <a:rPr lang="pl-PL" sz="1000" b="0" i="0" u="none" strike="noStrike" cap="none" baseline="0">
              <a:solidFill>
                <a:sysClr val="windowText" lastClr="000000"/>
              </a:solidFill>
              <a:effectLst/>
              <a:latin typeface="Arial"/>
              <a:cs typeface="Arial"/>
            </a:rPr>
            <a:t>(less often than once a year)</a:t>
          </a:r>
        </a:p>
        <a:p>
          <a:pPr marL="144000" marR="0" indent="0" algn="l" defTabSz="914400" rtl="0" eaLnBrk="1" fontAlgn="auto" latinLnBrk="0" hangingPunct="1">
            <a:lnSpc>
              <a:spcPct val="100000"/>
            </a:lnSpc>
            <a:spcBef>
              <a:spcPts val="0"/>
            </a:spcBef>
            <a:spcAft>
              <a:spcPts val="0"/>
            </a:spcAft>
            <a:buClrTx/>
            <a:buSzTx/>
            <a:buFontTx/>
            <a:buNone/>
            <a:tabLst/>
            <a:defRPr sz="1000"/>
          </a:pPr>
          <a:r>
            <a:rPr lang="pl-PL" sz="1000" b="0" i="0" u="none" strike="noStrike" cap="none" baseline="0">
              <a:solidFill>
                <a:sysClr val="windowText" lastClr="000000"/>
              </a:solidFill>
              <a:effectLst/>
              <a:latin typeface="Arial"/>
              <a:cs typeface="Arial"/>
            </a:rPr>
            <a:t>2 - </a:t>
          </a:r>
          <a:r>
            <a:rPr lang="pl-PL" sz="1000" b="1" i="0" u="none" strike="noStrike" cap="none" baseline="0">
              <a:solidFill>
                <a:sysClr val="windowText" lastClr="000000"/>
              </a:solidFill>
              <a:effectLst/>
              <a:latin typeface="Arial"/>
              <a:cs typeface="Arial"/>
            </a:rPr>
            <a:t>seldom</a:t>
          </a:r>
          <a:r>
            <a:rPr lang="pl-PL" sz="1000" b="0" i="0" u="none" strike="noStrike" cap="none" baseline="0">
              <a:solidFill>
                <a:sysClr val="windowText" lastClr="000000"/>
              </a:solidFill>
              <a:effectLst/>
              <a:latin typeface="Arial"/>
              <a:cs typeface="Arial"/>
            </a:rPr>
            <a:t> (1-2 times/year)		            </a:t>
          </a:r>
          <a:r>
            <a:rPr lang="pl-PL" sz="1000" b="0" i="0" baseline="0">
              <a:latin typeface="Arial" pitchFamily="34" charset="0"/>
              <a:ea typeface="+mn-ea"/>
              <a:cs typeface="Arial" pitchFamily="34" charset="0"/>
            </a:rPr>
            <a:t>(-7) - </a:t>
          </a:r>
          <a:r>
            <a:rPr lang="pl-PL" sz="1000" b="1" i="0" baseline="0">
              <a:latin typeface="Arial" pitchFamily="34" charset="0"/>
              <a:ea typeface="+mn-ea"/>
              <a:cs typeface="Arial" pitchFamily="34" charset="0"/>
            </a:rPr>
            <a:t>not applicable</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3 - </a:t>
          </a:r>
          <a:r>
            <a:rPr lang="pl-PL" sz="1000" b="1" i="0" u="none" strike="noStrike" cap="none" baseline="0">
              <a:solidFill>
                <a:sysClr val="windowText" lastClr="000000"/>
              </a:solidFill>
              <a:effectLst/>
              <a:latin typeface="Arial" pitchFamily="34" charset="0"/>
              <a:cs typeface="Arial" pitchFamily="34" charset="0"/>
            </a:rPr>
            <a:t>sometimes</a:t>
          </a:r>
          <a:r>
            <a:rPr lang="pl-PL" sz="1000" b="0" i="0" u="none" strike="noStrike" cap="none" baseline="0">
              <a:solidFill>
                <a:sysClr val="windowText" lastClr="000000"/>
              </a:solidFill>
              <a:effectLst/>
              <a:latin typeface="Arial" pitchFamily="34" charset="0"/>
              <a:cs typeface="Arial" pitchFamily="34" charset="0"/>
            </a:rPr>
            <a:t> (3-6 times/year)	            </a:t>
          </a:r>
          <a:r>
            <a:rPr lang="pl-PL" sz="1000" b="0" i="0" baseline="0">
              <a:latin typeface="Arial" pitchFamily="34" charset="0"/>
              <a:ea typeface="+mn-ea"/>
              <a:cs typeface="Arial" pitchFamily="34" charset="0"/>
            </a:rPr>
            <a:t>(-8) - </a:t>
          </a:r>
          <a:r>
            <a:rPr lang="pl-PL" sz="1000" b="1" i="0" baseline="0">
              <a:latin typeface="Arial" pitchFamily="34" charset="0"/>
              <a:ea typeface="+mn-ea"/>
              <a:cs typeface="Arial" pitchFamily="34" charset="0"/>
            </a:rPr>
            <a:t>don't know</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pitchFamily="34" charset="0"/>
              <a:cs typeface="Arial" pitchFamily="34" charset="0"/>
            </a:rPr>
            <a:t>4 - </a:t>
          </a:r>
          <a:r>
            <a:rPr lang="pl-PL" sz="1000" b="1" i="0" u="none" strike="noStrike" cap="none" baseline="0">
              <a:solidFill>
                <a:sysClr val="windowText" lastClr="000000"/>
              </a:solidFill>
              <a:effectLst/>
              <a:latin typeface="Arial" pitchFamily="34" charset="0"/>
              <a:cs typeface="Arial" pitchFamily="34" charset="0"/>
            </a:rPr>
            <a:t>often</a:t>
          </a:r>
          <a:r>
            <a:rPr lang="pl-PL" sz="1000" b="0" i="0" u="none" strike="noStrike" cap="none" baseline="0">
              <a:solidFill>
                <a:sysClr val="windowText" lastClr="000000"/>
              </a:solidFill>
              <a:effectLst/>
              <a:latin typeface="Arial" pitchFamily="34" charset="0"/>
              <a:cs typeface="Arial" pitchFamily="34" charset="0"/>
            </a:rPr>
            <a:t> (7-12 times/year)		            </a:t>
          </a:r>
          <a:r>
            <a:rPr lang="pl-PL" sz="1000" b="0" i="0" baseline="0">
              <a:latin typeface="Arial" pitchFamily="34" charset="0"/>
              <a:ea typeface="+mn-ea"/>
              <a:cs typeface="Arial" pitchFamily="34" charset="0"/>
            </a:rPr>
            <a:t>(-9) - </a:t>
          </a:r>
          <a:r>
            <a:rPr lang="pl-PL" sz="1000" b="1" i="0" baseline="0">
              <a:latin typeface="Arial" pitchFamily="34" charset="0"/>
              <a:ea typeface="+mn-ea"/>
              <a:cs typeface="Arial" pitchFamily="34" charset="0"/>
            </a:rPr>
            <a:t>decline to answer</a:t>
          </a:r>
          <a:endParaRPr lang="pl-PL" sz="1000" b="1" i="0" u="none" strike="noStrike" cap="none" baseline="0">
            <a:solidFill>
              <a:sysClr val="windowText" lastClr="000000"/>
            </a:solidFill>
            <a:effectLst/>
            <a:latin typeface="Arial" pitchFamily="34" charset="0"/>
            <a:cs typeface="Arial" pitchFamily="34" charset="0"/>
          </a:endParaRPr>
        </a:p>
        <a:p>
          <a:pPr marL="144000" algn="l" rtl="0">
            <a:defRPr sz="1000"/>
          </a:pPr>
          <a:r>
            <a:rPr lang="pl-PL" sz="1000" b="0" i="0" u="none" strike="noStrike" cap="none" baseline="0">
              <a:solidFill>
                <a:sysClr val="windowText" lastClr="000000"/>
              </a:solidFill>
              <a:effectLst/>
              <a:latin typeface="Arial"/>
              <a:cs typeface="Arial"/>
            </a:rPr>
            <a:t>5 - </a:t>
          </a:r>
          <a:r>
            <a:rPr lang="pl-PL" sz="1000" b="1" i="0" u="none" strike="noStrike" cap="none" baseline="0">
              <a:solidFill>
                <a:sysClr val="windowText" lastClr="000000"/>
              </a:solidFill>
              <a:effectLst/>
              <a:latin typeface="Arial"/>
              <a:cs typeface="Arial"/>
            </a:rPr>
            <a:t>very often </a:t>
          </a:r>
          <a:r>
            <a:rPr lang="pl-PL" sz="1000" b="0" i="0" u="none" strike="noStrike" cap="none" baseline="0">
              <a:solidFill>
                <a:sysClr val="windowText" lastClr="000000"/>
              </a:solidFill>
              <a:effectLst/>
              <a:latin typeface="Arial"/>
              <a:cs typeface="Arial"/>
            </a:rPr>
            <a:t>(more often than once a month)</a:t>
          </a: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endParaRPr lang="pl-PL" sz="1000" b="0" i="0" u="none" strike="noStrike" cap="none" baseline="0">
            <a:solidFill>
              <a:sysClr val="windowText" lastClr="000000"/>
            </a:solidFill>
            <a:effectLst/>
            <a:latin typeface="Arial"/>
            <a:cs typeface="Arial"/>
          </a:endParaRPr>
        </a:p>
        <a:p>
          <a:pPr marL="144000" algn="l" rtl="0">
            <a:defRPr sz="1000"/>
          </a:pPr>
          <a:r>
            <a:rPr lang="pl-PL" sz="1000" b="0" i="0" u="none" strike="noStrike" cap="none" baseline="0">
              <a:solidFill>
                <a:sysClr val="windowText" lastClr="000000"/>
              </a:solidFill>
              <a:effectLst/>
              <a:latin typeface="Arial"/>
              <a:cs typeface="Arial"/>
            </a:rPr>
            <a:t>	</a:t>
          </a:r>
          <a:endParaRPr lang="pl-PL" sz="900" b="0" i="0" u="none" strike="noStrike" cap="none" baseline="0">
            <a:solidFill>
              <a:sysClr val="windowText" lastClr="000000"/>
            </a:solidFill>
            <a:effectLst/>
            <a:latin typeface="Arial"/>
            <a:cs typeface="Arial"/>
          </a:endParaRPr>
        </a:p>
      </xdr:txBody>
    </xdr:sp>
    <xdr:clientData/>
  </xdr:oneCellAnchor>
  <xdr:twoCellAnchor>
    <xdr:from>
      <xdr:col>7</xdr:col>
      <xdr:colOff>666750</xdr:colOff>
      <xdr:row>26</xdr:row>
      <xdr:rowOff>123825</xdr:rowOff>
    </xdr:from>
    <xdr:to>
      <xdr:col>8</xdr:col>
      <xdr:colOff>100725</xdr:colOff>
      <xdr:row>26</xdr:row>
      <xdr:rowOff>519825</xdr:rowOff>
    </xdr:to>
    <xdr:pic>
      <xdr:nvPicPr>
        <xdr:cNvPr id="5" name="Picture 4" descr="direction_arrow_blue_left.png">
          <a:hlinkClick xmlns:r="http://schemas.openxmlformats.org/officeDocument/2006/relationships" r:id="rId3"/>
        </xdr:cNvPr>
        <xdr:cNvPicPr>
          <a:picLocks noChangeAspect="1"/>
        </xdr:cNvPicPr>
      </xdr:nvPicPr>
      <xdr:blipFill>
        <a:blip xmlns:r="http://schemas.openxmlformats.org/officeDocument/2006/relationships" r:embed="rId4" cstate="print"/>
        <a:stretch>
          <a:fillRect/>
        </a:stretch>
      </xdr:blipFill>
      <xdr:spPr>
        <a:xfrm>
          <a:off x="6524625" y="5791200"/>
          <a:ext cx="396000" cy="396000"/>
        </a:xfrm>
        <a:prstGeom prst="rect">
          <a:avLst/>
        </a:prstGeom>
      </xdr:spPr>
    </xdr:pic>
    <xdr:clientData/>
  </xdr:twoCellAnchor>
  <xdr:twoCellAnchor>
    <xdr:from>
      <xdr:col>8</xdr:col>
      <xdr:colOff>142875</xdr:colOff>
      <xdr:row>26</xdr:row>
      <xdr:rowOff>140074</xdr:rowOff>
    </xdr:from>
    <xdr:to>
      <xdr:col>9</xdr:col>
      <xdr:colOff>282750</xdr:colOff>
      <xdr:row>26</xdr:row>
      <xdr:rowOff>518074</xdr:rowOff>
    </xdr:to>
    <xdr:pic>
      <xdr:nvPicPr>
        <xdr:cNvPr id="6" name="Picture 5" descr="arrow-30330_640.png">
          <a:hlinkClick xmlns:r="http://schemas.openxmlformats.org/officeDocument/2006/relationships" r:id="rId5"/>
        </xdr:cNvPr>
        <xdr:cNvPicPr>
          <a:picLocks noChangeAspect="1"/>
        </xdr:cNvPicPr>
      </xdr:nvPicPr>
      <xdr:blipFill>
        <a:blip xmlns:r="http://schemas.openxmlformats.org/officeDocument/2006/relationships" r:embed="rId6" cstate="print"/>
        <a:stretch>
          <a:fillRect/>
        </a:stretch>
      </xdr:blipFill>
      <xdr:spPr>
        <a:xfrm>
          <a:off x="6962775" y="5807449"/>
          <a:ext cx="378000" cy="378000"/>
        </a:xfrm>
        <a:prstGeom prst="rect">
          <a:avLst/>
        </a:prstGeom>
      </xdr:spPr>
    </xdr:pic>
    <xdr:clientData/>
  </xdr:twoCellAnchor>
  <xdr:twoCellAnchor editAs="oneCell">
    <xdr:from>
      <xdr:col>2</xdr:col>
      <xdr:colOff>57150</xdr:colOff>
      <xdr:row>2</xdr:row>
      <xdr:rowOff>47625</xdr:rowOff>
    </xdr:from>
    <xdr:to>
      <xdr:col>3</xdr:col>
      <xdr:colOff>1433830</xdr:colOff>
      <xdr:row>2</xdr:row>
      <xdr:rowOff>362585</xdr:rowOff>
    </xdr:to>
    <xdr:pic>
      <xdr:nvPicPr>
        <xdr:cNvPr id="7" name="Picture 6"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609600" y="390525"/>
          <a:ext cx="1652905" cy="314960"/>
        </a:xfrm>
        <a:prstGeom prst="rect">
          <a:avLst/>
        </a:prstGeom>
        <a:noFill/>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104775</xdr:colOff>
      <xdr:row>13</xdr:row>
      <xdr:rowOff>28575</xdr:rowOff>
    </xdr:from>
    <xdr:to>
      <xdr:col>16</xdr:col>
      <xdr:colOff>48039</xdr:colOff>
      <xdr:row>23</xdr:row>
      <xdr:rowOff>120650</xdr:rowOff>
    </xdr:to>
    <xdr:grpSp>
      <xdr:nvGrpSpPr>
        <xdr:cNvPr id="5" name="Group 4"/>
        <xdr:cNvGrpSpPr/>
      </xdr:nvGrpSpPr>
      <xdr:grpSpPr>
        <a:xfrm>
          <a:off x="7937687" y="3457575"/>
          <a:ext cx="3260205" cy="1885016"/>
          <a:chOff x="8086725" y="3552825"/>
          <a:chExt cx="3257964" cy="1711325"/>
        </a:xfrm>
      </xdr:grpSpPr>
      <xdr:graphicFrame macro="">
        <xdr:nvGraphicFramePr>
          <xdr:cNvPr id="2" name="Wykres 3"/>
          <xdr:cNvGraphicFramePr>
            <a:graphicFrameLocks/>
          </xdr:cNvGraphicFramePr>
        </xdr:nvGraphicFramePr>
        <xdr:xfrm>
          <a:off x="8115300" y="3552825"/>
          <a:ext cx="3221244" cy="17113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pole tekstowe 16"/>
          <xdr:cNvSpPr txBox="1"/>
        </xdr:nvSpPr>
        <xdr:spPr>
          <a:xfrm>
            <a:off x="10847541" y="4517070"/>
            <a:ext cx="497148" cy="2556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pl-PL" sz="900" b="1"/>
              <a:t>100%</a:t>
            </a:r>
          </a:p>
        </xdr:txBody>
      </xdr:sp>
      <xdr:sp macro="" textlink="">
        <xdr:nvSpPr>
          <xdr:cNvPr id="4" name="pole tekstowe 2"/>
          <xdr:cNvSpPr txBox="1"/>
        </xdr:nvSpPr>
        <xdr:spPr>
          <a:xfrm>
            <a:off x="8086725" y="4524375"/>
            <a:ext cx="354133" cy="2556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l-PL" sz="900" b="1"/>
              <a:t>0%</a:t>
            </a:r>
          </a:p>
        </xdr:txBody>
      </xdr:sp>
    </xdr:grpSp>
    <xdr:clientData/>
  </xdr:twoCellAnchor>
</xdr:wsDr>
</file>

<file path=xl/drawings/drawing18.xml><?xml version="1.0" encoding="utf-8"?>
<xdr:wsDr xmlns:xdr="http://schemas.openxmlformats.org/drawingml/2006/spreadsheetDrawing" xmlns:a="http://schemas.openxmlformats.org/drawingml/2006/main">
  <xdr:absoluteAnchor>
    <xdr:pos x="0" y="0"/>
    <xdr:ext cx="9155206" cy="5658971"/>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9.xml><?xml version="1.0" encoding="utf-8"?>
<c:userShapes xmlns:c="http://schemas.openxmlformats.org/drawingml/2006/chart">
  <cdr:relSizeAnchor xmlns:cdr="http://schemas.openxmlformats.org/drawingml/2006/chartDrawing">
    <cdr:from>
      <cdr:x>0.79805</cdr:x>
      <cdr:y>0.91751</cdr:y>
    </cdr:from>
    <cdr:to>
      <cdr:x>0.97866</cdr:x>
      <cdr:y>0.97201</cdr:y>
    </cdr:to>
    <cdr:pic>
      <cdr:nvPicPr>
        <cdr:cNvPr id="3" name="Picture 2"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304971" y="5191125"/>
          <a:ext cx="1653218" cy="308362"/>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20.xml><?xml version="1.0" encoding="utf-8"?>
<xdr:wsDr xmlns:xdr="http://schemas.openxmlformats.org/drawingml/2006/spreadsheetDrawing" xmlns:a="http://schemas.openxmlformats.org/drawingml/2006/main">
  <xdr:absoluteAnchor>
    <xdr:pos x="0" y="0"/>
    <xdr:ext cx="9139947" cy="5654202"/>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c:userShapes xmlns:c="http://schemas.openxmlformats.org/drawingml/2006/chart">
  <cdr:relSizeAnchor xmlns:cdr="http://schemas.openxmlformats.org/drawingml/2006/chartDrawing">
    <cdr:from>
      <cdr:x>0.80912</cdr:x>
      <cdr:y>0.92115</cdr:y>
    </cdr:from>
    <cdr:to>
      <cdr:x>0.98981</cdr:x>
      <cdr:y>0.97949</cdr:y>
    </cdr:to>
    <cdr:pic>
      <cdr:nvPicPr>
        <cdr:cNvPr id="4" name="Picture 3"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395314" y="5208351"/>
          <a:ext cx="1651497" cy="329883"/>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22.xml><?xml version="1.0" encoding="utf-8"?>
<xdr:wsDr xmlns:xdr="http://schemas.openxmlformats.org/drawingml/2006/spreadsheetDrawing" xmlns:a="http://schemas.openxmlformats.org/drawingml/2006/main">
  <xdr:absoluteAnchor>
    <xdr:pos x="0" y="0"/>
    <xdr:ext cx="9133191" cy="5633936"/>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c:userShapes xmlns:c="http://schemas.openxmlformats.org/drawingml/2006/chart">
  <cdr:relSizeAnchor xmlns:cdr="http://schemas.openxmlformats.org/drawingml/2006/chartDrawing">
    <cdr:from>
      <cdr:x>0.79913</cdr:x>
      <cdr:y>0.92652</cdr:y>
    </cdr:from>
    <cdr:to>
      <cdr:x>0.97982</cdr:x>
      <cdr:y>0.98847</cdr:y>
    </cdr:to>
    <cdr:pic>
      <cdr:nvPicPr>
        <cdr:cNvPr id="3" name="Picture 2"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304006" y="5238750"/>
          <a:ext cx="1651497" cy="350259"/>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24.xml><?xml version="1.0" encoding="utf-8"?>
<xdr:wsDr xmlns:xdr="http://schemas.openxmlformats.org/drawingml/2006/spreadsheetDrawing" xmlns:a="http://schemas.openxmlformats.org/drawingml/2006/main">
  <xdr:absoluteAnchor>
    <xdr:pos x="0" y="0"/>
    <xdr:ext cx="9133191" cy="5633936"/>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c:userShapes xmlns:c="http://schemas.openxmlformats.org/drawingml/2006/chart">
  <cdr:relSizeAnchor xmlns:cdr="http://schemas.openxmlformats.org/drawingml/2006/chartDrawing">
    <cdr:from>
      <cdr:x>0.80579</cdr:x>
      <cdr:y>0.93728</cdr:y>
    </cdr:from>
    <cdr:to>
      <cdr:x>0.98648</cdr:x>
      <cdr:y>0.99385</cdr:y>
    </cdr:to>
    <cdr:pic>
      <cdr:nvPicPr>
        <cdr:cNvPr id="3" name="Picture 2"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364878" y="5299548"/>
          <a:ext cx="1651497" cy="319881"/>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26.xml><?xml version="1.0" encoding="utf-8"?>
<xdr:wsDr xmlns:xdr="http://schemas.openxmlformats.org/drawingml/2006/spreadsheetDrawing" xmlns:a="http://schemas.openxmlformats.org/drawingml/2006/main">
  <xdr:absoluteAnchor>
    <xdr:pos x="0" y="0"/>
    <xdr:ext cx="9133191" cy="5633936"/>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c:userShapes xmlns:c="http://schemas.openxmlformats.org/drawingml/2006/chart">
  <cdr:relSizeAnchor xmlns:cdr="http://schemas.openxmlformats.org/drawingml/2006/chartDrawing">
    <cdr:from>
      <cdr:x>0.8069</cdr:x>
      <cdr:y>0.92832</cdr:y>
    </cdr:from>
    <cdr:to>
      <cdr:x>0.98759</cdr:x>
      <cdr:y>0.98667</cdr:y>
    </cdr:to>
    <cdr:pic>
      <cdr:nvPicPr>
        <cdr:cNvPr id="4" name="Picture 3"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375023" y="5248883"/>
          <a:ext cx="1651497" cy="329948"/>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28.xml><?xml version="1.0" encoding="utf-8"?>
<xdr:wsDr xmlns:xdr="http://schemas.openxmlformats.org/drawingml/2006/spreadsheetDrawing" xmlns:a="http://schemas.openxmlformats.org/drawingml/2006/main">
  <xdr:absoluteAnchor>
    <xdr:pos x="0" y="0"/>
    <xdr:ext cx="9144000" cy="563880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c:userShapes xmlns:c="http://schemas.openxmlformats.org/drawingml/2006/chart">
  <cdr:relSizeAnchor xmlns:cdr="http://schemas.openxmlformats.org/drawingml/2006/chartDrawing">
    <cdr:from>
      <cdr:x>0.8194</cdr:x>
      <cdr:y>0.92424</cdr:y>
    </cdr:from>
    <cdr:to>
      <cdr:x>1</cdr:x>
      <cdr:y>0.98718</cdr:y>
    </cdr:to>
    <cdr:pic>
      <cdr:nvPicPr>
        <cdr:cNvPr id="4" name="Picture 3" descr="U:\1405265\1405265 WBG Logo\LOGO FILES\Horizontal\WBG_Horizontal_Color\WBG_Horizontal-RGB.jpg"/>
        <cdr:cNvPicPr/>
      </cdr:nvPicPr>
      <cdr:blipFill>
        <a:blip xmlns:a="http://schemas.openxmlformats.org/drawingml/2006/main" xmlns:r="http://schemas.openxmlformats.org/officeDocument/2006/relationships" r:embed="rId1" cstate="print">
          <a:extLst>
            <a:ext uri="{28A0092B-C50C-407E-A947-70E740481C1C}">
              <a14:useLocalDpi xmlns=""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7500398" y="5229225"/>
          <a:ext cx="1653127" cy="356091"/>
        </a:xfrm>
        <a:prstGeom xmlns:a="http://schemas.openxmlformats.org/drawingml/2006/main" prst="rect">
          <a:avLst/>
        </a:prstGeom>
        <a:noFill xmlns:a="http://schemas.openxmlformats.org/drawingml/2006/main"/>
        <a:extLst xmlns:a="http://schemas.openxmlformats.org/drawingml/2006/main"/>
      </cdr:spPr>
    </cdr:pic>
  </cdr:relSizeAnchor>
</c:userShapes>
</file>

<file path=xl/drawings/drawing30.xml><?xml version="1.0" encoding="utf-8"?>
<xdr:wsDr xmlns:xdr="http://schemas.openxmlformats.org/drawingml/2006/spreadsheetDrawing" xmlns:a="http://schemas.openxmlformats.org/drawingml/2006/main">
  <xdr:twoCellAnchor>
    <xdr:from>
      <xdr:col>9</xdr:col>
      <xdr:colOff>180975</xdr:colOff>
      <xdr:row>36</xdr:row>
      <xdr:rowOff>0</xdr:rowOff>
    </xdr:from>
    <xdr:to>
      <xdr:col>9</xdr:col>
      <xdr:colOff>828675</xdr:colOff>
      <xdr:row>38</xdr:row>
      <xdr:rowOff>57150</xdr:rowOff>
    </xdr:to>
    <xdr:grpSp>
      <xdr:nvGrpSpPr>
        <xdr:cNvPr id="2" name="Group 3">
          <a:hlinkClick xmlns:r="http://schemas.openxmlformats.org/officeDocument/2006/relationships" r:id="rId1" tgtFrame="_parent"/>
        </xdr:cNvPr>
        <xdr:cNvGrpSpPr>
          <a:grpSpLocks/>
        </xdr:cNvGrpSpPr>
      </xdr:nvGrpSpPr>
      <xdr:grpSpPr bwMode="auto">
        <a:xfrm>
          <a:off x="5629275" y="5638800"/>
          <a:ext cx="647700" cy="381000"/>
          <a:chOff x="62" y="372"/>
          <a:chExt cx="85" cy="37"/>
        </a:xfrm>
      </xdr:grpSpPr>
      <xdr:sp macro="" textlink="">
        <xdr:nvSpPr>
          <xdr:cNvPr id="3" name="Rectangle 4">
            <a:hlinkClick xmlns:r="http://schemas.openxmlformats.org/officeDocument/2006/relationships" r:id="rId1" tgtFrame="_parent"/>
          </xdr:cNvPr>
          <xdr:cNvSpPr>
            <a:spLocks noChangeArrowheads="1"/>
          </xdr:cNvSpPr>
        </xdr:nvSpPr>
        <xdr:spPr bwMode="auto">
          <a:xfrm>
            <a:off x="63" y="372"/>
            <a:ext cx="81" cy="37"/>
          </a:xfrm>
          <a:prstGeom prst="rect">
            <a:avLst/>
          </a:prstGeom>
          <a:solidFill>
            <a:srgbClr val="FFFFFF"/>
          </a:solidFill>
          <a:ln w="9525">
            <a:solidFill>
              <a:srgbClr val="000000"/>
            </a:solidFill>
            <a:miter lim="800000"/>
            <a:headEnd/>
            <a:tailEnd/>
          </a:ln>
        </xdr:spPr>
      </xdr:sp>
      <xdr:sp macro="" textlink="">
        <xdr:nvSpPr>
          <xdr:cNvPr id="4" name="Text Box 5">
            <a:hlinkClick xmlns:r="http://schemas.openxmlformats.org/officeDocument/2006/relationships" r:id="rId2"/>
          </xdr:cNvPr>
          <xdr:cNvSpPr txBox="1">
            <a:spLocks noChangeArrowheads="1"/>
          </xdr:cNvSpPr>
        </xdr:nvSpPr>
        <xdr:spPr bwMode="auto">
          <a:xfrm>
            <a:off x="62" y="374"/>
            <a:ext cx="85" cy="32"/>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900" b="1" i="1" u="none" strike="noStrike" baseline="0">
                <a:solidFill>
                  <a:srgbClr val="993366"/>
                </a:solidFill>
                <a:latin typeface="Arial"/>
                <a:cs typeface="Arial"/>
              </a:rPr>
              <a:t>Welcome page</a:t>
            </a:r>
          </a:p>
        </xdr:txBody>
      </xdr:sp>
    </xdr:grpSp>
    <xdr:clientData/>
  </xdr:twoCellAnchor>
  <xdr:twoCellAnchor>
    <xdr:from>
      <xdr:col>9</xdr:col>
      <xdr:colOff>47625</xdr:colOff>
      <xdr:row>32</xdr:row>
      <xdr:rowOff>133351</xdr:rowOff>
    </xdr:from>
    <xdr:to>
      <xdr:col>9</xdr:col>
      <xdr:colOff>390525</xdr:colOff>
      <xdr:row>34</xdr:row>
      <xdr:rowOff>152401</xdr:rowOff>
    </xdr:to>
    <xdr:sp macro="" textlink="">
      <xdr:nvSpPr>
        <xdr:cNvPr id="5" name="AutoShape 7">
          <a:hlinkClick xmlns:r="http://schemas.openxmlformats.org/officeDocument/2006/relationships" r:id="rId3"/>
        </xdr:cNvPr>
        <xdr:cNvSpPr>
          <a:spLocks noChangeArrowheads="1"/>
        </xdr:cNvSpPr>
      </xdr:nvSpPr>
      <xdr:spPr bwMode="auto">
        <a:xfrm>
          <a:off x="5495925" y="5219701"/>
          <a:ext cx="342900" cy="323850"/>
        </a:xfrm>
        <a:prstGeom prst="actionButtonBackPrevious">
          <a:avLst/>
        </a:prstGeom>
        <a:solidFill>
          <a:srgbClr val="B2B2B2"/>
        </a:solidFill>
        <a:ln w="9525">
          <a:solidFill>
            <a:srgbClr val="000000"/>
          </a:solidFill>
          <a:miter lim="800000"/>
          <a:headEnd/>
          <a:tailEnd/>
        </a:ln>
      </xdr:spPr>
    </xdr:sp>
    <xdr:clientData/>
  </xdr:twoCellAnchor>
  <xdr:twoCellAnchor editAs="oneCell">
    <xdr:from>
      <xdr:col>4</xdr:col>
      <xdr:colOff>95250</xdr:colOff>
      <xdr:row>42</xdr:row>
      <xdr:rowOff>104775</xdr:rowOff>
    </xdr:from>
    <xdr:to>
      <xdr:col>4</xdr:col>
      <xdr:colOff>171450</xdr:colOff>
      <xdr:row>43</xdr:row>
      <xdr:rowOff>133350</xdr:rowOff>
    </xdr:to>
    <xdr:sp macro="" textlink="">
      <xdr:nvSpPr>
        <xdr:cNvPr id="6" name="Text Box 8"/>
        <xdr:cNvSpPr txBox="1">
          <a:spLocks noChangeArrowheads="1"/>
        </xdr:cNvSpPr>
      </xdr:nvSpPr>
      <xdr:spPr bwMode="auto">
        <a:xfrm>
          <a:off x="1981200" y="7038975"/>
          <a:ext cx="76200" cy="200025"/>
        </a:xfrm>
        <a:prstGeom prst="rect">
          <a:avLst/>
        </a:prstGeom>
        <a:noFill/>
        <a:ln w="9525">
          <a:noFill/>
          <a:miter lim="800000"/>
          <a:headEnd/>
          <a:tailEnd/>
        </a:ln>
      </xdr:spPr>
    </xdr:sp>
    <xdr:clientData/>
  </xdr:twoCellAnchor>
  <xdr:oneCellAnchor>
    <xdr:from>
      <xdr:col>2</xdr:col>
      <xdr:colOff>13822</xdr:colOff>
      <xdr:row>36</xdr:row>
      <xdr:rowOff>9525</xdr:rowOff>
    </xdr:from>
    <xdr:ext cx="2652265" cy="318036"/>
    <xdr:sp macro="" textlink="">
      <xdr:nvSpPr>
        <xdr:cNvPr id="7" name="Text Box 9" descr="Papier journal"/>
        <xdr:cNvSpPr txBox="1">
          <a:spLocks noChangeArrowheads="1"/>
        </xdr:cNvSpPr>
      </xdr:nvSpPr>
      <xdr:spPr bwMode="auto">
        <a:xfrm>
          <a:off x="375772" y="5648325"/>
          <a:ext cx="2652265" cy="318036"/>
        </a:xfrm>
        <a:prstGeom prst="rect">
          <a:avLst/>
        </a:prstGeom>
        <a:blipFill dpi="0" rotWithShape="0">
          <a:blip xmlns:r="http://schemas.openxmlformats.org/officeDocument/2006/relationships" r:embed="rId4" cstate="print"/>
          <a:srcRect/>
          <a:tile tx="0" ty="0" sx="100000" sy="100000" flip="none" algn="tl"/>
        </a:blipFill>
        <a:ln w="9525">
          <a:solidFill>
            <a:srgbClr val="000000"/>
          </a:solidFill>
          <a:prstDash val="sysDot"/>
          <a:miter lim="800000"/>
          <a:headEnd/>
          <a:tailEnd/>
        </a:ln>
        <a:effectLst>
          <a:outerShdw dist="35921" dir="2700000" algn="ctr" rotWithShape="0">
            <a:srgbClr val="808080"/>
          </a:outerShdw>
        </a:effectLst>
      </xdr:spPr>
      <xdr:txBody>
        <a:bodyPr wrap="none" lIns="18288" tIns="22860" rIns="18288" bIns="0" anchor="t" upright="1">
          <a:spAutoFit/>
        </a:bodyPr>
        <a:lstStyle/>
        <a:p>
          <a:pPr algn="ctr" rtl="0">
            <a:defRPr sz="1000"/>
          </a:pPr>
          <a:r>
            <a:rPr lang="fr-FR" sz="1000" b="1" i="1" u="none" strike="noStrike" baseline="0">
              <a:solidFill>
                <a:srgbClr val="000000"/>
              </a:solidFill>
              <a:latin typeface="Arial"/>
              <a:cs typeface="Arial"/>
            </a:rPr>
            <a:t>Frequency between 1-never to 5-frequently</a:t>
          </a:r>
        </a:p>
        <a:p>
          <a:pPr algn="ctr" rtl="0">
            <a:defRPr sz="1000"/>
          </a:pPr>
          <a:r>
            <a:rPr lang="fr-FR" sz="1000" b="1" i="1" u="none" strike="noStrike" baseline="0">
              <a:solidFill>
                <a:srgbClr val="000000"/>
              </a:solidFill>
              <a:latin typeface="Arial"/>
              <a:cs typeface="Arial"/>
            </a:rPr>
            <a:t>Quote 0 if the question is not relevant</a:t>
          </a:r>
        </a:p>
      </xdr:txBody>
    </xdr:sp>
    <xdr:clientData/>
  </xdr:oneCellAnchor>
  <xdr:twoCellAnchor>
    <xdr:from>
      <xdr:col>9</xdr:col>
      <xdr:colOff>438150</xdr:colOff>
      <xdr:row>32</xdr:row>
      <xdr:rowOff>123825</xdr:rowOff>
    </xdr:from>
    <xdr:to>
      <xdr:col>9</xdr:col>
      <xdr:colOff>781050</xdr:colOff>
      <xdr:row>34</xdr:row>
      <xdr:rowOff>152400</xdr:rowOff>
    </xdr:to>
    <xdr:sp macro="" textlink="">
      <xdr:nvSpPr>
        <xdr:cNvPr id="9" name="AutoShape 11">
          <a:hlinkClick xmlns:r="http://schemas.openxmlformats.org/officeDocument/2006/relationships" r:id="rId5"/>
        </xdr:cNvPr>
        <xdr:cNvSpPr>
          <a:spLocks noChangeArrowheads="1"/>
        </xdr:cNvSpPr>
      </xdr:nvSpPr>
      <xdr:spPr bwMode="auto">
        <a:xfrm flipH="1">
          <a:off x="5886450" y="5210175"/>
          <a:ext cx="342900" cy="333375"/>
        </a:xfrm>
        <a:prstGeom prst="actionButtonBackPrevious">
          <a:avLst/>
        </a:prstGeom>
        <a:solidFill>
          <a:srgbClr val="B2B2B2"/>
        </a:solidFill>
        <a:ln w="9525">
          <a:solidFill>
            <a:srgbClr val="000000"/>
          </a:solidFill>
          <a:miter lim="800000"/>
          <a:headEnd/>
          <a:tailEnd/>
        </a:ln>
      </xdr:spPr>
    </xdr:sp>
    <xdr:clientData/>
  </xdr:twoCellAnchor>
  <xdr:twoCellAnchor editAs="oneCell">
    <xdr:from>
      <xdr:col>1</xdr:col>
      <xdr:colOff>28575</xdr:colOff>
      <xdr:row>1</xdr:row>
      <xdr:rowOff>28575</xdr:rowOff>
    </xdr:from>
    <xdr:to>
      <xdr:col>2</xdr:col>
      <xdr:colOff>609600</xdr:colOff>
      <xdr:row>2</xdr:row>
      <xdr:rowOff>335145</xdr:rowOff>
    </xdr:to>
    <xdr:pic>
      <xdr:nvPicPr>
        <xdr:cNvPr id="10" name="Picture 12" descr="C:\Users\mariette\AppData\Local\Temp\WLMDSS.tmp\WLM1247.tmp\Logo WB.jpg"/>
        <xdr:cNvPicPr>
          <a:picLocks noChangeAspect="1" noChangeArrowheads="1"/>
        </xdr:cNvPicPr>
      </xdr:nvPicPr>
      <xdr:blipFill>
        <a:blip xmlns:r="http://schemas.openxmlformats.org/officeDocument/2006/relationships" r:embed="rId6" cstate="print"/>
        <a:srcRect/>
        <a:stretch>
          <a:fillRect/>
        </a:stretch>
      </xdr:blipFill>
      <xdr:spPr bwMode="auto">
        <a:xfrm>
          <a:off x="190500" y="209550"/>
          <a:ext cx="781050" cy="373245"/>
        </a:xfrm>
        <a:prstGeom prst="rect">
          <a:avLst/>
        </a:prstGeom>
        <a:noFill/>
        <a:ln w="9525">
          <a:noFill/>
          <a:miter lim="800000"/>
          <a:headEnd/>
          <a:tailEnd/>
        </a:ln>
      </xdr:spPr>
    </xdr:pic>
    <xdr:clientData/>
  </xdr:twoCellAnchor>
</xdr:wsDr>
</file>

<file path=xl/drawings/drawing31.xml><?xml version="1.0" encoding="utf-8"?>
<xdr:wsDr xmlns:xdr="http://schemas.openxmlformats.org/drawingml/2006/spreadsheetDrawing" xmlns:a="http://schemas.openxmlformats.org/drawingml/2006/main">
  <xdr:twoCellAnchor>
    <xdr:from>
      <xdr:col>9</xdr:col>
      <xdr:colOff>266700</xdr:colOff>
      <xdr:row>21</xdr:row>
      <xdr:rowOff>123825</xdr:rowOff>
    </xdr:from>
    <xdr:to>
      <xdr:col>9</xdr:col>
      <xdr:colOff>904875</xdr:colOff>
      <xdr:row>23</xdr:row>
      <xdr:rowOff>152400</xdr:rowOff>
    </xdr:to>
    <xdr:grpSp>
      <xdr:nvGrpSpPr>
        <xdr:cNvPr id="2" name="Group 3">
          <a:hlinkClick xmlns:r="http://schemas.openxmlformats.org/officeDocument/2006/relationships" r:id="rId1" tgtFrame="_parent"/>
        </xdr:cNvPr>
        <xdr:cNvGrpSpPr>
          <a:grpSpLocks/>
        </xdr:cNvGrpSpPr>
      </xdr:nvGrpSpPr>
      <xdr:grpSpPr bwMode="auto">
        <a:xfrm>
          <a:off x="7653867" y="4134908"/>
          <a:ext cx="638175" cy="346075"/>
          <a:chOff x="62" y="372"/>
          <a:chExt cx="85" cy="37"/>
        </a:xfrm>
      </xdr:grpSpPr>
      <xdr:sp macro="" textlink="">
        <xdr:nvSpPr>
          <xdr:cNvPr id="3" name="Rectangle 4">
            <a:hlinkClick xmlns:r="http://schemas.openxmlformats.org/officeDocument/2006/relationships" r:id="rId1" tgtFrame="_parent"/>
          </xdr:cNvPr>
          <xdr:cNvSpPr>
            <a:spLocks noChangeArrowheads="1"/>
          </xdr:cNvSpPr>
        </xdr:nvSpPr>
        <xdr:spPr bwMode="auto">
          <a:xfrm>
            <a:off x="63" y="372"/>
            <a:ext cx="81" cy="37"/>
          </a:xfrm>
          <a:prstGeom prst="rect">
            <a:avLst/>
          </a:prstGeom>
          <a:solidFill>
            <a:srgbClr val="FFFFFF"/>
          </a:solidFill>
          <a:ln w="9525">
            <a:solidFill>
              <a:srgbClr val="000000"/>
            </a:solidFill>
            <a:miter lim="800000"/>
            <a:headEnd/>
            <a:tailEnd/>
          </a:ln>
        </xdr:spPr>
      </xdr:sp>
      <xdr:sp macro="" textlink="">
        <xdr:nvSpPr>
          <xdr:cNvPr id="4" name="Text Box 5">
            <a:hlinkClick xmlns:r="http://schemas.openxmlformats.org/officeDocument/2006/relationships" r:id="rId2"/>
          </xdr:cNvPr>
          <xdr:cNvSpPr txBox="1">
            <a:spLocks noChangeArrowheads="1"/>
          </xdr:cNvSpPr>
        </xdr:nvSpPr>
        <xdr:spPr bwMode="auto">
          <a:xfrm>
            <a:off x="62" y="374"/>
            <a:ext cx="85" cy="32"/>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900" b="1" i="1" u="none" strike="noStrike" baseline="0">
                <a:solidFill>
                  <a:srgbClr val="993366"/>
                </a:solidFill>
                <a:latin typeface="Arial"/>
                <a:cs typeface="Arial"/>
              </a:rPr>
              <a:t>Welcome page</a:t>
            </a:r>
          </a:p>
        </xdr:txBody>
      </xdr:sp>
    </xdr:grpSp>
    <xdr:clientData/>
  </xdr:twoCellAnchor>
  <xdr:twoCellAnchor>
    <xdr:from>
      <xdr:col>9</xdr:col>
      <xdr:colOff>601134</xdr:colOff>
      <xdr:row>18</xdr:row>
      <xdr:rowOff>137582</xdr:rowOff>
    </xdr:from>
    <xdr:to>
      <xdr:col>9</xdr:col>
      <xdr:colOff>1001184</xdr:colOff>
      <xdr:row>21</xdr:row>
      <xdr:rowOff>16932</xdr:rowOff>
    </xdr:to>
    <xdr:sp macro="" textlink="">
      <xdr:nvSpPr>
        <xdr:cNvPr id="5" name="AutoShape 6">
          <a:hlinkClick xmlns:r="http://schemas.openxmlformats.org/officeDocument/2006/relationships" r:id="rId3"/>
        </xdr:cNvPr>
        <xdr:cNvSpPr>
          <a:spLocks noChangeArrowheads="1"/>
        </xdr:cNvSpPr>
      </xdr:nvSpPr>
      <xdr:spPr bwMode="auto">
        <a:xfrm>
          <a:off x="7992534" y="3604682"/>
          <a:ext cx="400050" cy="450850"/>
        </a:xfrm>
        <a:prstGeom prst="actionButtonForwardNext">
          <a:avLst/>
        </a:prstGeom>
        <a:solidFill>
          <a:srgbClr val="B2B2B2"/>
        </a:solidFill>
        <a:ln w="9525">
          <a:solidFill>
            <a:srgbClr val="000000"/>
          </a:solidFill>
          <a:miter lim="800000"/>
          <a:headEnd/>
          <a:tailEnd/>
        </a:ln>
      </xdr:spPr>
    </xdr:sp>
    <xdr:clientData/>
  </xdr:twoCellAnchor>
  <xdr:twoCellAnchor>
    <xdr:from>
      <xdr:col>9</xdr:col>
      <xdr:colOff>153459</xdr:colOff>
      <xdr:row>18</xdr:row>
      <xdr:rowOff>136525</xdr:rowOff>
    </xdr:from>
    <xdr:to>
      <xdr:col>9</xdr:col>
      <xdr:colOff>534459</xdr:colOff>
      <xdr:row>21</xdr:row>
      <xdr:rowOff>6350</xdr:rowOff>
    </xdr:to>
    <xdr:sp macro="" textlink="">
      <xdr:nvSpPr>
        <xdr:cNvPr id="6" name="AutoShape 7">
          <a:hlinkClick xmlns:r="http://schemas.openxmlformats.org/officeDocument/2006/relationships" r:id="rId4"/>
        </xdr:cNvPr>
        <xdr:cNvSpPr>
          <a:spLocks noChangeArrowheads="1"/>
        </xdr:cNvSpPr>
      </xdr:nvSpPr>
      <xdr:spPr bwMode="auto">
        <a:xfrm>
          <a:off x="7544859" y="3603625"/>
          <a:ext cx="381000" cy="441325"/>
        </a:xfrm>
        <a:prstGeom prst="actionButtonBackPrevious">
          <a:avLst/>
        </a:prstGeom>
        <a:solidFill>
          <a:srgbClr val="B2B2B2"/>
        </a:solidFill>
        <a:ln w="9525">
          <a:solidFill>
            <a:srgbClr val="000000"/>
          </a:solidFill>
          <a:miter lim="800000"/>
          <a:headEnd/>
          <a:tailEnd/>
        </a:ln>
      </xdr:spPr>
    </xdr:sp>
    <xdr:clientData/>
  </xdr:twoCellAnchor>
  <xdr:oneCellAnchor>
    <xdr:from>
      <xdr:col>3</xdr:col>
      <xdr:colOff>223372</xdr:colOff>
      <xdr:row>23</xdr:row>
      <xdr:rowOff>57150</xdr:rowOff>
    </xdr:from>
    <xdr:ext cx="2652265" cy="318036"/>
    <xdr:sp macro="" textlink="">
      <xdr:nvSpPr>
        <xdr:cNvPr id="7" name="Text Box 8" descr="Papier journal"/>
        <xdr:cNvSpPr txBox="1">
          <a:spLocks noChangeArrowheads="1"/>
        </xdr:cNvSpPr>
      </xdr:nvSpPr>
      <xdr:spPr bwMode="auto">
        <a:xfrm>
          <a:off x="1871197" y="4419600"/>
          <a:ext cx="2652265" cy="318036"/>
        </a:xfrm>
        <a:prstGeom prst="rect">
          <a:avLst/>
        </a:prstGeom>
        <a:blipFill dpi="0" rotWithShape="0">
          <a:blip xmlns:r="http://schemas.openxmlformats.org/officeDocument/2006/relationships" r:embed="rId5" cstate="print"/>
          <a:srcRect/>
          <a:tile tx="0" ty="0" sx="100000" sy="100000" flip="none" algn="tl"/>
        </a:blipFill>
        <a:ln w="9525">
          <a:solidFill>
            <a:srgbClr val="000000"/>
          </a:solidFill>
          <a:prstDash val="sysDot"/>
          <a:miter lim="800000"/>
          <a:headEnd/>
          <a:tailEnd/>
        </a:ln>
        <a:effectLst>
          <a:outerShdw dist="35921" dir="2700000" algn="ctr" rotWithShape="0">
            <a:srgbClr val="808080"/>
          </a:outerShdw>
        </a:effectLst>
      </xdr:spPr>
      <xdr:txBody>
        <a:bodyPr wrap="none" lIns="18288" tIns="22860" rIns="18288" bIns="0" anchor="t" upright="1">
          <a:spAutoFit/>
        </a:bodyPr>
        <a:lstStyle/>
        <a:p>
          <a:pPr algn="ctr" rtl="0">
            <a:defRPr sz="1000"/>
          </a:pPr>
          <a:r>
            <a:rPr lang="fr-FR" sz="1000" b="1" i="1" u="none" strike="noStrike" baseline="0">
              <a:solidFill>
                <a:srgbClr val="000000"/>
              </a:solidFill>
              <a:latin typeface="Arial"/>
              <a:cs typeface="Arial"/>
            </a:rPr>
            <a:t>Frequency between 1-never to 5-frequently</a:t>
          </a:r>
        </a:p>
        <a:p>
          <a:pPr algn="ctr" rtl="0">
            <a:defRPr sz="1000"/>
          </a:pPr>
          <a:r>
            <a:rPr lang="fr-FR" sz="1000" b="1" i="1" u="none" strike="noStrike" baseline="0">
              <a:solidFill>
                <a:srgbClr val="000000"/>
              </a:solidFill>
              <a:latin typeface="Arial"/>
              <a:cs typeface="Arial"/>
            </a:rPr>
            <a:t>Quote 0 if the question is not relevant</a:t>
          </a:r>
        </a:p>
      </xdr:txBody>
    </xdr:sp>
    <xdr:clientData/>
  </xdr:oneCellAnchor>
  <xdr:twoCellAnchor editAs="oneCell">
    <xdr:from>
      <xdr:col>1</xdr:col>
      <xdr:colOff>790575</xdr:colOff>
      <xdr:row>1</xdr:row>
      <xdr:rowOff>161925</xdr:rowOff>
    </xdr:from>
    <xdr:to>
      <xdr:col>3</xdr:col>
      <xdr:colOff>19050</xdr:colOff>
      <xdr:row>2</xdr:row>
      <xdr:rowOff>363720</xdr:rowOff>
    </xdr:to>
    <xdr:pic>
      <xdr:nvPicPr>
        <xdr:cNvPr id="9" name="Picture 12" descr="C:\Users\mariette\AppData\Local\Temp\WLMDSS.tmp\WLM1247.tmp\Logo WB.jpg"/>
        <xdr:cNvPicPr>
          <a:picLocks noChangeAspect="1" noChangeArrowheads="1"/>
        </xdr:cNvPicPr>
      </xdr:nvPicPr>
      <xdr:blipFill>
        <a:blip xmlns:r="http://schemas.openxmlformats.org/officeDocument/2006/relationships" r:embed="rId6" cstate="print"/>
        <a:srcRect/>
        <a:stretch>
          <a:fillRect/>
        </a:stretch>
      </xdr:blipFill>
      <xdr:spPr bwMode="auto">
        <a:xfrm>
          <a:off x="885825" y="333375"/>
          <a:ext cx="781050" cy="373245"/>
        </a:xfrm>
        <a:prstGeom prst="rect">
          <a:avLst/>
        </a:prstGeom>
        <a:noFill/>
        <a:ln w="9525">
          <a:noFill/>
          <a:miter lim="800000"/>
          <a:headEnd/>
          <a:tailEnd/>
        </a:ln>
      </xdr:spPr>
    </xdr:pic>
    <xdr:clientData/>
  </xdr:twoCellAnchor>
  <xdr:twoCellAnchor editAs="oneCell">
    <xdr:from>
      <xdr:col>5</xdr:col>
      <xdr:colOff>95250</xdr:colOff>
      <xdr:row>29</xdr:row>
      <xdr:rowOff>104775</xdr:rowOff>
    </xdr:from>
    <xdr:to>
      <xdr:col>5</xdr:col>
      <xdr:colOff>171450</xdr:colOff>
      <xdr:row>30</xdr:row>
      <xdr:rowOff>122767</xdr:rowOff>
    </xdr:to>
    <xdr:sp macro="" textlink="">
      <xdr:nvSpPr>
        <xdr:cNvPr id="10" name="Text Box 8"/>
        <xdr:cNvSpPr txBox="1">
          <a:spLocks noChangeArrowheads="1"/>
        </xdr:cNvSpPr>
      </xdr:nvSpPr>
      <xdr:spPr bwMode="auto">
        <a:xfrm>
          <a:off x="1981200" y="7467600"/>
          <a:ext cx="76200" cy="200025"/>
        </a:xfrm>
        <a:prstGeom prst="rect">
          <a:avLst/>
        </a:prstGeom>
        <a:noFill/>
        <a:ln w="9525">
          <a:noFill/>
          <a:miter lim="800000"/>
          <a:headEnd/>
          <a:tailEnd/>
        </a:ln>
      </xdr:spPr>
    </xdr:sp>
    <xdr:clientData/>
  </xdr:twoCellAnchor>
</xdr:wsDr>
</file>

<file path=xl/drawings/drawing32.xml><?xml version="1.0" encoding="utf-8"?>
<xdr:wsDr xmlns:xdr="http://schemas.openxmlformats.org/drawingml/2006/spreadsheetDrawing" xmlns:a="http://schemas.openxmlformats.org/drawingml/2006/main">
  <xdr:twoCellAnchor>
    <xdr:from>
      <xdr:col>10</xdr:col>
      <xdr:colOff>171450</xdr:colOff>
      <xdr:row>18</xdr:row>
      <xdr:rowOff>95250</xdr:rowOff>
    </xdr:from>
    <xdr:to>
      <xdr:col>10</xdr:col>
      <xdr:colOff>771525</xdr:colOff>
      <xdr:row>20</xdr:row>
      <xdr:rowOff>19050</xdr:rowOff>
    </xdr:to>
    <xdr:grpSp>
      <xdr:nvGrpSpPr>
        <xdr:cNvPr id="2" name="Group 3">
          <a:hlinkClick xmlns:r="http://schemas.openxmlformats.org/officeDocument/2006/relationships" r:id="rId1"/>
        </xdr:cNvPr>
        <xdr:cNvGrpSpPr>
          <a:grpSpLocks/>
        </xdr:cNvGrpSpPr>
      </xdr:nvGrpSpPr>
      <xdr:grpSpPr bwMode="auto">
        <a:xfrm>
          <a:off x="7648575" y="3314700"/>
          <a:ext cx="600075" cy="381000"/>
          <a:chOff x="62" y="372"/>
          <a:chExt cx="85" cy="37"/>
        </a:xfrm>
      </xdr:grpSpPr>
      <xdr:sp macro="" textlink="">
        <xdr:nvSpPr>
          <xdr:cNvPr id="3" name="Rectangle 4">
            <a:hlinkClick xmlns:r="http://schemas.openxmlformats.org/officeDocument/2006/relationships" r:id="rId2" tgtFrame="_parent"/>
          </xdr:cNvPr>
          <xdr:cNvSpPr>
            <a:spLocks noChangeArrowheads="1"/>
          </xdr:cNvSpPr>
        </xdr:nvSpPr>
        <xdr:spPr bwMode="auto">
          <a:xfrm>
            <a:off x="63" y="372"/>
            <a:ext cx="81" cy="37"/>
          </a:xfrm>
          <a:prstGeom prst="rect">
            <a:avLst/>
          </a:prstGeom>
          <a:solidFill>
            <a:srgbClr val="FFFFFF"/>
          </a:solidFill>
          <a:ln w="9525">
            <a:solidFill>
              <a:srgbClr val="000000"/>
            </a:solidFill>
            <a:miter lim="800000"/>
            <a:headEnd/>
            <a:tailEnd/>
          </a:ln>
        </xdr:spPr>
      </xdr:sp>
      <xdr:sp macro="" textlink="">
        <xdr:nvSpPr>
          <xdr:cNvPr id="4" name="Text Box 5"/>
          <xdr:cNvSpPr txBox="1">
            <a:spLocks noChangeArrowheads="1"/>
          </xdr:cNvSpPr>
        </xdr:nvSpPr>
        <xdr:spPr bwMode="auto">
          <a:xfrm>
            <a:off x="62" y="374"/>
            <a:ext cx="85" cy="32"/>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900" b="1" i="1" u="none" strike="noStrike" baseline="0">
                <a:solidFill>
                  <a:srgbClr val="993366"/>
                </a:solidFill>
                <a:latin typeface="Arial"/>
                <a:cs typeface="Arial"/>
              </a:rPr>
              <a:t>Welcome page</a:t>
            </a:r>
          </a:p>
        </xdr:txBody>
      </xdr:sp>
    </xdr:grpSp>
    <xdr:clientData/>
  </xdr:twoCellAnchor>
  <xdr:twoCellAnchor>
    <xdr:from>
      <xdr:col>10</xdr:col>
      <xdr:colOff>523875</xdr:colOff>
      <xdr:row>15</xdr:row>
      <xdr:rowOff>0</xdr:rowOff>
    </xdr:from>
    <xdr:to>
      <xdr:col>10</xdr:col>
      <xdr:colOff>885825</xdr:colOff>
      <xdr:row>17</xdr:row>
      <xdr:rowOff>76200</xdr:rowOff>
    </xdr:to>
    <xdr:sp macro="" textlink="">
      <xdr:nvSpPr>
        <xdr:cNvPr id="5" name="AutoShape 6">
          <a:hlinkClick xmlns:r="http://schemas.openxmlformats.org/officeDocument/2006/relationships" r:id="rId3"/>
        </xdr:cNvPr>
        <xdr:cNvSpPr>
          <a:spLocks noChangeArrowheads="1"/>
        </xdr:cNvSpPr>
      </xdr:nvSpPr>
      <xdr:spPr bwMode="auto">
        <a:xfrm>
          <a:off x="8001000" y="2819400"/>
          <a:ext cx="361950" cy="314325"/>
        </a:xfrm>
        <a:prstGeom prst="actionButtonForwardNext">
          <a:avLst/>
        </a:prstGeom>
        <a:solidFill>
          <a:srgbClr val="B2B2B2"/>
        </a:solidFill>
        <a:ln w="9525">
          <a:solidFill>
            <a:srgbClr val="000000"/>
          </a:solidFill>
          <a:miter lim="800000"/>
          <a:headEnd/>
          <a:tailEnd/>
        </a:ln>
      </xdr:spPr>
    </xdr:sp>
    <xdr:clientData/>
  </xdr:twoCellAnchor>
  <xdr:twoCellAnchor>
    <xdr:from>
      <xdr:col>10</xdr:col>
      <xdr:colOff>104775</xdr:colOff>
      <xdr:row>15</xdr:row>
      <xdr:rowOff>0</xdr:rowOff>
    </xdr:from>
    <xdr:to>
      <xdr:col>10</xdr:col>
      <xdr:colOff>466725</xdr:colOff>
      <xdr:row>17</xdr:row>
      <xdr:rowOff>85725</xdr:rowOff>
    </xdr:to>
    <xdr:sp macro="" textlink="">
      <xdr:nvSpPr>
        <xdr:cNvPr id="6" name="AutoShape 7">
          <a:hlinkClick xmlns:r="http://schemas.openxmlformats.org/officeDocument/2006/relationships" r:id="rId4"/>
        </xdr:cNvPr>
        <xdr:cNvSpPr>
          <a:spLocks noChangeArrowheads="1"/>
        </xdr:cNvSpPr>
      </xdr:nvSpPr>
      <xdr:spPr bwMode="auto">
        <a:xfrm>
          <a:off x="7581900" y="2819400"/>
          <a:ext cx="361950" cy="323850"/>
        </a:xfrm>
        <a:prstGeom prst="actionButtonBackPrevious">
          <a:avLst/>
        </a:prstGeom>
        <a:solidFill>
          <a:srgbClr val="B2B2B2"/>
        </a:solidFill>
        <a:ln w="9525">
          <a:solidFill>
            <a:srgbClr val="000000"/>
          </a:solidFill>
          <a:miter lim="800000"/>
          <a:headEnd/>
          <a:tailEnd/>
        </a:ln>
      </xdr:spPr>
    </xdr:sp>
    <xdr:clientData/>
  </xdr:twoCellAnchor>
  <xdr:oneCellAnchor>
    <xdr:from>
      <xdr:col>3</xdr:col>
      <xdr:colOff>699622</xdr:colOff>
      <xdr:row>19</xdr:row>
      <xdr:rowOff>85725</xdr:rowOff>
    </xdr:from>
    <xdr:ext cx="2652265" cy="318036"/>
    <xdr:sp macro="" textlink="">
      <xdr:nvSpPr>
        <xdr:cNvPr id="7" name="Text Box 8" descr="Papier journal"/>
        <xdr:cNvSpPr txBox="1">
          <a:spLocks noChangeArrowheads="1"/>
        </xdr:cNvSpPr>
      </xdr:nvSpPr>
      <xdr:spPr bwMode="auto">
        <a:xfrm>
          <a:off x="2033122" y="3476625"/>
          <a:ext cx="2652265" cy="318036"/>
        </a:xfrm>
        <a:prstGeom prst="rect">
          <a:avLst/>
        </a:prstGeom>
        <a:blipFill dpi="0" rotWithShape="0">
          <a:blip xmlns:r="http://schemas.openxmlformats.org/officeDocument/2006/relationships" r:embed="rId5" cstate="print"/>
          <a:srcRect/>
          <a:tile tx="0" ty="0" sx="100000" sy="100000" flip="none" algn="tl"/>
        </a:blipFill>
        <a:ln w="9525">
          <a:solidFill>
            <a:srgbClr val="000000"/>
          </a:solidFill>
          <a:prstDash val="sysDot"/>
          <a:miter lim="800000"/>
          <a:headEnd/>
          <a:tailEnd/>
        </a:ln>
        <a:effectLst>
          <a:outerShdw dist="35921" dir="2700000" algn="ctr" rotWithShape="0">
            <a:srgbClr val="808080"/>
          </a:outerShdw>
        </a:effectLst>
      </xdr:spPr>
      <xdr:txBody>
        <a:bodyPr wrap="none" lIns="18288" tIns="22860" rIns="18288" bIns="0" anchor="t" upright="1">
          <a:spAutoFit/>
        </a:bodyPr>
        <a:lstStyle/>
        <a:p>
          <a:pPr algn="ctr" rtl="0">
            <a:defRPr sz="1000"/>
          </a:pPr>
          <a:r>
            <a:rPr lang="fr-FR" sz="1000" b="1" i="1" u="none" strike="noStrike" baseline="0">
              <a:solidFill>
                <a:srgbClr val="000000"/>
              </a:solidFill>
              <a:latin typeface="Arial"/>
              <a:cs typeface="Arial"/>
            </a:rPr>
            <a:t>Frequency between 1-never to 5-frequently</a:t>
          </a:r>
        </a:p>
        <a:p>
          <a:pPr algn="ctr" rtl="0">
            <a:defRPr sz="1000"/>
          </a:pPr>
          <a:r>
            <a:rPr lang="fr-FR" sz="1000" b="1" i="1" u="none" strike="noStrike" baseline="0">
              <a:solidFill>
                <a:srgbClr val="000000"/>
              </a:solidFill>
              <a:latin typeface="Arial"/>
              <a:cs typeface="Arial"/>
            </a:rPr>
            <a:t>Quote 0 if the question is not relevant</a:t>
          </a:r>
        </a:p>
      </xdr:txBody>
    </xdr:sp>
    <xdr:clientData/>
  </xdr:oneCellAnchor>
  <xdr:twoCellAnchor editAs="oneCell">
    <xdr:from>
      <xdr:col>2</xdr:col>
      <xdr:colOff>9525</xdr:colOff>
      <xdr:row>1</xdr:row>
      <xdr:rowOff>152400</xdr:rowOff>
    </xdr:from>
    <xdr:to>
      <xdr:col>3</xdr:col>
      <xdr:colOff>152400</xdr:colOff>
      <xdr:row>2</xdr:row>
      <xdr:rowOff>354195</xdr:rowOff>
    </xdr:to>
    <xdr:pic>
      <xdr:nvPicPr>
        <xdr:cNvPr id="9" name="Picture 12" descr="C:\Users\mariette\AppData\Local\Temp\WLMDSS.tmp\WLM1247.tmp\Logo WB.jpg"/>
        <xdr:cNvPicPr>
          <a:picLocks noChangeAspect="1" noChangeArrowheads="1"/>
        </xdr:cNvPicPr>
      </xdr:nvPicPr>
      <xdr:blipFill>
        <a:blip xmlns:r="http://schemas.openxmlformats.org/officeDocument/2006/relationships" r:embed="rId6" cstate="print"/>
        <a:srcRect/>
        <a:stretch>
          <a:fillRect/>
        </a:stretch>
      </xdr:blipFill>
      <xdr:spPr bwMode="auto">
        <a:xfrm>
          <a:off x="733425" y="323850"/>
          <a:ext cx="781050" cy="373245"/>
        </a:xfrm>
        <a:prstGeom prst="rect">
          <a:avLst/>
        </a:prstGeom>
        <a:noFill/>
        <a:ln w="9525">
          <a:noFill/>
          <a:miter lim="800000"/>
          <a:headEnd/>
          <a:tailEnd/>
        </a:ln>
      </xdr:spPr>
    </xdr:pic>
    <xdr:clientData/>
  </xdr:twoCellAnchor>
  <xdr:twoCellAnchor editAs="oneCell">
    <xdr:from>
      <xdr:col>5</xdr:col>
      <xdr:colOff>95250</xdr:colOff>
      <xdr:row>26</xdr:row>
      <xdr:rowOff>104775</xdr:rowOff>
    </xdr:from>
    <xdr:to>
      <xdr:col>5</xdr:col>
      <xdr:colOff>171450</xdr:colOff>
      <xdr:row>27</xdr:row>
      <xdr:rowOff>179917</xdr:rowOff>
    </xdr:to>
    <xdr:sp macro="" textlink="">
      <xdr:nvSpPr>
        <xdr:cNvPr id="10" name="Text Box 8"/>
        <xdr:cNvSpPr txBox="1">
          <a:spLocks noChangeArrowheads="1"/>
        </xdr:cNvSpPr>
      </xdr:nvSpPr>
      <xdr:spPr bwMode="auto">
        <a:xfrm>
          <a:off x="3267075" y="5981700"/>
          <a:ext cx="76200" cy="189442"/>
        </a:xfrm>
        <a:prstGeom prst="rect">
          <a:avLst/>
        </a:prstGeom>
        <a:noFill/>
        <a:ln w="9525">
          <a:noFill/>
          <a:miter lim="800000"/>
          <a:headEnd/>
          <a:tailEnd/>
        </a:ln>
      </xdr:spPr>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114300</xdr:colOff>
      <xdr:row>22</xdr:row>
      <xdr:rowOff>76200</xdr:rowOff>
    </xdr:from>
    <xdr:to>
      <xdr:col>1</xdr:col>
      <xdr:colOff>790575</xdr:colOff>
      <xdr:row>24</xdr:row>
      <xdr:rowOff>180975</xdr:rowOff>
    </xdr:to>
    <xdr:grpSp>
      <xdr:nvGrpSpPr>
        <xdr:cNvPr id="2" name="Group 3">
          <a:hlinkClick xmlns:r="http://schemas.openxmlformats.org/officeDocument/2006/relationships" r:id="rId1" tgtFrame="_parent"/>
        </xdr:cNvPr>
        <xdr:cNvGrpSpPr>
          <a:grpSpLocks/>
        </xdr:cNvGrpSpPr>
      </xdr:nvGrpSpPr>
      <xdr:grpSpPr bwMode="auto">
        <a:xfrm>
          <a:off x="876300" y="3648075"/>
          <a:ext cx="676275" cy="390525"/>
          <a:chOff x="62" y="372"/>
          <a:chExt cx="85" cy="37"/>
        </a:xfrm>
      </xdr:grpSpPr>
      <xdr:sp macro="" textlink="">
        <xdr:nvSpPr>
          <xdr:cNvPr id="3" name="Rectangle 4">
            <a:hlinkClick xmlns:r="http://schemas.openxmlformats.org/officeDocument/2006/relationships" r:id="rId1" tgtFrame="_parent"/>
          </xdr:cNvPr>
          <xdr:cNvSpPr>
            <a:spLocks noChangeArrowheads="1"/>
          </xdr:cNvSpPr>
        </xdr:nvSpPr>
        <xdr:spPr bwMode="auto">
          <a:xfrm>
            <a:off x="63" y="372"/>
            <a:ext cx="81" cy="37"/>
          </a:xfrm>
          <a:prstGeom prst="rect">
            <a:avLst/>
          </a:prstGeom>
          <a:solidFill>
            <a:srgbClr val="FFFFFF"/>
          </a:solidFill>
          <a:ln w="9525">
            <a:solidFill>
              <a:srgbClr val="000000"/>
            </a:solidFill>
            <a:miter lim="800000"/>
            <a:headEnd/>
            <a:tailEnd/>
          </a:ln>
        </xdr:spPr>
      </xdr:sp>
      <xdr:sp macro="" textlink="">
        <xdr:nvSpPr>
          <xdr:cNvPr id="4" name="Text Box 5">
            <a:hlinkClick xmlns:r="http://schemas.openxmlformats.org/officeDocument/2006/relationships" r:id="rId2"/>
          </xdr:cNvPr>
          <xdr:cNvSpPr txBox="1">
            <a:spLocks noChangeArrowheads="1"/>
          </xdr:cNvSpPr>
        </xdr:nvSpPr>
        <xdr:spPr bwMode="auto">
          <a:xfrm>
            <a:off x="62" y="374"/>
            <a:ext cx="85" cy="32"/>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900" b="1" i="1" u="none" strike="noStrike" baseline="0">
                <a:solidFill>
                  <a:srgbClr val="993366"/>
                </a:solidFill>
                <a:latin typeface="Arial"/>
                <a:cs typeface="Arial"/>
              </a:rPr>
              <a:t>Welcome page</a:t>
            </a:r>
          </a:p>
        </xdr:txBody>
      </xdr:sp>
    </xdr:grpSp>
    <xdr:clientData/>
  </xdr:twoCellAnchor>
  <xdr:twoCellAnchor>
    <xdr:from>
      <xdr:col>8</xdr:col>
      <xdr:colOff>533400</xdr:colOff>
      <xdr:row>22</xdr:row>
      <xdr:rowOff>123825</xdr:rowOff>
    </xdr:from>
    <xdr:to>
      <xdr:col>9</xdr:col>
      <xdr:colOff>85725</xdr:colOff>
      <xdr:row>25</xdr:row>
      <xdr:rowOff>0</xdr:rowOff>
    </xdr:to>
    <xdr:sp macro="" textlink="">
      <xdr:nvSpPr>
        <xdr:cNvPr id="5" name="AutoShape 6">
          <a:hlinkClick xmlns:r="http://schemas.openxmlformats.org/officeDocument/2006/relationships" r:id="rId3"/>
        </xdr:cNvPr>
        <xdr:cNvSpPr>
          <a:spLocks noChangeArrowheads="1"/>
        </xdr:cNvSpPr>
      </xdr:nvSpPr>
      <xdr:spPr bwMode="auto">
        <a:xfrm>
          <a:off x="7924800" y="3695700"/>
          <a:ext cx="361950" cy="361950"/>
        </a:xfrm>
        <a:prstGeom prst="actionButtonForwardNext">
          <a:avLst/>
        </a:prstGeom>
        <a:solidFill>
          <a:srgbClr val="B2B2B2"/>
        </a:solidFill>
        <a:ln w="9525">
          <a:solidFill>
            <a:srgbClr val="000000"/>
          </a:solidFill>
          <a:miter lim="800000"/>
          <a:headEnd/>
          <a:tailEnd/>
        </a:ln>
      </xdr:spPr>
    </xdr:sp>
    <xdr:clientData/>
  </xdr:twoCellAnchor>
  <xdr:twoCellAnchor>
    <xdr:from>
      <xdr:col>8</xdr:col>
      <xdr:colOff>133350</xdr:colOff>
      <xdr:row>22</xdr:row>
      <xdr:rowOff>123825</xdr:rowOff>
    </xdr:from>
    <xdr:to>
      <xdr:col>8</xdr:col>
      <xdr:colOff>495300</xdr:colOff>
      <xdr:row>25</xdr:row>
      <xdr:rowOff>0</xdr:rowOff>
    </xdr:to>
    <xdr:sp macro="" textlink="">
      <xdr:nvSpPr>
        <xdr:cNvPr id="6" name="AutoShape 7">
          <a:hlinkClick xmlns:r="http://schemas.openxmlformats.org/officeDocument/2006/relationships" r:id="rId4"/>
        </xdr:cNvPr>
        <xdr:cNvSpPr>
          <a:spLocks noChangeArrowheads="1"/>
        </xdr:cNvSpPr>
      </xdr:nvSpPr>
      <xdr:spPr bwMode="auto">
        <a:xfrm>
          <a:off x="7524750" y="3695700"/>
          <a:ext cx="361950" cy="361950"/>
        </a:xfrm>
        <a:prstGeom prst="actionButtonBackPrevious">
          <a:avLst/>
        </a:prstGeom>
        <a:solidFill>
          <a:srgbClr val="B2B2B2"/>
        </a:solidFill>
        <a:ln w="9525">
          <a:solidFill>
            <a:srgbClr val="000000"/>
          </a:solidFill>
          <a:miter lim="800000"/>
          <a:headEnd/>
          <a:tailEnd/>
        </a:ln>
      </xdr:spPr>
    </xdr:sp>
    <xdr:clientData/>
  </xdr:twoCellAnchor>
  <xdr:twoCellAnchor editAs="oneCell">
    <xdr:from>
      <xdr:col>2</xdr:col>
      <xdr:colOff>9525</xdr:colOff>
      <xdr:row>2</xdr:row>
      <xdr:rowOff>28575</xdr:rowOff>
    </xdr:from>
    <xdr:to>
      <xdr:col>3</xdr:col>
      <xdr:colOff>514350</xdr:colOff>
      <xdr:row>2</xdr:row>
      <xdr:rowOff>401820</xdr:rowOff>
    </xdr:to>
    <xdr:pic>
      <xdr:nvPicPr>
        <xdr:cNvPr id="8" name="Picture 12" descr="C:\Users\mariette\AppData\Local\Temp\WLMDSS.tmp\WLM1247.tmp\Logo WB.jpg"/>
        <xdr:cNvPicPr>
          <a:picLocks noChangeAspect="1" noChangeArrowheads="1"/>
        </xdr:cNvPicPr>
      </xdr:nvPicPr>
      <xdr:blipFill>
        <a:blip xmlns:r="http://schemas.openxmlformats.org/officeDocument/2006/relationships" r:embed="rId5" cstate="print"/>
        <a:srcRect/>
        <a:stretch>
          <a:fillRect/>
        </a:stretch>
      </xdr:blipFill>
      <xdr:spPr bwMode="auto">
        <a:xfrm>
          <a:off x="1628775" y="371475"/>
          <a:ext cx="781050" cy="373245"/>
        </a:xfrm>
        <a:prstGeom prst="rect">
          <a:avLst/>
        </a:prstGeom>
        <a:noFill/>
        <a:ln w="9525">
          <a:noFill/>
          <a:miter lim="800000"/>
          <a:headEnd/>
          <a:tailEnd/>
        </a:ln>
      </xdr:spPr>
    </xdr:pic>
    <xdr:clientData/>
  </xdr:twoCellAnchor>
  <xdr:twoCellAnchor editAs="oneCell">
    <xdr:from>
      <xdr:col>6</xdr:col>
      <xdr:colOff>95250</xdr:colOff>
      <xdr:row>31</xdr:row>
      <xdr:rowOff>104775</xdr:rowOff>
    </xdr:from>
    <xdr:to>
      <xdr:col>6</xdr:col>
      <xdr:colOff>171450</xdr:colOff>
      <xdr:row>32</xdr:row>
      <xdr:rowOff>160867</xdr:rowOff>
    </xdr:to>
    <xdr:sp macro="" textlink="">
      <xdr:nvSpPr>
        <xdr:cNvPr id="13" name="Text Box 8"/>
        <xdr:cNvSpPr txBox="1">
          <a:spLocks noChangeArrowheads="1"/>
        </xdr:cNvSpPr>
      </xdr:nvSpPr>
      <xdr:spPr bwMode="auto">
        <a:xfrm>
          <a:off x="2886075" y="5153025"/>
          <a:ext cx="76200" cy="179917"/>
        </a:xfrm>
        <a:prstGeom prst="rect">
          <a:avLst/>
        </a:prstGeom>
        <a:noFill/>
        <a:ln w="9525">
          <a:noFill/>
          <a:miter lim="800000"/>
          <a:headEnd/>
          <a:tailEnd/>
        </a:ln>
      </xdr:spPr>
    </xdr:sp>
    <xdr:clientData/>
  </xdr:twoCellAnchor>
</xdr:wsDr>
</file>

<file path=xl/drawings/drawing34.xml><?xml version="1.0" encoding="utf-8"?>
<xdr:wsDr xmlns:xdr="http://schemas.openxmlformats.org/drawingml/2006/spreadsheetDrawing" xmlns:a="http://schemas.openxmlformats.org/drawingml/2006/main">
  <xdr:twoCellAnchor>
    <xdr:from>
      <xdr:col>1</xdr:col>
      <xdr:colOff>76200</xdr:colOff>
      <xdr:row>22</xdr:row>
      <xdr:rowOff>9525</xdr:rowOff>
    </xdr:from>
    <xdr:to>
      <xdr:col>1</xdr:col>
      <xdr:colOff>723900</xdr:colOff>
      <xdr:row>24</xdr:row>
      <xdr:rowOff>47625</xdr:rowOff>
    </xdr:to>
    <xdr:grpSp>
      <xdr:nvGrpSpPr>
        <xdr:cNvPr id="2" name="Group 3">
          <a:hlinkClick xmlns:r="http://schemas.openxmlformats.org/officeDocument/2006/relationships" r:id="rId1" tgtFrame="_parent"/>
        </xdr:cNvPr>
        <xdr:cNvGrpSpPr>
          <a:grpSpLocks/>
        </xdr:cNvGrpSpPr>
      </xdr:nvGrpSpPr>
      <xdr:grpSpPr bwMode="auto">
        <a:xfrm>
          <a:off x="276225" y="4038600"/>
          <a:ext cx="647700" cy="381000"/>
          <a:chOff x="62" y="372"/>
          <a:chExt cx="85" cy="37"/>
        </a:xfrm>
      </xdr:grpSpPr>
      <xdr:sp macro="" textlink="">
        <xdr:nvSpPr>
          <xdr:cNvPr id="3" name="Rectangle 4">
            <a:hlinkClick xmlns:r="http://schemas.openxmlformats.org/officeDocument/2006/relationships" r:id="rId1" tgtFrame="_parent"/>
          </xdr:cNvPr>
          <xdr:cNvSpPr>
            <a:spLocks noChangeArrowheads="1"/>
          </xdr:cNvSpPr>
        </xdr:nvSpPr>
        <xdr:spPr bwMode="auto">
          <a:xfrm>
            <a:off x="63" y="372"/>
            <a:ext cx="81" cy="37"/>
          </a:xfrm>
          <a:prstGeom prst="rect">
            <a:avLst/>
          </a:prstGeom>
          <a:solidFill>
            <a:srgbClr val="FFFFFF"/>
          </a:solidFill>
          <a:ln w="9525">
            <a:solidFill>
              <a:srgbClr val="000000"/>
            </a:solidFill>
            <a:miter lim="800000"/>
            <a:headEnd/>
            <a:tailEnd/>
          </a:ln>
        </xdr:spPr>
      </xdr:sp>
      <xdr:sp macro="" textlink="">
        <xdr:nvSpPr>
          <xdr:cNvPr id="4" name="Text Box 5">
            <a:hlinkClick xmlns:r="http://schemas.openxmlformats.org/officeDocument/2006/relationships" r:id="rId2"/>
          </xdr:cNvPr>
          <xdr:cNvSpPr txBox="1">
            <a:spLocks noChangeArrowheads="1"/>
          </xdr:cNvSpPr>
        </xdr:nvSpPr>
        <xdr:spPr bwMode="auto">
          <a:xfrm>
            <a:off x="62" y="374"/>
            <a:ext cx="85" cy="32"/>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900" b="1" i="1" u="none" strike="noStrike" baseline="0">
                <a:solidFill>
                  <a:srgbClr val="993366"/>
                </a:solidFill>
                <a:latin typeface="Arial"/>
                <a:cs typeface="Arial"/>
              </a:rPr>
              <a:t>Welcome page</a:t>
            </a:r>
          </a:p>
        </xdr:txBody>
      </xdr:sp>
    </xdr:grpSp>
    <xdr:clientData/>
  </xdr:twoCellAnchor>
  <xdr:twoCellAnchor>
    <xdr:from>
      <xdr:col>9</xdr:col>
      <xdr:colOff>28575</xdr:colOff>
      <xdr:row>21</xdr:row>
      <xdr:rowOff>209550</xdr:rowOff>
    </xdr:from>
    <xdr:to>
      <xdr:col>9</xdr:col>
      <xdr:colOff>390525</xdr:colOff>
      <xdr:row>23</xdr:row>
      <xdr:rowOff>228600</xdr:rowOff>
    </xdr:to>
    <xdr:sp macro="" textlink="">
      <xdr:nvSpPr>
        <xdr:cNvPr id="5" name="AutoShape 6"/>
        <xdr:cNvSpPr>
          <a:spLocks noChangeArrowheads="1"/>
        </xdr:cNvSpPr>
      </xdr:nvSpPr>
      <xdr:spPr bwMode="auto">
        <a:xfrm>
          <a:off x="7877175" y="3933825"/>
          <a:ext cx="361950" cy="361950"/>
        </a:xfrm>
        <a:prstGeom prst="actionButtonForwardNext">
          <a:avLst/>
        </a:prstGeom>
        <a:solidFill>
          <a:srgbClr val="B2B2B2"/>
        </a:solidFill>
        <a:ln w="9525">
          <a:solidFill>
            <a:srgbClr val="000000"/>
          </a:solidFill>
          <a:miter lim="800000"/>
          <a:headEnd/>
          <a:tailEnd/>
        </a:ln>
      </xdr:spPr>
    </xdr:sp>
    <xdr:clientData/>
  </xdr:twoCellAnchor>
  <xdr:twoCellAnchor>
    <xdr:from>
      <xdr:col>8</xdr:col>
      <xdr:colOff>333375</xdr:colOff>
      <xdr:row>21</xdr:row>
      <xdr:rowOff>209550</xdr:rowOff>
    </xdr:from>
    <xdr:to>
      <xdr:col>8</xdr:col>
      <xdr:colOff>695325</xdr:colOff>
      <xdr:row>23</xdr:row>
      <xdr:rowOff>228600</xdr:rowOff>
    </xdr:to>
    <xdr:sp macro="" textlink="">
      <xdr:nvSpPr>
        <xdr:cNvPr id="6" name="AutoShape 7">
          <a:hlinkClick xmlns:r="http://schemas.openxmlformats.org/officeDocument/2006/relationships" r:id="rId3"/>
        </xdr:cNvPr>
        <xdr:cNvSpPr>
          <a:spLocks noChangeArrowheads="1"/>
        </xdr:cNvSpPr>
      </xdr:nvSpPr>
      <xdr:spPr bwMode="auto">
        <a:xfrm>
          <a:off x="7467600" y="3933825"/>
          <a:ext cx="361950" cy="361950"/>
        </a:xfrm>
        <a:prstGeom prst="actionButtonBackPrevious">
          <a:avLst/>
        </a:prstGeom>
        <a:solidFill>
          <a:srgbClr val="B2B2B2"/>
        </a:solidFill>
        <a:ln w="9525">
          <a:solidFill>
            <a:srgbClr val="000000"/>
          </a:solidFill>
          <a:miter lim="800000"/>
          <a:headEnd/>
          <a:tailEnd/>
        </a:ln>
      </xdr:spPr>
    </xdr:sp>
    <xdr:clientData/>
  </xdr:twoCellAnchor>
  <xdr:twoCellAnchor editAs="oneCell">
    <xdr:from>
      <xdr:col>2</xdr:col>
      <xdr:colOff>9525</xdr:colOff>
      <xdr:row>2</xdr:row>
      <xdr:rowOff>19050</xdr:rowOff>
    </xdr:from>
    <xdr:to>
      <xdr:col>3</xdr:col>
      <xdr:colOff>514350</xdr:colOff>
      <xdr:row>2</xdr:row>
      <xdr:rowOff>392295</xdr:rowOff>
    </xdr:to>
    <xdr:pic>
      <xdr:nvPicPr>
        <xdr:cNvPr id="8" name="Picture 12" descr="C:\Users\mariette\AppData\Local\Temp\WLMDSS.tmp\WLM1247.tmp\Logo WB.jpg"/>
        <xdr:cNvPicPr>
          <a:picLocks noChangeAspect="1" noChangeArrowheads="1"/>
        </xdr:cNvPicPr>
      </xdr:nvPicPr>
      <xdr:blipFill>
        <a:blip xmlns:r="http://schemas.openxmlformats.org/officeDocument/2006/relationships" r:embed="rId4" cstate="print"/>
        <a:srcRect/>
        <a:stretch>
          <a:fillRect/>
        </a:stretch>
      </xdr:blipFill>
      <xdr:spPr bwMode="auto">
        <a:xfrm>
          <a:off x="962025" y="361950"/>
          <a:ext cx="781050" cy="373245"/>
        </a:xfrm>
        <a:prstGeom prst="rect">
          <a:avLst/>
        </a:prstGeom>
        <a:noFill/>
        <a:ln w="9525">
          <a:noFill/>
          <a:miter lim="800000"/>
          <a:headEnd/>
          <a:tailEnd/>
        </a:ln>
      </xdr:spPr>
    </xdr:pic>
    <xdr:clientData/>
  </xdr:twoCellAnchor>
  <xdr:twoCellAnchor editAs="oneCell">
    <xdr:from>
      <xdr:col>7</xdr:col>
      <xdr:colOff>95250</xdr:colOff>
      <xdr:row>29</xdr:row>
      <xdr:rowOff>104775</xdr:rowOff>
    </xdr:from>
    <xdr:to>
      <xdr:col>7</xdr:col>
      <xdr:colOff>171450</xdr:colOff>
      <xdr:row>30</xdr:row>
      <xdr:rowOff>151342</xdr:rowOff>
    </xdr:to>
    <xdr:sp macro="" textlink="">
      <xdr:nvSpPr>
        <xdr:cNvPr id="9" name="Text Box 8"/>
        <xdr:cNvSpPr txBox="1">
          <a:spLocks noChangeArrowheads="1"/>
        </xdr:cNvSpPr>
      </xdr:nvSpPr>
      <xdr:spPr bwMode="auto">
        <a:xfrm>
          <a:off x="6715125" y="5705475"/>
          <a:ext cx="76200" cy="218017"/>
        </a:xfrm>
        <a:prstGeom prst="rect">
          <a:avLst/>
        </a:prstGeom>
        <a:noFill/>
        <a:ln w="9525">
          <a:noFill/>
          <a:miter lim="800000"/>
          <a:headEnd/>
          <a:tailEnd/>
        </a:ln>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9</xdr:col>
      <xdr:colOff>225425</xdr:colOff>
      <xdr:row>20</xdr:row>
      <xdr:rowOff>95250</xdr:rowOff>
    </xdr:from>
    <xdr:to>
      <xdr:col>11</xdr:col>
      <xdr:colOff>675005</xdr:colOff>
      <xdr:row>22</xdr:row>
      <xdr:rowOff>92711</xdr:rowOff>
    </xdr:to>
    <xdr:pic>
      <xdr:nvPicPr>
        <xdr:cNvPr id="3" name="Picture 2" descr="U:\1405265\1405265 WBG Logo\LOGO FILES\Horizontal\WBG_Horizontal_Color\WBG_Horizontal-RGB.jpg"/>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883275" y="3600450"/>
          <a:ext cx="1668780" cy="340361"/>
        </a:xfrm>
        <a:prstGeom prst="rect">
          <a:avLst/>
        </a:prstGeom>
        <a:noFill/>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done\Problem\3DGENCE.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Welcome page"/>
      <sheetName val="EIA use"/>
      <sheetName val="Form-presentation"/>
      <sheetName val="Company's structure"/>
      <sheetName val="gathered"/>
      <sheetName val="Form-inno potential"/>
      <sheetName val="Innovation strategy"/>
      <sheetName val="Form-inno sources"/>
      <sheetName val="Form driver 1"/>
      <sheetName val="Form driver 2"/>
      <sheetName val="Growth constraints"/>
      <sheetName val="Form Inno constraints"/>
      <sheetName val="General R&amp;D questions"/>
      <sheetName val="IS3"/>
      <sheetName val="Scoring"/>
      <sheetName val="EXP ASSESS"/>
      <sheetName val="Innovation strat ideal"/>
      <sheetName val="Data-current-company (2)"/>
      <sheetName val="Department supporting ideal"/>
      <sheetName val="Drivers ideal score"/>
      <sheetName val="Inno source Tech dev ideal scor"/>
      <sheetName val="Growth constraints ideal score"/>
      <sheetName val="Innovation constraints ideal sc"/>
      <sheetName val="Growth Willingness"/>
      <sheetName val="Company's vision"/>
      <sheetName val="Marketing"/>
      <sheetName val="capacity to change"/>
      <sheetName val="EXP Form driver 1"/>
      <sheetName val="EXP Form driver 2"/>
      <sheetName val="EXP Form driver 3"/>
      <sheetName val="EXP Growth constr"/>
      <sheetName val="EXP Inno constr"/>
      <sheetName val="Data-current-company"/>
      <sheetName val="The_END"/>
      <sheetName val="Arkusz1"/>
      <sheetName val="Database globale"/>
    </sheetNames>
    <sheetDataSet>
      <sheetData sheetId="0"/>
      <sheetData sheetId="1"/>
      <sheetData sheetId="2"/>
      <sheetData sheetId="3"/>
      <sheetData sheetId="4"/>
      <sheetData sheetId="5"/>
      <sheetData sheetId="6"/>
      <sheetData sheetId="7">
        <row r="24">
          <cell r="C24" t="str">
            <v>What are the collaboration examples between the firm and universities 
and RDIs?</v>
          </cell>
        </row>
      </sheetData>
      <sheetData sheetId="8">
        <row r="23">
          <cell r="D23" t="str">
            <v>How often are your Suppliers a driver for innovation?</v>
          </cell>
        </row>
      </sheetData>
      <sheetData sheetId="9">
        <row r="20">
          <cell r="E20" t="str">
            <v>How often does the development of a new product or services drive your innovations?</v>
          </cell>
        </row>
      </sheetData>
      <sheetData sheetId="10"/>
      <sheetData sheetId="11">
        <row r="25">
          <cell r="C25" t="str">
            <v>What are the 3 greatest Barriers to innovation and why?</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theme/theme1.xml><?xml version="1.0" encoding="utf-8"?>
<a:theme xmlns:a="http://schemas.openxmlformats.org/drawingml/2006/main" name="Thème Office">
  <a:themeElements>
    <a:clrScheme name="Aspect">
      <a:dk1>
        <a:sysClr val="windowText" lastClr="000000"/>
      </a:dk1>
      <a:lt1>
        <a:sysClr val="window" lastClr="FFFFFF"/>
      </a:lt1>
      <a:dk2>
        <a:srgbClr val="323232"/>
      </a:dk2>
      <a:lt2>
        <a:srgbClr val="E3DED1"/>
      </a:lt2>
      <a:accent1>
        <a:srgbClr val="F07F09"/>
      </a:accent1>
      <a:accent2>
        <a:srgbClr val="9F2936"/>
      </a:accent2>
      <a:accent3>
        <a:srgbClr val="1B587C"/>
      </a:accent3>
      <a:accent4>
        <a:srgbClr val="4E8542"/>
      </a:accent4>
      <a:accent5>
        <a:srgbClr val="604878"/>
      </a:accent5>
      <a:accent6>
        <a:srgbClr val="C19859"/>
      </a:accent6>
      <a:hlink>
        <a:srgbClr val="6B9F25"/>
      </a:hlink>
      <a:folHlink>
        <a:srgbClr val="B26B0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Q@" TargetMode="External"/><Relationship Id="rId7" Type="http://schemas.openxmlformats.org/officeDocument/2006/relationships/vmlDrawing" Target="../drawings/vmlDrawing1.vml"/><Relationship Id="rId2" Type="http://schemas.openxmlformats.org/officeDocument/2006/relationships/hyperlink" Target="mailto:Q@" TargetMode="External"/><Relationship Id="rId1" Type="http://schemas.openxmlformats.org/officeDocument/2006/relationships/hyperlink" Target="mailto:Q@" TargetMode="External"/><Relationship Id="rId6" Type="http://schemas.openxmlformats.org/officeDocument/2006/relationships/hyperlink" Target="mailto:Q@" TargetMode="External"/><Relationship Id="rId5" Type="http://schemas.openxmlformats.org/officeDocument/2006/relationships/hyperlink" Target="mailto:Q@" TargetMode="External"/><Relationship Id="rId4" Type="http://schemas.openxmlformats.org/officeDocument/2006/relationships/hyperlink" Target="mailto:Q@" TargetMode="Externa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5.xml"/></Relationships>
</file>

<file path=xl/worksheets/sheet1.xml><?xml version="1.0" encoding="utf-8"?>
<worksheet xmlns="http://schemas.openxmlformats.org/spreadsheetml/2006/main" xmlns:r="http://schemas.openxmlformats.org/officeDocument/2006/relationships">
  <sheetPr codeName="Feuil1" enableFormatConditionsCalculation="0">
    <tabColor theme="7" tint="0.59999389629810485"/>
  </sheetPr>
  <dimension ref="A1:CI180"/>
  <sheetViews>
    <sheetView tabSelected="1" zoomScaleSheetLayoutView="85" workbookViewId="0">
      <selection activeCell="J40" sqref="J40"/>
    </sheetView>
  </sheetViews>
  <sheetFormatPr defaultColWidth="11.42578125" defaultRowHeight="12.75"/>
  <cols>
    <col min="1" max="1" width="3.42578125" customWidth="1"/>
    <col min="2" max="2" width="2.85546875" customWidth="1"/>
    <col min="3" max="3" width="13" customWidth="1"/>
    <col min="4" max="4" width="11.7109375" customWidth="1"/>
    <col min="14" max="14" width="3.140625" customWidth="1"/>
    <col min="16" max="18" width="11.42578125" style="1"/>
    <col min="19" max="29" width="11.42578125" style="146"/>
    <col min="30" max="30" width="5.140625" style="146" customWidth="1"/>
    <col min="31" max="87" width="11.42578125" style="364"/>
  </cols>
  <sheetData>
    <row r="1" spans="1:16" ht="13.5" thickBot="1">
      <c r="A1" s="1"/>
      <c r="B1" s="1"/>
      <c r="C1" s="1"/>
      <c r="D1" s="1"/>
      <c r="E1" s="1"/>
      <c r="F1" s="1"/>
      <c r="G1" s="1"/>
      <c r="H1" s="1"/>
      <c r="I1" s="1"/>
      <c r="J1" s="1"/>
      <c r="K1" s="1"/>
      <c r="L1" s="1"/>
      <c r="M1" s="1"/>
      <c r="N1" s="1"/>
      <c r="O1" s="1"/>
    </row>
    <row r="2" spans="1:16" ht="13.5" thickBot="1">
      <c r="A2" s="1"/>
      <c r="B2" s="2"/>
      <c r="C2" s="3"/>
      <c r="D2" s="3"/>
      <c r="E2" s="3"/>
      <c r="F2" s="3"/>
      <c r="G2" s="3"/>
      <c r="H2" s="3"/>
      <c r="I2" s="3"/>
      <c r="J2" s="3"/>
      <c r="K2" s="3"/>
      <c r="L2" s="3"/>
      <c r="M2" s="3"/>
      <c r="N2" s="4"/>
      <c r="O2" s="1"/>
    </row>
    <row r="3" spans="1:16" ht="45" customHeight="1" thickBot="1">
      <c r="A3" s="1"/>
      <c r="B3" s="5"/>
      <c r="C3" s="863" t="s">
        <v>213</v>
      </c>
      <c r="D3" s="864"/>
      <c r="E3" s="864"/>
      <c r="F3" s="864"/>
      <c r="G3" s="864"/>
      <c r="H3" s="864"/>
      <c r="I3" s="864"/>
      <c r="J3" s="864"/>
      <c r="K3" s="864"/>
      <c r="L3" s="864"/>
      <c r="M3" s="865"/>
      <c r="N3" s="7"/>
      <c r="O3" s="1"/>
    </row>
    <row r="4" spans="1:16" ht="13.5" customHeight="1">
      <c r="A4" s="1"/>
      <c r="B4" s="5"/>
      <c r="C4" s="6"/>
      <c r="D4" s="6"/>
      <c r="E4" s="6"/>
      <c r="F4" s="6"/>
      <c r="G4" s="6"/>
      <c r="H4" s="6"/>
      <c r="I4" s="6"/>
      <c r="J4" s="6"/>
      <c r="K4" s="6"/>
      <c r="L4" s="6"/>
      <c r="M4" s="6"/>
      <c r="N4" s="7"/>
      <c r="O4" s="1"/>
    </row>
    <row r="5" spans="1:16" ht="2.25" customHeight="1">
      <c r="A5" s="1"/>
      <c r="B5" s="5"/>
      <c r="C5" s="6"/>
      <c r="D5" s="6"/>
      <c r="E5" s="6"/>
      <c r="F5" s="6"/>
      <c r="G5" s="6"/>
      <c r="H5" s="6"/>
      <c r="I5" s="6"/>
      <c r="J5" s="6"/>
      <c r="K5" s="6"/>
      <c r="L5" s="6"/>
      <c r="M5" s="6"/>
      <c r="N5" s="7"/>
      <c r="O5" s="1"/>
    </row>
    <row r="6" spans="1:16" ht="15.75">
      <c r="A6" s="1"/>
      <c r="B6" s="5"/>
      <c r="C6" s="872"/>
      <c r="D6" s="872"/>
      <c r="E6" s="872"/>
      <c r="F6" s="872"/>
      <c r="G6" s="872"/>
      <c r="H6" s="872"/>
      <c r="I6" s="872"/>
      <c r="J6" s="872"/>
      <c r="K6" s="872"/>
      <c r="L6" s="872"/>
      <c r="M6" s="872"/>
      <c r="N6" s="7"/>
      <c r="O6" s="1"/>
    </row>
    <row r="7" spans="1:16">
      <c r="A7" s="1"/>
      <c r="B7" s="5"/>
      <c r="C7" s="146"/>
      <c r="D7" s="146"/>
      <c r="E7" s="6"/>
      <c r="F7" s="6"/>
      <c r="G7" s="6"/>
      <c r="H7" s="6"/>
      <c r="I7" s="6"/>
      <c r="J7" s="6"/>
      <c r="K7" s="6"/>
      <c r="L7" s="6"/>
      <c r="M7" s="6"/>
      <c r="N7" s="7"/>
      <c r="O7" s="1"/>
    </row>
    <row r="8" spans="1:16">
      <c r="A8" s="1"/>
      <c r="B8" s="5"/>
      <c r="C8" s="146"/>
      <c r="D8" s="146"/>
      <c r="E8" s="6"/>
      <c r="F8" s="6"/>
      <c r="G8" s="6"/>
      <c r="H8" s="6"/>
      <c r="I8" s="6"/>
      <c r="J8" s="6"/>
      <c r="K8" s="6"/>
      <c r="L8" s="6"/>
      <c r="M8" s="6"/>
      <c r="N8" s="7"/>
      <c r="O8" s="1"/>
      <c r="P8" s="455"/>
    </row>
    <row r="9" spans="1:16">
      <c r="A9" s="1"/>
      <c r="B9" s="5"/>
      <c r="C9" s="146"/>
      <c r="D9" s="146"/>
      <c r="E9" s="6"/>
      <c r="F9" s="6"/>
      <c r="G9" s="6"/>
      <c r="H9" s="6"/>
      <c r="I9" s="6"/>
      <c r="J9" s="6"/>
      <c r="K9" s="6"/>
      <c r="L9" s="6"/>
      <c r="M9" s="6"/>
      <c r="N9" s="7"/>
      <c r="O9" s="1"/>
      <c r="P9" s="455"/>
    </row>
    <row r="10" spans="1:16">
      <c r="A10" s="1"/>
      <c r="B10" s="5"/>
      <c r="C10" s="146"/>
      <c r="D10" s="146"/>
      <c r="E10" s="6"/>
      <c r="F10" s="6"/>
      <c r="G10" s="6"/>
      <c r="H10" s="6"/>
      <c r="I10" s="6"/>
      <c r="J10" s="6"/>
      <c r="K10" s="6"/>
      <c r="L10" s="6"/>
      <c r="M10" s="6"/>
      <c r="N10" s="7"/>
      <c r="O10" s="1"/>
      <c r="P10" s="455"/>
    </row>
    <row r="11" spans="1:16">
      <c r="A11" s="1"/>
      <c r="B11" s="5"/>
      <c r="C11" s="146"/>
      <c r="D11" s="146"/>
      <c r="E11" s="6"/>
      <c r="F11" s="6"/>
      <c r="G11" s="6"/>
      <c r="H11" s="6"/>
      <c r="I11" s="6"/>
      <c r="J11" s="6"/>
      <c r="K11" s="6"/>
      <c r="L11" s="6"/>
      <c r="M11" s="6"/>
      <c r="N11" s="7"/>
      <c r="O11" s="1"/>
      <c r="P11" s="455"/>
    </row>
    <row r="12" spans="1:16">
      <c r="A12" s="1"/>
      <c r="B12" s="5"/>
      <c r="C12" s="146"/>
      <c r="D12" s="146"/>
      <c r="E12" s="6"/>
      <c r="F12" s="6"/>
      <c r="G12" s="6"/>
      <c r="H12" s="6"/>
      <c r="I12" s="6"/>
      <c r="J12" s="6"/>
      <c r="K12" s="6"/>
      <c r="L12" s="6"/>
      <c r="M12" s="6"/>
      <c r="N12" s="7"/>
      <c r="O12" s="1"/>
      <c r="P12" s="455"/>
    </row>
    <row r="13" spans="1:16">
      <c r="A13" s="1"/>
      <c r="B13" s="5"/>
      <c r="C13" s="146"/>
      <c r="D13" s="146"/>
      <c r="E13" s="6"/>
      <c r="F13" s="6"/>
      <c r="G13" s="6"/>
      <c r="H13" s="6"/>
      <c r="I13" s="6"/>
      <c r="J13" s="6"/>
      <c r="K13" s="6"/>
      <c r="L13" s="6"/>
      <c r="M13" s="6"/>
      <c r="N13" s="7"/>
      <c r="O13" s="1"/>
    </row>
    <row r="14" spans="1:16">
      <c r="A14" s="1"/>
      <c r="B14" s="5"/>
      <c r="C14" s="146"/>
      <c r="D14" s="146"/>
      <c r="E14" s="6"/>
      <c r="F14" s="6"/>
      <c r="G14" s="6"/>
      <c r="H14" s="6"/>
      <c r="I14" s="6"/>
      <c r="J14" s="6"/>
      <c r="K14" s="6"/>
      <c r="L14" s="6"/>
      <c r="M14" s="6"/>
      <c r="N14" s="7"/>
      <c r="O14" s="1"/>
    </row>
    <row r="15" spans="1:16">
      <c r="A15" s="1"/>
      <c r="B15" s="5"/>
      <c r="C15" s="6"/>
      <c r="D15" s="6"/>
      <c r="E15" s="6"/>
      <c r="F15" s="6"/>
      <c r="G15" s="6"/>
      <c r="H15" s="6"/>
      <c r="I15" s="6"/>
      <c r="J15" s="6"/>
      <c r="K15" s="6"/>
      <c r="L15" s="6"/>
      <c r="M15" s="6"/>
      <c r="N15" s="7"/>
      <c r="O15" s="251"/>
    </row>
    <row r="16" spans="1:16">
      <c r="A16" s="1"/>
      <c r="B16" s="5"/>
      <c r="C16" s="146"/>
      <c r="D16" s="146"/>
      <c r="E16" s="146"/>
      <c r="F16" s="6"/>
      <c r="G16" s="6"/>
      <c r="H16" s="6"/>
      <c r="I16" s="6"/>
      <c r="J16" s="6"/>
      <c r="K16" s="6"/>
      <c r="L16" s="6"/>
      <c r="M16" s="6"/>
      <c r="N16" s="7"/>
      <c r="O16" s="251"/>
    </row>
    <row r="17" spans="1:15">
      <c r="A17" s="1"/>
      <c r="B17" s="5"/>
      <c r="C17" s="146"/>
      <c r="D17" s="146"/>
      <c r="E17" s="146"/>
      <c r="F17" s="6"/>
      <c r="G17" s="6"/>
      <c r="H17" s="6"/>
      <c r="I17" s="6"/>
      <c r="J17" s="6"/>
      <c r="K17" s="6"/>
      <c r="L17" s="6"/>
      <c r="M17" s="6"/>
      <c r="N17" s="7"/>
      <c r="O17" s="251"/>
    </row>
    <row r="18" spans="1:15">
      <c r="A18" s="1"/>
      <c r="B18" s="5"/>
      <c r="C18" s="146"/>
      <c r="D18" s="146"/>
      <c r="E18" s="146"/>
      <c r="F18" s="6"/>
      <c r="G18" s="6"/>
      <c r="H18" s="6"/>
      <c r="I18" s="6"/>
      <c r="J18" s="6"/>
      <c r="K18" s="6"/>
      <c r="L18" s="6"/>
      <c r="M18" s="6"/>
      <c r="N18" s="7"/>
      <c r="O18" s="1"/>
    </row>
    <row r="19" spans="1:15" ht="12.75" customHeight="1" thickBot="1">
      <c r="A19" s="1"/>
      <c r="B19" s="5"/>
      <c r="C19" s="6"/>
      <c r="D19" s="6"/>
      <c r="E19" s="6"/>
      <c r="F19" s="6"/>
      <c r="G19" s="6"/>
      <c r="H19" s="6"/>
      <c r="I19" s="6"/>
      <c r="J19" s="6"/>
      <c r="K19" s="6"/>
      <c r="L19" s="6"/>
      <c r="M19" s="6"/>
      <c r="N19" s="7"/>
      <c r="O19" s="1"/>
    </row>
    <row r="20" spans="1:15" ht="12.75" customHeight="1">
      <c r="A20" s="1"/>
      <c r="B20" s="5"/>
      <c r="C20" s="6"/>
      <c r="D20" s="866" t="s">
        <v>813</v>
      </c>
      <c r="E20" s="867"/>
      <c r="F20" s="867"/>
      <c r="G20" s="867"/>
      <c r="H20" s="867"/>
      <c r="I20" s="867"/>
      <c r="J20" s="867"/>
      <c r="K20" s="867"/>
      <c r="L20" s="868"/>
      <c r="M20" s="6"/>
      <c r="N20" s="7"/>
      <c r="O20" s="1"/>
    </row>
    <row r="21" spans="1:15" ht="12.75" customHeight="1">
      <c r="A21" s="1"/>
      <c r="B21" s="5"/>
      <c r="C21" s="6"/>
      <c r="D21" s="869"/>
      <c r="E21" s="870"/>
      <c r="F21" s="870"/>
      <c r="G21" s="870"/>
      <c r="H21" s="870"/>
      <c r="I21" s="870"/>
      <c r="J21" s="870"/>
      <c r="K21" s="870"/>
      <c r="L21" s="871"/>
      <c r="M21" s="6"/>
      <c r="N21" s="7"/>
      <c r="O21" s="1"/>
    </row>
    <row r="22" spans="1:15" ht="12.75" customHeight="1">
      <c r="A22" s="1"/>
      <c r="B22" s="5"/>
      <c r="C22" s="6"/>
      <c r="D22" s="869"/>
      <c r="E22" s="870"/>
      <c r="F22" s="870"/>
      <c r="G22" s="870"/>
      <c r="H22" s="870"/>
      <c r="I22" s="870"/>
      <c r="J22" s="870"/>
      <c r="K22" s="870"/>
      <c r="L22" s="871"/>
      <c r="M22" s="6"/>
      <c r="N22" s="7"/>
      <c r="O22" s="1"/>
    </row>
    <row r="23" spans="1:15" ht="18" customHeight="1">
      <c r="A23" s="1"/>
      <c r="B23" s="5"/>
      <c r="C23" s="6"/>
      <c r="D23" s="869"/>
      <c r="E23" s="870"/>
      <c r="F23" s="870"/>
      <c r="G23" s="870"/>
      <c r="H23" s="870"/>
      <c r="I23" s="870"/>
      <c r="J23" s="870"/>
      <c r="K23" s="870"/>
      <c r="L23" s="871"/>
      <c r="M23" s="6"/>
      <c r="N23" s="7"/>
      <c r="O23" s="1"/>
    </row>
    <row r="24" spans="1:15" ht="18" customHeight="1">
      <c r="A24" s="1"/>
      <c r="B24" s="5"/>
      <c r="C24" s="6"/>
      <c r="D24" s="869"/>
      <c r="E24" s="870"/>
      <c r="F24" s="870"/>
      <c r="G24" s="870"/>
      <c r="H24" s="870"/>
      <c r="I24" s="870"/>
      <c r="J24" s="870"/>
      <c r="K24" s="870"/>
      <c r="L24" s="871"/>
      <c r="M24" s="6"/>
      <c r="N24" s="7"/>
      <c r="O24" s="1"/>
    </row>
    <row r="25" spans="1:15" ht="18" customHeight="1" thickBot="1">
      <c r="A25" s="1"/>
      <c r="B25" s="5"/>
      <c r="C25" s="6"/>
      <c r="D25" s="860"/>
      <c r="E25" s="861"/>
      <c r="F25" s="861"/>
      <c r="G25" s="861"/>
      <c r="H25" s="861"/>
      <c r="I25" s="861"/>
      <c r="J25" s="861"/>
      <c r="K25" s="861"/>
      <c r="L25" s="862"/>
      <c r="M25" s="6"/>
      <c r="N25" s="7"/>
      <c r="O25" s="1"/>
    </row>
    <row r="26" spans="1:15" ht="38.25" customHeight="1" thickBot="1">
      <c r="A26" s="1"/>
      <c r="B26" s="8"/>
      <c r="C26" s="9"/>
      <c r="D26" s="859"/>
      <c r="E26" s="859"/>
      <c r="F26" s="859"/>
      <c r="G26" s="859"/>
      <c r="H26" s="859"/>
      <c r="I26" s="859"/>
      <c r="J26" s="859"/>
      <c r="K26" s="859"/>
      <c r="L26" s="859"/>
      <c r="M26" s="9"/>
      <c r="N26" s="10"/>
      <c r="O26" s="1"/>
    </row>
    <row r="27" spans="1:15">
      <c r="A27" s="1"/>
      <c r="B27" s="1"/>
      <c r="C27" s="1"/>
      <c r="D27" s="1"/>
      <c r="E27" s="1"/>
      <c r="F27" s="1"/>
      <c r="G27" s="1"/>
      <c r="H27" s="1"/>
      <c r="I27" s="1"/>
      <c r="J27" s="1"/>
      <c r="K27" s="1"/>
      <c r="L27" s="1"/>
      <c r="M27" s="1"/>
      <c r="N27" s="1"/>
      <c r="O27" s="1"/>
    </row>
    <row r="28" spans="1:15" ht="38.25" customHeight="1">
      <c r="A28" s="1"/>
      <c r="B28" s="1"/>
      <c r="C28" s="1"/>
      <c r="D28" s="1"/>
      <c r="E28" s="1"/>
      <c r="F28" s="1"/>
      <c r="G28" s="858" t="s">
        <v>166</v>
      </c>
      <c r="H28" s="858"/>
      <c r="I28" s="858"/>
      <c r="J28" s="1"/>
      <c r="K28" s="1"/>
      <c r="L28" s="1"/>
      <c r="M28" s="1"/>
      <c r="N28" s="1"/>
      <c r="O28" s="1"/>
    </row>
    <row r="29" spans="1:15">
      <c r="A29" s="1"/>
      <c r="B29" s="1"/>
      <c r="C29" s="1"/>
      <c r="D29" s="1"/>
      <c r="E29" s="1"/>
      <c r="F29" s="1"/>
      <c r="G29" s="1"/>
      <c r="H29" s="1"/>
      <c r="I29" s="1"/>
      <c r="J29" s="1"/>
      <c r="K29" s="1"/>
      <c r="L29" s="1"/>
      <c r="M29" s="1"/>
      <c r="N29" s="1"/>
      <c r="O29" s="1"/>
    </row>
    <row r="30" spans="1:15">
      <c r="A30" s="1"/>
      <c r="B30" s="1"/>
      <c r="C30" s="1"/>
      <c r="D30" s="1"/>
      <c r="E30" s="1"/>
      <c r="F30" s="1"/>
      <c r="G30" s="1"/>
      <c r="H30" s="1"/>
      <c r="I30" s="1"/>
      <c r="J30" s="1"/>
      <c r="K30" s="1"/>
      <c r="L30" s="1"/>
      <c r="M30" s="1"/>
      <c r="N30" s="1"/>
      <c r="O30" s="1"/>
    </row>
    <row r="31" spans="1:15">
      <c r="A31" s="1"/>
      <c r="B31" s="1"/>
      <c r="C31" s="1"/>
      <c r="D31" s="1"/>
      <c r="E31" s="1"/>
      <c r="F31" s="1"/>
      <c r="G31" s="1"/>
      <c r="H31" s="1"/>
      <c r="I31" s="1"/>
      <c r="J31" s="1"/>
      <c r="K31" s="1"/>
      <c r="L31" s="1"/>
      <c r="M31" s="1"/>
      <c r="N31" s="1"/>
      <c r="O31" s="1"/>
    </row>
    <row r="32" spans="1:15">
      <c r="A32" s="1"/>
      <c r="B32" s="1"/>
      <c r="C32" s="1"/>
      <c r="D32" s="1"/>
      <c r="E32" s="1"/>
      <c r="F32" s="1"/>
      <c r="G32" s="1"/>
      <c r="H32" s="1"/>
      <c r="I32" s="1"/>
      <c r="J32" s="1"/>
      <c r="K32" s="1"/>
      <c r="L32" s="1"/>
      <c r="M32" s="1"/>
      <c r="N32" s="1"/>
      <c r="O32" s="1"/>
    </row>
    <row r="33" spans="16:30" s="364" customFormat="1">
      <c r="P33" s="442"/>
      <c r="Q33" s="442"/>
      <c r="R33" s="442"/>
      <c r="S33" s="571"/>
      <c r="T33" s="571"/>
      <c r="U33" s="571"/>
      <c r="V33" s="571"/>
      <c r="W33" s="571"/>
      <c r="X33" s="571"/>
      <c r="Y33" s="571"/>
      <c r="Z33" s="571"/>
      <c r="AA33" s="571"/>
      <c r="AB33" s="571"/>
      <c r="AC33" s="571"/>
      <c r="AD33" s="572"/>
    </row>
    <row r="34" spans="16:30" s="364" customFormat="1">
      <c r="P34" s="442"/>
      <c r="Q34" s="442"/>
      <c r="R34" s="442"/>
      <c r="S34" s="571"/>
      <c r="T34" s="571"/>
      <c r="U34" s="571"/>
      <c r="V34" s="571"/>
      <c r="W34" s="571"/>
      <c r="X34" s="571"/>
      <c r="Y34" s="571"/>
      <c r="Z34" s="571"/>
      <c r="AA34" s="571"/>
      <c r="AB34" s="571"/>
      <c r="AC34" s="571"/>
      <c r="AD34" s="572"/>
    </row>
    <row r="35" spans="16:30" s="364" customFormat="1">
      <c r="P35" s="442"/>
      <c r="Q35" s="442"/>
      <c r="R35" s="442"/>
      <c r="S35" s="571"/>
      <c r="T35" s="571"/>
      <c r="U35" s="571"/>
      <c r="V35" s="571"/>
      <c r="W35" s="571"/>
      <c r="X35" s="571"/>
      <c r="Y35" s="571"/>
      <c r="Z35" s="571"/>
      <c r="AA35" s="571"/>
      <c r="AB35" s="571"/>
      <c r="AC35" s="571"/>
      <c r="AD35" s="572"/>
    </row>
    <row r="36" spans="16:30" s="364" customFormat="1">
      <c r="P36" s="442"/>
      <c r="Q36" s="442"/>
      <c r="R36" s="442"/>
      <c r="S36" s="571"/>
      <c r="T36" s="571"/>
      <c r="U36" s="571"/>
      <c r="V36" s="571"/>
      <c r="W36" s="571"/>
      <c r="X36" s="571"/>
      <c r="Y36" s="571"/>
      <c r="Z36" s="571"/>
      <c r="AA36" s="571"/>
      <c r="AB36" s="571"/>
      <c r="AC36" s="571"/>
      <c r="AD36" s="572"/>
    </row>
    <row r="37" spans="16:30" s="364" customFormat="1">
      <c r="P37" s="442"/>
      <c r="Q37" s="442"/>
      <c r="R37" s="442"/>
      <c r="S37" s="571"/>
      <c r="T37" s="571"/>
      <c r="U37" s="571"/>
      <c r="V37" s="571"/>
      <c r="W37" s="571"/>
      <c r="X37" s="571"/>
      <c r="Y37" s="571"/>
      <c r="Z37" s="571"/>
      <c r="AA37" s="571"/>
      <c r="AB37" s="571"/>
      <c r="AC37" s="571"/>
      <c r="AD37" s="572"/>
    </row>
    <row r="38" spans="16:30" s="364" customFormat="1">
      <c r="P38" s="442"/>
      <c r="Q38" s="442"/>
      <c r="R38" s="442"/>
      <c r="S38" s="571"/>
      <c r="T38" s="571"/>
      <c r="U38" s="571"/>
      <c r="V38" s="571"/>
      <c r="W38" s="571"/>
      <c r="X38" s="571"/>
      <c r="Y38" s="571"/>
      <c r="Z38" s="571"/>
      <c r="AA38" s="571"/>
      <c r="AB38" s="571"/>
      <c r="AC38" s="571"/>
      <c r="AD38" s="572"/>
    </row>
    <row r="39" spans="16:30" s="364" customFormat="1">
      <c r="P39" s="442"/>
      <c r="Q39" s="442"/>
      <c r="R39" s="442"/>
      <c r="S39" s="571"/>
      <c r="T39" s="571"/>
      <c r="U39" s="571"/>
      <c r="V39" s="571"/>
      <c r="W39" s="571"/>
      <c r="X39" s="571"/>
      <c r="Y39" s="571"/>
      <c r="Z39" s="571"/>
      <c r="AA39" s="571"/>
      <c r="AB39" s="571"/>
      <c r="AC39" s="571"/>
      <c r="AD39" s="572"/>
    </row>
    <row r="40" spans="16:30" s="364" customFormat="1">
      <c r="P40" s="442"/>
      <c r="Q40" s="442"/>
      <c r="R40" s="442"/>
      <c r="S40" s="571"/>
      <c r="T40" s="571"/>
      <c r="U40" s="571"/>
      <c r="V40" s="571"/>
      <c r="W40" s="571"/>
      <c r="X40" s="571"/>
      <c r="Y40" s="571"/>
      <c r="Z40" s="571"/>
      <c r="AA40" s="571"/>
      <c r="AB40" s="571"/>
      <c r="AC40" s="571"/>
      <c r="AD40" s="572"/>
    </row>
    <row r="41" spans="16:30" s="364" customFormat="1">
      <c r="P41" s="442"/>
      <c r="Q41" s="442"/>
      <c r="R41" s="442"/>
      <c r="S41" s="571"/>
      <c r="T41" s="571"/>
      <c r="U41" s="571"/>
      <c r="V41" s="571"/>
      <c r="W41" s="571"/>
      <c r="X41" s="571"/>
      <c r="Y41" s="571"/>
      <c r="Z41" s="571"/>
      <c r="AA41" s="571"/>
      <c r="AB41" s="571"/>
      <c r="AC41" s="571"/>
      <c r="AD41" s="572"/>
    </row>
    <row r="42" spans="16:30" s="364" customFormat="1">
      <c r="P42" s="442"/>
      <c r="Q42" s="442"/>
      <c r="R42" s="442"/>
      <c r="S42" s="571"/>
      <c r="T42" s="571"/>
      <c r="U42" s="571"/>
      <c r="V42" s="571"/>
      <c r="W42" s="571"/>
      <c r="X42" s="571"/>
      <c r="Y42" s="571"/>
      <c r="Z42" s="571"/>
      <c r="AA42" s="571"/>
      <c r="AB42" s="571"/>
      <c r="AC42" s="571"/>
      <c r="AD42" s="572"/>
    </row>
    <row r="43" spans="16:30" s="364" customFormat="1">
      <c r="P43" s="442"/>
      <c r="Q43" s="442"/>
      <c r="R43" s="442"/>
      <c r="S43" s="571"/>
      <c r="T43" s="571"/>
      <c r="U43" s="571"/>
      <c r="V43" s="571"/>
      <c r="W43" s="571"/>
      <c r="X43" s="571"/>
      <c r="Y43" s="571"/>
      <c r="Z43" s="571"/>
      <c r="AA43" s="571"/>
      <c r="AB43" s="571"/>
      <c r="AC43" s="571"/>
      <c r="AD43" s="572"/>
    </row>
    <row r="44" spans="16:30" s="364" customFormat="1">
      <c r="P44" s="442"/>
      <c r="Q44" s="442"/>
      <c r="R44" s="442"/>
      <c r="S44" s="571"/>
      <c r="T44" s="571"/>
      <c r="U44" s="571"/>
      <c r="V44" s="571"/>
      <c r="W44" s="571"/>
      <c r="X44" s="571"/>
      <c r="Y44" s="571"/>
      <c r="Z44" s="571"/>
      <c r="AA44" s="571"/>
      <c r="AB44" s="571"/>
      <c r="AC44" s="571"/>
      <c r="AD44" s="572"/>
    </row>
    <row r="45" spans="16:30" s="364" customFormat="1">
      <c r="P45" s="442"/>
      <c r="Q45" s="442"/>
      <c r="R45" s="442"/>
      <c r="S45" s="571"/>
      <c r="T45" s="571"/>
      <c r="U45" s="571"/>
      <c r="V45" s="571"/>
      <c r="W45" s="571"/>
      <c r="X45" s="571"/>
      <c r="Y45" s="571"/>
      <c r="Z45" s="571"/>
      <c r="AA45" s="571"/>
      <c r="AB45" s="571"/>
      <c r="AC45" s="571"/>
      <c r="AD45" s="572"/>
    </row>
    <row r="46" spans="16:30" s="364" customFormat="1">
      <c r="P46" s="442"/>
      <c r="Q46" s="442"/>
      <c r="R46" s="442"/>
      <c r="S46" s="571"/>
      <c r="T46" s="571"/>
      <c r="U46" s="571"/>
      <c r="V46" s="571"/>
      <c r="W46" s="571"/>
      <c r="X46" s="571"/>
      <c r="Y46" s="571"/>
      <c r="Z46" s="571"/>
      <c r="AA46" s="571"/>
      <c r="AB46" s="571"/>
      <c r="AC46" s="571"/>
      <c r="AD46" s="572"/>
    </row>
    <row r="47" spans="16:30" s="364" customFormat="1">
      <c r="P47" s="442"/>
      <c r="Q47" s="442"/>
      <c r="R47" s="442"/>
      <c r="S47" s="571"/>
      <c r="T47" s="571"/>
      <c r="U47" s="571"/>
      <c r="V47" s="571"/>
      <c r="W47" s="571"/>
      <c r="X47" s="571"/>
      <c r="Y47" s="571"/>
      <c r="Z47" s="571"/>
      <c r="AA47" s="571"/>
      <c r="AB47" s="571"/>
      <c r="AC47" s="571"/>
      <c r="AD47" s="572"/>
    </row>
    <row r="48" spans="16:30" s="364" customFormat="1">
      <c r="P48" s="442"/>
      <c r="Q48" s="442"/>
      <c r="R48" s="442"/>
      <c r="S48" s="571"/>
      <c r="T48" s="571"/>
      <c r="U48" s="571"/>
      <c r="V48" s="571"/>
      <c r="W48" s="571"/>
      <c r="X48" s="571"/>
      <c r="Y48" s="571"/>
      <c r="Z48" s="571"/>
      <c r="AA48" s="571"/>
      <c r="AB48" s="571"/>
      <c r="AC48" s="571"/>
      <c r="AD48" s="572"/>
    </row>
    <row r="49" spans="16:30" s="364" customFormat="1">
      <c r="P49" s="442"/>
      <c r="Q49" s="442"/>
      <c r="R49" s="442"/>
      <c r="S49" s="571"/>
      <c r="T49" s="571"/>
      <c r="U49" s="571"/>
      <c r="V49" s="571"/>
      <c r="W49" s="571"/>
      <c r="X49" s="571"/>
      <c r="Y49" s="571"/>
      <c r="Z49" s="571"/>
      <c r="AA49" s="571"/>
      <c r="AB49" s="571"/>
      <c r="AC49" s="571"/>
      <c r="AD49" s="572"/>
    </row>
    <row r="50" spans="16:30" s="364" customFormat="1">
      <c r="P50" s="442"/>
      <c r="Q50" s="442"/>
      <c r="R50" s="442"/>
      <c r="S50" s="571"/>
      <c r="T50" s="571"/>
      <c r="U50" s="571"/>
      <c r="V50" s="571"/>
      <c r="W50" s="571"/>
      <c r="X50" s="571"/>
      <c r="Y50" s="571"/>
      <c r="Z50" s="571"/>
      <c r="AA50" s="571"/>
      <c r="AB50" s="571"/>
      <c r="AC50" s="571"/>
      <c r="AD50" s="572"/>
    </row>
    <row r="51" spans="16:30" s="364" customFormat="1">
      <c r="P51" s="442"/>
      <c r="Q51" s="442"/>
      <c r="R51" s="442"/>
      <c r="S51" s="571"/>
      <c r="T51" s="571"/>
      <c r="U51" s="571"/>
      <c r="V51" s="571"/>
      <c r="W51" s="571"/>
      <c r="X51" s="571"/>
      <c r="Y51" s="571"/>
      <c r="Z51" s="571"/>
      <c r="AA51" s="571"/>
      <c r="AB51" s="571"/>
      <c r="AC51" s="571"/>
      <c r="AD51" s="572"/>
    </row>
    <row r="52" spans="16:30" s="364" customFormat="1">
      <c r="P52" s="442"/>
      <c r="Q52" s="442"/>
      <c r="R52" s="442"/>
      <c r="S52" s="571"/>
      <c r="T52" s="571"/>
      <c r="U52" s="571"/>
      <c r="V52" s="571"/>
      <c r="W52" s="571"/>
      <c r="X52" s="571"/>
      <c r="Y52" s="571"/>
      <c r="Z52" s="571"/>
      <c r="AA52" s="571"/>
      <c r="AB52" s="571"/>
      <c r="AC52" s="571"/>
      <c r="AD52" s="572"/>
    </row>
    <row r="53" spans="16:30" s="364" customFormat="1">
      <c r="P53" s="442"/>
      <c r="Q53" s="442"/>
      <c r="R53" s="442"/>
      <c r="S53" s="571"/>
      <c r="T53" s="571"/>
      <c r="U53" s="571"/>
      <c r="V53" s="571"/>
      <c r="W53" s="571"/>
      <c r="X53" s="571"/>
      <c r="Y53" s="571"/>
      <c r="Z53" s="571"/>
      <c r="AA53" s="571"/>
      <c r="AB53" s="571"/>
      <c r="AC53" s="571"/>
      <c r="AD53" s="572"/>
    </row>
    <row r="54" spans="16:30" s="364" customFormat="1">
      <c r="P54" s="442"/>
      <c r="Q54" s="442"/>
      <c r="R54" s="442"/>
      <c r="S54" s="571"/>
      <c r="T54" s="571"/>
      <c r="U54" s="571"/>
      <c r="V54" s="571"/>
      <c r="W54" s="571"/>
      <c r="X54" s="571"/>
      <c r="Y54" s="571"/>
      <c r="Z54" s="571"/>
      <c r="AA54" s="571"/>
      <c r="AB54" s="571"/>
      <c r="AC54" s="571"/>
      <c r="AD54" s="572"/>
    </row>
    <row r="55" spans="16:30" s="364" customFormat="1">
      <c r="P55" s="442"/>
      <c r="Q55" s="442"/>
      <c r="R55" s="442"/>
      <c r="S55" s="571"/>
      <c r="T55" s="571"/>
      <c r="U55" s="571"/>
      <c r="V55" s="571"/>
      <c r="W55" s="571"/>
      <c r="X55" s="571"/>
      <c r="Y55" s="571"/>
      <c r="Z55" s="571"/>
      <c r="AA55" s="571"/>
      <c r="AB55" s="571"/>
      <c r="AC55" s="571"/>
      <c r="AD55" s="572"/>
    </row>
    <row r="56" spans="16:30" s="364" customFormat="1">
      <c r="P56" s="442"/>
      <c r="Q56" s="442"/>
      <c r="R56" s="442"/>
      <c r="S56" s="571"/>
      <c r="T56" s="571"/>
      <c r="U56" s="571"/>
      <c r="V56" s="571"/>
      <c r="W56" s="571"/>
      <c r="X56" s="571"/>
      <c r="Y56" s="571"/>
      <c r="Z56" s="571"/>
      <c r="AA56" s="571"/>
      <c r="AB56" s="571"/>
      <c r="AC56" s="571"/>
      <c r="AD56" s="572"/>
    </row>
    <row r="57" spans="16:30" s="364" customFormat="1">
      <c r="P57" s="442"/>
      <c r="Q57" s="442"/>
      <c r="R57" s="442"/>
      <c r="S57" s="571"/>
      <c r="T57" s="571"/>
      <c r="U57" s="571"/>
      <c r="V57" s="571"/>
      <c r="W57" s="571"/>
      <c r="X57" s="571"/>
      <c r="Y57" s="571"/>
      <c r="Z57" s="571"/>
      <c r="AA57" s="571"/>
      <c r="AB57" s="571"/>
      <c r="AC57" s="571"/>
      <c r="AD57" s="572"/>
    </row>
    <row r="58" spans="16:30" s="364" customFormat="1">
      <c r="P58" s="442"/>
      <c r="Q58" s="442"/>
      <c r="R58" s="442"/>
      <c r="S58" s="571"/>
      <c r="T58" s="571"/>
      <c r="U58" s="571"/>
      <c r="V58" s="571"/>
      <c r="W58" s="571"/>
      <c r="X58" s="571"/>
      <c r="Y58" s="571"/>
      <c r="Z58" s="571"/>
      <c r="AA58" s="571"/>
      <c r="AB58" s="571"/>
      <c r="AC58" s="571"/>
      <c r="AD58" s="572"/>
    </row>
    <row r="59" spans="16:30" s="364" customFormat="1">
      <c r="P59" s="442"/>
      <c r="Q59" s="442"/>
      <c r="R59" s="442"/>
      <c r="S59" s="571"/>
      <c r="T59" s="571"/>
      <c r="U59" s="571"/>
      <c r="V59" s="571"/>
      <c r="W59" s="571"/>
      <c r="X59" s="571"/>
      <c r="Y59" s="571"/>
      <c r="Z59" s="571"/>
      <c r="AA59" s="571"/>
      <c r="AB59" s="571"/>
      <c r="AC59" s="571"/>
      <c r="AD59" s="572"/>
    </row>
    <row r="60" spans="16:30" s="364" customFormat="1">
      <c r="P60" s="442"/>
      <c r="Q60" s="442"/>
      <c r="R60" s="442"/>
      <c r="S60" s="571"/>
      <c r="T60" s="571"/>
      <c r="U60" s="571"/>
      <c r="V60" s="571"/>
      <c r="W60" s="571"/>
      <c r="X60" s="571"/>
      <c r="Y60" s="571"/>
      <c r="Z60" s="571"/>
      <c r="AA60" s="571"/>
      <c r="AB60" s="571"/>
      <c r="AC60" s="571"/>
      <c r="AD60" s="572"/>
    </row>
    <row r="61" spans="16:30" s="364" customFormat="1">
      <c r="P61" s="442"/>
      <c r="Q61" s="442"/>
      <c r="R61" s="442"/>
      <c r="S61" s="571"/>
      <c r="T61" s="571"/>
      <c r="U61" s="571"/>
      <c r="V61" s="571"/>
      <c r="W61" s="571"/>
      <c r="X61" s="571"/>
      <c r="Y61" s="571"/>
      <c r="Z61" s="571"/>
      <c r="AA61" s="571"/>
      <c r="AB61" s="571"/>
      <c r="AC61" s="571"/>
      <c r="AD61" s="572"/>
    </row>
    <row r="62" spans="16:30" s="364" customFormat="1">
      <c r="P62" s="442"/>
      <c r="Q62" s="442"/>
      <c r="R62" s="442"/>
      <c r="S62" s="571"/>
      <c r="T62" s="571"/>
      <c r="U62" s="571"/>
      <c r="V62" s="571"/>
      <c r="W62" s="571"/>
      <c r="X62" s="571"/>
      <c r="Y62" s="571"/>
      <c r="Z62" s="571"/>
      <c r="AA62" s="571"/>
      <c r="AB62" s="571"/>
      <c r="AC62" s="571"/>
      <c r="AD62" s="572"/>
    </row>
    <row r="63" spans="16:30" s="364" customFormat="1">
      <c r="P63" s="442"/>
      <c r="Q63" s="442"/>
      <c r="R63" s="442"/>
      <c r="S63" s="571"/>
      <c r="T63" s="571"/>
      <c r="U63" s="571"/>
      <c r="V63" s="571"/>
      <c r="W63" s="571"/>
      <c r="X63" s="571"/>
      <c r="Y63" s="571"/>
      <c r="Z63" s="571"/>
      <c r="AA63" s="571"/>
      <c r="AB63" s="571"/>
      <c r="AC63" s="571"/>
      <c r="AD63" s="572"/>
    </row>
    <row r="64" spans="16:30" s="364" customFormat="1">
      <c r="P64" s="442"/>
      <c r="Q64" s="442"/>
      <c r="R64" s="442"/>
      <c r="S64" s="571"/>
      <c r="T64" s="571"/>
      <c r="U64" s="571"/>
      <c r="V64" s="571"/>
      <c r="W64" s="571"/>
      <c r="X64" s="571"/>
      <c r="Y64" s="571"/>
      <c r="Z64" s="571"/>
      <c r="AA64" s="571"/>
      <c r="AB64" s="571"/>
      <c r="AC64" s="571"/>
      <c r="AD64" s="572"/>
    </row>
    <row r="65" spans="16:30" s="364" customFormat="1">
      <c r="P65" s="442"/>
      <c r="Q65" s="442"/>
      <c r="R65" s="442"/>
      <c r="S65" s="571"/>
      <c r="T65" s="571"/>
      <c r="U65" s="571"/>
      <c r="V65" s="571"/>
      <c r="W65" s="571"/>
      <c r="X65" s="571"/>
      <c r="Y65" s="571"/>
      <c r="Z65" s="571"/>
      <c r="AA65" s="571"/>
      <c r="AB65" s="571"/>
      <c r="AC65" s="571"/>
      <c r="AD65" s="572"/>
    </row>
    <row r="66" spans="16:30" s="364" customFormat="1">
      <c r="P66" s="442"/>
      <c r="Q66" s="442"/>
      <c r="R66" s="442"/>
      <c r="S66" s="571"/>
      <c r="T66" s="571"/>
      <c r="U66" s="571"/>
      <c r="V66" s="571"/>
      <c r="W66" s="571"/>
      <c r="X66" s="571"/>
      <c r="Y66" s="571"/>
      <c r="Z66" s="571"/>
      <c r="AA66" s="571"/>
      <c r="AB66" s="571"/>
      <c r="AC66" s="571"/>
      <c r="AD66" s="572"/>
    </row>
    <row r="67" spans="16:30" s="364" customFormat="1">
      <c r="P67" s="442"/>
      <c r="Q67" s="442"/>
      <c r="R67" s="442"/>
      <c r="S67" s="571"/>
      <c r="T67" s="571"/>
      <c r="U67" s="571"/>
      <c r="V67" s="571"/>
      <c r="W67" s="571"/>
      <c r="X67" s="571"/>
      <c r="Y67" s="571"/>
      <c r="Z67" s="571"/>
      <c r="AA67" s="571"/>
      <c r="AB67" s="571"/>
      <c r="AC67" s="571"/>
      <c r="AD67" s="572"/>
    </row>
    <row r="68" spans="16:30" s="364" customFormat="1">
      <c r="P68" s="442"/>
      <c r="Q68" s="442"/>
      <c r="R68" s="442"/>
      <c r="S68" s="571"/>
      <c r="T68" s="571"/>
      <c r="U68" s="571"/>
      <c r="V68" s="571"/>
      <c r="W68" s="571"/>
      <c r="X68" s="571"/>
      <c r="Y68" s="571"/>
      <c r="Z68" s="571"/>
      <c r="AA68" s="571"/>
      <c r="AB68" s="571"/>
      <c r="AC68" s="571"/>
      <c r="AD68" s="572"/>
    </row>
    <row r="69" spans="16:30" s="364" customFormat="1">
      <c r="P69" s="442"/>
      <c r="Q69" s="442"/>
      <c r="R69" s="442"/>
      <c r="S69" s="571"/>
      <c r="T69" s="571"/>
      <c r="U69" s="571"/>
      <c r="V69" s="571"/>
      <c r="W69" s="571"/>
      <c r="X69" s="571"/>
      <c r="Y69" s="571"/>
      <c r="Z69" s="571"/>
      <c r="AA69" s="571"/>
      <c r="AB69" s="571"/>
      <c r="AC69" s="571"/>
      <c r="AD69" s="572"/>
    </row>
    <row r="70" spans="16:30" s="364" customFormat="1">
      <c r="P70" s="442"/>
      <c r="Q70" s="442"/>
      <c r="R70" s="442"/>
      <c r="S70" s="571"/>
      <c r="T70" s="571"/>
      <c r="U70" s="571"/>
      <c r="V70" s="571"/>
      <c r="W70" s="571"/>
      <c r="X70" s="571"/>
      <c r="Y70" s="571"/>
      <c r="Z70" s="571"/>
      <c r="AA70" s="571"/>
      <c r="AB70" s="571"/>
      <c r="AC70" s="571"/>
      <c r="AD70" s="572"/>
    </row>
    <row r="71" spans="16:30" s="364" customFormat="1">
      <c r="P71" s="442"/>
      <c r="Q71" s="442"/>
      <c r="R71" s="442"/>
      <c r="S71" s="571"/>
      <c r="T71" s="571"/>
      <c r="U71" s="571"/>
      <c r="V71" s="571"/>
      <c r="W71" s="571"/>
      <c r="X71" s="571"/>
      <c r="Y71" s="571"/>
      <c r="Z71" s="571"/>
      <c r="AA71" s="571"/>
      <c r="AB71" s="571"/>
      <c r="AC71" s="571"/>
      <c r="AD71" s="572"/>
    </row>
    <row r="72" spans="16:30" s="364" customFormat="1">
      <c r="P72" s="442"/>
      <c r="Q72" s="442"/>
      <c r="R72" s="442"/>
      <c r="S72" s="571"/>
      <c r="T72" s="571"/>
      <c r="U72" s="571"/>
      <c r="V72" s="571"/>
      <c r="W72" s="571"/>
      <c r="X72" s="571"/>
      <c r="Y72" s="571"/>
      <c r="Z72" s="571"/>
      <c r="AA72" s="571"/>
      <c r="AB72" s="571"/>
      <c r="AC72" s="571"/>
      <c r="AD72" s="572"/>
    </row>
    <row r="73" spans="16:30" s="364" customFormat="1">
      <c r="P73" s="442"/>
      <c r="Q73" s="442"/>
      <c r="R73" s="442"/>
      <c r="S73" s="571"/>
      <c r="T73" s="571"/>
      <c r="U73" s="571"/>
      <c r="V73" s="571"/>
      <c r="W73" s="571"/>
      <c r="X73" s="571"/>
      <c r="Y73" s="571"/>
      <c r="Z73" s="571"/>
      <c r="AA73" s="571"/>
      <c r="AB73" s="571"/>
      <c r="AC73" s="571"/>
      <c r="AD73" s="572"/>
    </row>
    <row r="74" spans="16:30" s="364" customFormat="1">
      <c r="P74" s="442"/>
      <c r="Q74" s="442"/>
      <c r="R74" s="442"/>
      <c r="S74" s="571"/>
      <c r="T74" s="571"/>
      <c r="U74" s="571"/>
      <c r="V74" s="571"/>
      <c r="W74" s="571"/>
      <c r="X74" s="571"/>
      <c r="Y74" s="571"/>
      <c r="Z74" s="571"/>
      <c r="AA74" s="571"/>
      <c r="AB74" s="571"/>
      <c r="AC74" s="571"/>
      <c r="AD74" s="572"/>
    </row>
    <row r="75" spans="16:30" s="364" customFormat="1">
      <c r="P75" s="442"/>
      <c r="Q75" s="442"/>
      <c r="R75" s="442"/>
      <c r="S75" s="571"/>
      <c r="T75" s="571"/>
      <c r="U75" s="571"/>
      <c r="V75" s="571"/>
      <c r="W75" s="571"/>
      <c r="X75" s="571"/>
      <c r="Y75" s="571"/>
      <c r="Z75" s="571"/>
      <c r="AA75" s="571"/>
      <c r="AB75" s="571"/>
      <c r="AC75" s="571"/>
      <c r="AD75" s="572"/>
    </row>
    <row r="76" spans="16:30" s="364" customFormat="1">
      <c r="P76" s="442"/>
      <c r="Q76" s="442"/>
      <c r="R76" s="442"/>
      <c r="S76" s="571"/>
      <c r="T76" s="571"/>
      <c r="U76" s="571"/>
      <c r="V76" s="571"/>
      <c r="W76" s="571"/>
      <c r="X76" s="571"/>
      <c r="Y76" s="571"/>
      <c r="Z76" s="571"/>
      <c r="AA76" s="571"/>
      <c r="AB76" s="571"/>
      <c r="AC76" s="571"/>
      <c r="AD76" s="572"/>
    </row>
    <row r="77" spans="16:30" s="364" customFormat="1">
      <c r="P77" s="442"/>
      <c r="Q77" s="442"/>
      <c r="R77" s="442"/>
      <c r="S77" s="571"/>
      <c r="T77" s="571"/>
      <c r="U77" s="571"/>
      <c r="V77" s="571"/>
      <c r="W77" s="571"/>
      <c r="X77" s="571"/>
      <c r="Y77" s="571"/>
      <c r="Z77" s="571"/>
      <c r="AA77" s="571"/>
      <c r="AB77" s="571"/>
      <c r="AC77" s="571"/>
      <c r="AD77" s="572"/>
    </row>
    <row r="78" spans="16:30" s="364" customFormat="1">
      <c r="P78" s="442"/>
      <c r="Q78" s="442"/>
      <c r="R78" s="442"/>
      <c r="S78" s="571"/>
      <c r="T78" s="571"/>
      <c r="U78" s="571"/>
      <c r="V78" s="571"/>
      <c r="W78" s="571"/>
      <c r="X78" s="571"/>
      <c r="Y78" s="571"/>
      <c r="Z78" s="571"/>
      <c r="AA78" s="571"/>
      <c r="AB78" s="571"/>
      <c r="AC78" s="571"/>
      <c r="AD78" s="572"/>
    </row>
    <row r="79" spans="16:30" s="364" customFormat="1">
      <c r="P79" s="442"/>
      <c r="Q79" s="442"/>
      <c r="R79" s="442"/>
      <c r="S79" s="571"/>
      <c r="T79" s="571"/>
      <c r="U79" s="571"/>
      <c r="V79" s="571"/>
      <c r="W79" s="571"/>
      <c r="X79" s="571"/>
      <c r="Y79" s="571"/>
      <c r="Z79" s="571"/>
      <c r="AA79" s="571"/>
      <c r="AB79" s="571"/>
      <c r="AC79" s="571"/>
      <c r="AD79" s="572"/>
    </row>
    <row r="80" spans="16:30" s="364" customFormat="1">
      <c r="P80" s="442"/>
      <c r="Q80" s="442"/>
      <c r="R80" s="442"/>
      <c r="S80" s="571"/>
      <c r="T80" s="571"/>
      <c r="U80" s="571"/>
      <c r="V80" s="571"/>
      <c r="W80" s="571"/>
      <c r="X80" s="571"/>
      <c r="Y80" s="571"/>
      <c r="Z80" s="571"/>
      <c r="AA80" s="571"/>
      <c r="AB80" s="571"/>
      <c r="AC80" s="571"/>
      <c r="AD80" s="572"/>
    </row>
    <row r="81" spans="16:30" s="364" customFormat="1">
      <c r="P81" s="442"/>
      <c r="Q81" s="442"/>
      <c r="R81" s="442"/>
      <c r="S81" s="571"/>
      <c r="T81" s="571"/>
      <c r="U81" s="571"/>
      <c r="V81" s="571"/>
      <c r="W81" s="571"/>
      <c r="X81" s="571"/>
      <c r="Y81" s="571"/>
      <c r="Z81" s="571"/>
      <c r="AA81" s="571"/>
      <c r="AB81" s="571"/>
      <c r="AC81" s="571"/>
      <c r="AD81" s="572"/>
    </row>
    <row r="82" spans="16:30" s="364" customFormat="1">
      <c r="P82" s="442"/>
      <c r="Q82" s="442"/>
      <c r="R82" s="442"/>
      <c r="S82" s="571"/>
      <c r="T82" s="571"/>
      <c r="U82" s="571"/>
      <c r="V82" s="571"/>
      <c r="W82" s="571"/>
      <c r="X82" s="571"/>
      <c r="Y82" s="571"/>
      <c r="Z82" s="571"/>
      <c r="AA82" s="571"/>
      <c r="AB82" s="571"/>
      <c r="AC82" s="571"/>
      <c r="AD82" s="572"/>
    </row>
    <row r="83" spans="16:30" s="364" customFormat="1">
      <c r="P83" s="442"/>
      <c r="Q83" s="442"/>
      <c r="R83" s="442"/>
      <c r="S83" s="571"/>
      <c r="T83" s="571"/>
      <c r="U83" s="571"/>
      <c r="V83" s="571"/>
      <c r="W83" s="571"/>
      <c r="X83" s="571"/>
      <c r="Y83" s="571"/>
      <c r="Z83" s="571"/>
      <c r="AA83" s="571"/>
      <c r="AB83" s="571"/>
      <c r="AC83" s="571"/>
      <c r="AD83" s="572"/>
    </row>
    <row r="84" spans="16:30" s="364" customFormat="1">
      <c r="P84" s="442"/>
      <c r="Q84" s="442"/>
      <c r="R84" s="442"/>
      <c r="S84" s="571"/>
      <c r="T84" s="571"/>
      <c r="U84" s="571"/>
      <c r="V84" s="571"/>
      <c r="W84" s="571"/>
      <c r="X84" s="571"/>
      <c r="Y84" s="571"/>
      <c r="Z84" s="571"/>
      <c r="AA84" s="571"/>
      <c r="AB84" s="571"/>
      <c r="AC84" s="571"/>
      <c r="AD84" s="572"/>
    </row>
    <row r="85" spans="16:30" s="364" customFormat="1">
      <c r="P85" s="442"/>
      <c r="Q85" s="442"/>
      <c r="R85" s="442"/>
      <c r="S85" s="571"/>
      <c r="T85" s="571"/>
      <c r="U85" s="571"/>
      <c r="V85" s="571"/>
      <c r="W85" s="571"/>
      <c r="X85" s="571"/>
      <c r="Y85" s="571"/>
      <c r="Z85" s="571"/>
      <c r="AA85" s="571"/>
      <c r="AB85" s="571"/>
      <c r="AC85" s="571"/>
      <c r="AD85" s="572"/>
    </row>
    <row r="86" spans="16:30" s="364" customFormat="1">
      <c r="P86" s="442"/>
      <c r="Q86" s="442"/>
      <c r="R86" s="442"/>
      <c r="S86" s="571"/>
      <c r="T86" s="571"/>
      <c r="U86" s="571"/>
      <c r="V86" s="571"/>
      <c r="W86" s="571"/>
      <c r="X86" s="571"/>
      <c r="Y86" s="571"/>
      <c r="Z86" s="571"/>
      <c r="AA86" s="571"/>
      <c r="AB86" s="571"/>
      <c r="AC86" s="571"/>
      <c r="AD86" s="572"/>
    </row>
    <row r="87" spans="16:30" s="364" customFormat="1">
      <c r="P87" s="442"/>
      <c r="Q87" s="442"/>
      <c r="R87" s="442"/>
      <c r="S87" s="571"/>
      <c r="T87" s="571"/>
      <c r="U87" s="571"/>
      <c r="V87" s="571"/>
      <c r="W87" s="571"/>
      <c r="X87" s="571"/>
      <c r="Y87" s="571"/>
      <c r="Z87" s="571"/>
      <c r="AA87" s="571"/>
      <c r="AB87" s="571"/>
      <c r="AC87" s="571"/>
      <c r="AD87" s="572"/>
    </row>
    <row r="88" spans="16:30" s="364" customFormat="1">
      <c r="P88" s="442"/>
      <c r="Q88" s="442"/>
      <c r="R88" s="442"/>
      <c r="S88" s="571"/>
      <c r="T88" s="571"/>
      <c r="U88" s="571"/>
      <c r="V88" s="571"/>
      <c r="W88" s="571"/>
      <c r="X88" s="571"/>
      <c r="Y88" s="571"/>
      <c r="Z88" s="571"/>
      <c r="AA88" s="571"/>
      <c r="AB88" s="571"/>
      <c r="AC88" s="571"/>
      <c r="AD88" s="572"/>
    </row>
    <row r="89" spans="16:30" s="364" customFormat="1">
      <c r="P89" s="442"/>
      <c r="Q89" s="442"/>
      <c r="R89" s="442"/>
      <c r="S89" s="571"/>
      <c r="T89" s="571"/>
      <c r="U89" s="571"/>
      <c r="V89" s="571"/>
      <c r="W89" s="571"/>
      <c r="X89" s="571"/>
      <c r="Y89" s="571"/>
      <c r="Z89" s="571"/>
      <c r="AA89" s="571"/>
      <c r="AB89" s="571"/>
      <c r="AC89" s="571"/>
      <c r="AD89" s="572"/>
    </row>
    <row r="90" spans="16:30" s="364" customFormat="1">
      <c r="P90" s="442"/>
      <c r="Q90" s="442"/>
      <c r="R90" s="442"/>
      <c r="S90" s="571"/>
      <c r="T90" s="571"/>
      <c r="U90" s="571"/>
      <c r="V90" s="571"/>
      <c r="W90" s="571"/>
      <c r="X90" s="571"/>
      <c r="Y90" s="571"/>
      <c r="Z90" s="571"/>
      <c r="AA90" s="571"/>
      <c r="AB90" s="571"/>
      <c r="AC90" s="571"/>
      <c r="AD90" s="572"/>
    </row>
    <row r="91" spans="16:30" s="364" customFormat="1">
      <c r="P91" s="442"/>
      <c r="Q91" s="442"/>
      <c r="R91" s="442"/>
      <c r="S91" s="571"/>
      <c r="T91" s="571"/>
      <c r="U91" s="571"/>
      <c r="V91" s="571"/>
      <c r="W91" s="571"/>
      <c r="X91" s="571"/>
      <c r="Y91" s="571"/>
      <c r="Z91" s="571"/>
      <c r="AA91" s="571"/>
      <c r="AB91" s="571"/>
      <c r="AC91" s="571"/>
      <c r="AD91" s="572"/>
    </row>
    <row r="92" spans="16:30" s="364" customFormat="1">
      <c r="P92" s="442"/>
      <c r="Q92" s="442"/>
      <c r="R92" s="442"/>
      <c r="S92" s="571"/>
      <c r="T92" s="571"/>
      <c r="U92" s="571"/>
      <c r="V92" s="571"/>
      <c r="W92" s="571"/>
      <c r="X92" s="571"/>
      <c r="Y92" s="571"/>
      <c r="Z92" s="571"/>
      <c r="AA92" s="571"/>
      <c r="AB92" s="571"/>
      <c r="AC92" s="571"/>
      <c r="AD92" s="572"/>
    </row>
    <row r="93" spans="16:30" s="364" customFormat="1">
      <c r="P93" s="442"/>
      <c r="Q93" s="442"/>
      <c r="R93" s="442"/>
      <c r="S93" s="571"/>
      <c r="T93" s="571"/>
      <c r="U93" s="571"/>
      <c r="V93" s="571"/>
      <c r="W93" s="571"/>
      <c r="X93" s="571"/>
      <c r="Y93" s="571"/>
      <c r="Z93" s="571"/>
      <c r="AA93" s="571"/>
      <c r="AB93" s="571"/>
      <c r="AC93" s="571"/>
      <c r="AD93" s="572"/>
    </row>
    <row r="94" spans="16:30" s="364" customFormat="1">
      <c r="P94" s="442"/>
      <c r="Q94" s="442"/>
      <c r="R94" s="442"/>
      <c r="S94" s="571"/>
      <c r="T94" s="571"/>
      <c r="U94" s="571"/>
      <c r="V94" s="571"/>
      <c r="W94" s="571"/>
      <c r="X94" s="571"/>
      <c r="Y94" s="571"/>
      <c r="Z94" s="571"/>
      <c r="AA94" s="571"/>
      <c r="AB94" s="571"/>
      <c r="AC94" s="571"/>
      <c r="AD94" s="572"/>
    </row>
    <row r="95" spans="16:30" s="364" customFormat="1">
      <c r="P95" s="442"/>
      <c r="Q95" s="442"/>
      <c r="R95" s="442"/>
      <c r="S95" s="571"/>
      <c r="T95" s="571"/>
      <c r="U95" s="571"/>
      <c r="V95" s="571"/>
      <c r="W95" s="571"/>
      <c r="X95" s="571"/>
      <c r="Y95" s="571"/>
      <c r="Z95" s="571"/>
      <c r="AA95" s="571"/>
      <c r="AB95" s="571"/>
      <c r="AC95" s="571"/>
      <c r="AD95" s="572"/>
    </row>
    <row r="96" spans="16:30" s="364" customFormat="1">
      <c r="P96" s="442"/>
      <c r="Q96" s="442"/>
      <c r="R96" s="442"/>
      <c r="S96" s="571"/>
      <c r="T96" s="571"/>
      <c r="U96" s="571"/>
      <c r="V96" s="571"/>
      <c r="W96" s="571"/>
      <c r="X96" s="571"/>
      <c r="Y96" s="571"/>
      <c r="Z96" s="571"/>
      <c r="AA96" s="571"/>
      <c r="AB96" s="571"/>
      <c r="AC96" s="571"/>
      <c r="AD96" s="572"/>
    </row>
    <row r="97" spans="16:30" s="364" customFormat="1">
      <c r="P97" s="442"/>
      <c r="Q97" s="442"/>
      <c r="R97" s="442"/>
      <c r="S97" s="571"/>
      <c r="T97" s="571"/>
      <c r="U97" s="571"/>
      <c r="V97" s="571"/>
      <c r="W97" s="571"/>
      <c r="X97" s="571"/>
      <c r="Y97" s="571"/>
      <c r="Z97" s="571"/>
      <c r="AA97" s="571"/>
      <c r="AB97" s="571"/>
      <c r="AC97" s="571"/>
      <c r="AD97" s="572"/>
    </row>
    <row r="98" spans="16:30" s="364" customFormat="1">
      <c r="P98" s="442"/>
      <c r="Q98" s="442"/>
      <c r="R98" s="442"/>
      <c r="S98" s="571"/>
      <c r="T98" s="571"/>
      <c r="U98" s="571"/>
      <c r="V98" s="571"/>
      <c r="W98" s="571"/>
      <c r="X98" s="571"/>
      <c r="Y98" s="571"/>
      <c r="Z98" s="571"/>
      <c r="AA98" s="571"/>
      <c r="AB98" s="571"/>
      <c r="AC98" s="571"/>
      <c r="AD98" s="572"/>
    </row>
    <row r="99" spans="16:30" s="364" customFormat="1">
      <c r="P99" s="442"/>
      <c r="Q99" s="442"/>
      <c r="R99" s="442"/>
      <c r="S99" s="571"/>
      <c r="T99" s="571"/>
      <c r="U99" s="571"/>
      <c r="V99" s="571"/>
      <c r="W99" s="571"/>
      <c r="X99" s="571"/>
      <c r="Y99" s="571"/>
      <c r="Z99" s="571"/>
      <c r="AA99" s="571"/>
      <c r="AB99" s="571"/>
      <c r="AC99" s="571"/>
      <c r="AD99" s="572"/>
    </row>
    <row r="100" spans="16:30" s="364" customFormat="1">
      <c r="P100" s="442"/>
      <c r="Q100" s="442"/>
      <c r="R100" s="442"/>
      <c r="S100" s="571"/>
      <c r="T100" s="571"/>
      <c r="U100" s="571"/>
      <c r="V100" s="571"/>
      <c r="W100" s="571"/>
      <c r="X100" s="571"/>
      <c r="Y100" s="571"/>
      <c r="Z100" s="571"/>
      <c r="AA100" s="571"/>
      <c r="AB100" s="571"/>
      <c r="AC100" s="571"/>
      <c r="AD100" s="572"/>
    </row>
    <row r="101" spans="16:30" s="364" customFormat="1">
      <c r="P101" s="442"/>
      <c r="Q101" s="442"/>
      <c r="R101" s="442"/>
      <c r="S101" s="571"/>
      <c r="T101" s="571"/>
      <c r="U101" s="571"/>
      <c r="V101" s="571"/>
      <c r="W101" s="571"/>
      <c r="X101" s="571"/>
      <c r="Y101" s="571"/>
      <c r="Z101" s="571"/>
      <c r="AA101" s="571"/>
      <c r="AB101" s="571"/>
      <c r="AC101" s="571"/>
      <c r="AD101" s="572"/>
    </row>
    <row r="102" spans="16:30" s="364" customFormat="1">
      <c r="P102" s="442"/>
      <c r="Q102" s="442"/>
      <c r="R102" s="442"/>
      <c r="S102" s="571"/>
      <c r="T102" s="571"/>
      <c r="U102" s="571"/>
      <c r="V102" s="571"/>
      <c r="W102" s="571"/>
      <c r="X102" s="571"/>
      <c r="Y102" s="571"/>
      <c r="Z102" s="571"/>
      <c r="AA102" s="571"/>
      <c r="AB102" s="571"/>
      <c r="AC102" s="571"/>
      <c r="AD102" s="572"/>
    </row>
    <row r="103" spans="16:30" s="364" customFormat="1">
      <c r="P103" s="442"/>
      <c r="Q103" s="442"/>
      <c r="R103" s="442"/>
      <c r="S103" s="571"/>
      <c r="T103" s="571"/>
      <c r="U103" s="571"/>
      <c r="V103" s="571"/>
      <c r="W103" s="571"/>
      <c r="X103" s="571"/>
      <c r="Y103" s="571"/>
      <c r="Z103" s="571"/>
      <c r="AA103" s="571"/>
      <c r="AB103" s="571"/>
      <c r="AC103" s="571"/>
      <c r="AD103" s="572"/>
    </row>
    <row r="104" spans="16:30" s="364" customFormat="1">
      <c r="P104" s="442"/>
      <c r="Q104" s="442"/>
      <c r="R104" s="442"/>
      <c r="S104" s="571"/>
      <c r="T104" s="571"/>
      <c r="U104" s="571"/>
      <c r="V104" s="571"/>
      <c r="W104" s="571"/>
      <c r="X104" s="571"/>
      <c r="Y104" s="571"/>
      <c r="Z104" s="571"/>
      <c r="AA104" s="571"/>
      <c r="AB104" s="571"/>
      <c r="AC104" s="571"/>
      <c r="AD104" s="572"/>
    </row>
    <row r="105" spans="16:30" s="364" customFormat="1">
      <c r="P105" s="442"/>
      <c r="Q105" s="442"/>
      <c r="R105" s="442"/>
      <c r="S105" s="571"/>
      <c r="T105" s="571"/>
      <c r="U105" s="571"/>
      <c r="V105" s="571"/>
      <c r="W105" s="571"/>
      <c r="X105" s="571"/>
      <c r="Y105" s="571"/>
      <c r="Z105" s="571"/>
      <c r="AA105" s="571"/>
      <c r="AB105" s="571"/>
      <c r="AC105" s="571"/>
      <c r="AD105" s="572"/>
    </row>
    <row r="106" spans="16:30" s="364" customFormat="1">
      <c r="P106" s="442"/>
      <c r="Q106" s="442"/>
      <c r="R106" s="442"/>
      <c r="S106" s="571"/>
      <c r="T106" s="571"/>
      <c r="U106" s="571"/>
      <c r="V106" s="571"/>
      <c r="W106" s="571"/>
      <c r="X106" s="571"/>
      <c r="Y106" s="571"/>
      <c r="Z106" s="571"/>
      <c r="AA106" s="571"/>
      <c r="AB106" s="571"/>
      <c r="AC106" s="571"/>
      <c r="AD106" s="572"/>
    </row>
    <row r="107" spans="16:30" s="364" customFormat="1">
      <c r="P107" s="442"/>
      <c r="Q107" s="442"/>
      <c r="R107" s="442"/>
      <c r="S107" s="571"/>
      <c r="T107" s="571"/>
      <c r="U107" s="571"/>
      <c r="V107" s="571"/>
      <c r="W107" s="571"/>
      <c r="X107" s="571"/>
      <c r="Y107" s="571"/>
      <c r="Z107" s="571"/>
      <c r="AA107" s="571"/>
      <c r="AB107" s="571"/>
      <c r="AC107" s="571"/>
      <c r="AD107" s="572"/>
    </row>
    <row r="108" spans="16:30" s="364" customFormat="1">
      <c r="P108" s="442"/>
      <c r="Q108" s="442"/>
      <c r="R108" s="442"/>
      <c r="S108" s="571"/>
      <c r="T108" s="571"/>
      <c r="U108" s="571"/>
      <c r="V108" s="571"/>
      <c r="W108" s="571"/>
      <c r="X108" s="571"/>
      <c r="Y108" s="571"/>
      <c r="Z108" s="571"/>
      <c r="AA108" s="571"/>
      <c r="AB108" s="571"/>
      <c r="AC108" s="571"/>
      <c r="AD108" s="572"/>
    </row>
    <row r="109" spans="16:30" s="364" customFormat="1">
      <c r="P109" s="442"/>
      <c r="Q109" s="442"/>
      <c r="R109" s="442"/>
      <c r="S109" s="571"/>
      <c r="T109" s="571"/>
      <c r="U109" s="571"/>
      <c r="V109" s="571"/>
      <c r="W109" s="571"/>
      <c r="X109" s="571"/>
      <c r="Y109" s="571"/>
      <c r="Z109" s="571"/>
      <c r="AA109" s="571"/>
      <c r="AB109" s="571"/>
      <c r="AC109" s="571"/>
      <c r="AD109" s="572"/>
    </row>
    <row r="110" spans="16:30" s="364" customFormat="1">
      <c r="P110" s="442"/>
      <c r="Q110" s="442"/>
      <c r="R110" s="442"/>
      <c r="S110" s="571"/>
      <c r="T110" s="571"/>
      <c r="U110" s="571"/>
      <c r="V110" s="571"/>
      <c r="W110" s="571"/>
      <c r="X110" s="571"/>
      <c r="Y110" s="571"/>
      <c r="Z110" s="571"/>
      <c r="AA110" s="571"/>
      <c r="AB110" s="571"/>
      <c r="AC110" s="571"/>
      <c r="AD110" s="572"/>
    </row>
    <row r="111" spans="16:30" s="364" customFormat="1">
      <c r="P111" s="442"/>
      <c r="Q111" s="442"/>
      <c r="R111" s="442"/>
      <c r="S111" s="571"/>
      <c r="T111" s="571"/>
      <c r="U111" s="571"/>
      <c r="V111" s="571"/>
      <c r="W111" s="571"/>
      <c r="X111" s="571"/>
      <c r="Y111" s="571"/>
      <c r="Z111" s="571"/>
      <c r="AA111" s="571"/>
      <c r="AB111" s="571"/>
      <c r="AC111" s="571"/>
      <c r="AD111" s="572"/>
    </row>
    <row r="112" spans="16:30" s="364" customFormat="1">
      <c r="P112" s="442"/>
      <c r="Q112" s="442"/>
      <c r="R112" s="442"/>
      <c r="S112" s="571"/>
      <c r="T112" s="571"/>
      <c r="U112" s="571"/>
      <c r="V112" s="571"/>
      <c r="W112" s="571"/>
      <c r="X112" s="571"/>
      <c r="Y112" s="571"/>
      <c r="Z112" s="571"/>
      <c r="AA112" s="571"/>
      <c r="AB112" s="571"/>
      <c r="AC112" s="571"/>
      <c r="AD112" s="572"/>
    </row>
    <row r="113" spans="16:30" s="364" customFormat="1">
      <c r="P113" s="442"/>
      <c r="Q113" s="442"/>
      <c r="R113" s="442"/>
      <c r="S113" s="571"/>
      <c r="T113" s="571"/>
      <c r="U113" s="571"/>
      <c r="V113" s="571"/>
      <c r="W113" s="571"/>
      <c r="X113" s="571"/>
      <c r="Y113" s="571"/>
      <c r="Z113" s="571"/>
      <c r="AA113" s="571"/>
      <c r="AB113" s="571"/>
      <c r="AC113" s="571"/>
      <c r="AD113" s="572"/>
    </row>
    <row r="114" spans="16:30" s="364" customFormat="1">
      <c r="P114" s="442"/>
      <c r="Q114" s="442"/>
      <c r="R114" s="442"/>
      <c r="S114" s="571"/>
      <c r="T114" s="571"/>
      <c r="U114" s="571"/>
      <c r="V114" s="571"/>
      <c r="W114" s="571"/>
      <c r="X114" s="571"/>
      <c r="Y114" s="571"/>
      <c r="Z114" s="571"/>
      <c r="AA114" s="571"/>
      <c r="AB114" s="571"/>
      <c r="AC114" s="571"/>
      <c r="AD114" s="572"/>
    </row>
    <row r="115" spans="16:30" s="364" customFormat="1">
      <c r="P115" s="442"/>
      <c r="Q115" s="442"/>
      <c r="R115" s="442"/>
      <c r="S115" s="571"/>
      <c r="T115" s="571"/>
      <c r="U115" s="571"/>
      <c r="V115" s="571"/>
      <c r="W115" s="571"/>
      <c r="X115" s="571"/>
      <c r="Y115" s="571"/>
      <c r="Z115" s="571"/>
      <c r="AA115" s="571"/>
      <c r="AB115" s="571"/>
      <c r="AC115" s="571"/>
      <c r="AD115" s="572"/>
    </row>
    <row r="116" spans="16:30" s="364" customFormat="1">
      <c r="P116" s="442"/>
      <c r="Q116" s="442"/>
      <c r="R116" s="442"/>
      <c r="S116" s="571"/>
      <c r="T116" s="571"/>
      <c r="U116" s="571"/>
      <c r="V116" s="571"/>
      <c r="W116" s="571"/>
      <c r="X116" s="571"/>
      <c r="Y116" s="571"/>
      <c r="Z116" s="571"/>
      <c r="AA116" s="571"/>
      <c r="AB116" s="571"/>
      <c r="AC116" s="571"/>
      <c r="AD116" s="572"/>
    </row>
    <row r="117" spans="16:30" s="364" customFormat="1">
      <c r="P117" s="442"/>
      <c r="Q117" s="442"/>
      <c r="R117" s="442"/>
      <c r="S117" s="571"/>
      <c r="T117" s="571"/>
      <c r="U117" s="571"/>
      <c r="V117" s="571"/>
      <c r="W117" s="571"/>
      <c r="X117" s="571"/>
      <c r="Y117" s="571"/>
      <c r="Z117" s="571"/>
      <c r="AA117" s="571"/>
      <c r="AB117" s="571"/>
      <c r="AC117" s="571"/>
      <c r="AD117" s="572"/>
    </row>
    <row r="118" spans="16:30" s="364" customFormat="1">
      <c r="P118" s="442"/>
      <c r="Q118" s="442"/>
      <c r="R118" s="442"/>
      <c r="S118" s="571"/>
      <c r="T118" s="571"/>
      <c r="U118" s="571"/>
      <c r="V118" s="571"/>
      <c r="W118" s="571"/>
      <c r="X118" s="571"/>
      <c r="Y118" s="571"/>
      <c r="Z118" s="571"/>
      <c r="AA118" s="571"/>
      <c r="AB118" s="571"/>
      <c r="AC118" s="571"/>
      <c r="AD118" s="572"/>
    </row>
    <row r="119" spans="16:30" s="364" customFormat="1">
      <c r="P119" s="442"/>
      <c r="Q119" s="442"/>
      <c r="R119" s="442"/>
      <c r="S119" s="571"/>
      <c r="T119" s="571"/>
      <c r="U119" s="571"/>
      <c r="V119" s="571"/>
      <c r="W119" s="571"/>
      <c r="X119" s="571"/>
      <c r="Y119" s="571"/>
      <c r="Z119" s="571"/>
      <c r="AA119" s="571"/>
      <c r="AB119" s="571"/>
      <c r="AC119" s="571"/>
      <c r="AD119" s="572"/>
    </row>
    <row r="120" spans="16:30" s="364" customFormat="1">
      <c r="P120" s="442"/>
      <c r="Q120" s="442"/>
      <c r="R120" s="442"/>
      <c r="S120" s="571"/>
      <c r="T120" s="571"/>
      <c r="U120" s="571"/>
      <c r="V120" s="571"/>
      <c r="W120" s="571"/>
      <c r="X120" s="571"/>
      <c r="Y120" s="571"/>
      <c r="Z120" s="571"/>
      <c r="AA120" s="571"/>
      <c r="AB120" s="571"/>
      <c r="AC120" s="571"/>
      <c r="AD120" s="572"/>
    </row>
    <row r="121" spans="16:30" s="364" customFormat="1">
      <c r="P121" s="442"/>
      <c r="Q121" s="442"/>
      <c r="R121" s="442"/>
      <c r="S121" s="571"/>
      <c r="T121" s="571"/>
      <c r="U121" s="571"/>
      <c r="V121" s="571"/>
      <c r="W121" s="571"/>
      <c r="X121" s="571"/>
      <c r="Y121" s="571"/>
      <c r="Z121" s="571"/>
      <c r="AA121" s="571"/>
      <c r="AB121" s="571"/>
      <c r="AC121" s="571"/>
      <c r="AD121" s="572"/>
    </row>
    <row r="122" spans="16:30" s="364" customFormat="1">
      <c r="P122" s="442"/>
      <c r="Q122" s="442"/>
      <c r="R122" s="442"/>
      <c r="S122" s="571"/>
      <c r="T122" s="571"/>
      <c r="U122" s="571"/>
      <c r="V122" s="571"/>
      <c r="W122" s="571"/>
      <c r="X122" s="571"/>
      <c r="Y122" s="571"/>
      <c r="Z122" s="571"/>
      <c r="AA122" s="571"/>
      <c r="AB122" s="571"/>
      <c r="AC122" s="571"/>
      <c r="AD122" s="572"/>
    </row>
    <row r="123" spans="16:30" s="364" customFormat="1">
      <c r="P123" s="442"/>
      <c r="Q123" s="442"/>
      <c r="R123" s="442"/>
      <c r="S123" s="571"/>
      <c r="T123" s="571"/>
      <c r="U123" s="571"/>
      <c r="V123" s="571"/>
      <c r="W123" s="571"/>
      <c r="X123" s="571"/>
      <c r="Y123" s="571"/>
      <c r="Z123" s="571"/>
      <c r="AA123" s="571"/>
      <c r="AB123" s="571"/>
      <c r="AC123" s="571"/>
      <c r="AD123" s="572"/>
    </row>
    <row r="124" spans="16:30" s="364" customFormat="1">
      <c r="P124" s="442"/>
      <c r="Q124" s="442"/>
      <c r="R124" s="442"/>
      <c r="S124" s="571"/>
      <c r="T124" s="571"/>
      <c r="U124" s="571"/>
      <c r="V124" s="571"/>
      <c r="W124" s="571"/>
      <c r="X124" s="571"/>
      <c r="Y124" s="571"/>
      <c r="Z124" s="571"/>
      <c r="AA124" s="571"/>
      <c r="AB124" s="571"/>
      <c r="AC124" s="571"/>
      <c r="AD124" s="572"/>
    </row>
    <row r="125" spans="16:30" s="364" customFormat="1">
      <c r="P125" s="442"/>
      <c r="Q125" s="442"/>
      <c r="R125" s="442"/>
      <c r="S125" s="571"/>
      <c r="T125" s="571"/>
      <c r="U125" s="571"/>
      <c r="V125" s="571"/>
      <c r="W125" s="571"/>
      <c r="X125" s="571"/>
      <c r="Y125" s="571"/>
      <c r="Z125" s="571"/>
      <c r="AA125" s="571"/>
      <c r="AB125" s="571"/>
      <c r="AC125" s="571"/>
      <c r="AD125" s="572"/>
    </row>
    <row r="126" spans="16:30" s="364" customFormat="1">
      <c r="P126" s="442"/>
      <c r="Q126" s="442"/>
      <c r="R126" s="442"/>
      <c r="S126" s="571"/>
      <c r="T126" s="571"/>
      <c r="U126" s="571"/>
      <c r="V126" s="571"/>
      <c r="W126" s="571"/>
      <c r="X126" s="571"/>
      <c r="Y126" s="571"/>
      <c r="Z126" s="571"/>
      <c r="AA126" s="571"/>
      <c r="AB126" s="571"/>
      <c r="AC126" s="571"/>
      <c r="AD126" s="572"/>
    </row>
    <row r="127" spans="16:30" s="364" customFormat="1">
      <c r="P127" s="442"/>
      <c r="Q127" s="442"/>
      <c r="R127" s="442"/>
      <c r="S127" s="571"/>
      <c r="T127" s="571"/>
      <c r="U127" s="571"/>
      <c r="V127" s="571"/>
      <c r="W127" s="571"/>
      <c r="X127" s="571"/>
      <c r="Y127" s="571"/>
      <c r="Z127" s="571"/>
      <c r="AA127" s="571"/>
      <c r="AB127" s="571"/>
      <c r="AC127" s="571"/>
      <c r="AD127" s="572"/>
    </row>
    <row r="128" spans="16:30" s="364" customFormat="1">
      <c r="P128" s="442"/>
      <c r="Q128" s="442"/>
      <c r="R128" s="442"/>
      <c r="S128" s="571"/>
      <c r="T128" s="571"/>
      <c r="U128" s="571"/>
      <c r="V128" s="571"/>
      <c r="W128" s="571"/>
      <c r="X128" s="571"/>
      <c r="Y128" s="571"/>
      <c r="Z128" s="571"/>
      <c r="AA128" s="571"/>
      <c r="AB128" s="571"/>
      <c r="AC128" s="571"/>
      <c r="AD128" s="572"/>
    </row>
    <row r="129" spans="16:30" s="364" customFormat="1">
      <c r="P129" s="442"/>
      <c r="Q129" s="442"/>
      <c r="R129" s="442"/>
      <c r="S129" s="571"/>
      <c r="T129" s="571"/>
      <c r="U129" s="571"/>
      <c r="V129" s="571"/>
      <c r="W129" s="571"/>
      <c r="X129" s="571"/>
      <c r="Y129" s="571"/>
      <c r="Z129" s="571"/>
      <c r="AA129" s="571"/>
      <c r="AB129" s="571"/>
      <c r="AC129" s="571"/>
      <c r="AD129" s="572"/>
    </row>
    <row r="130" spans="16:30" s="364" customFormat="1">
      <c r="P130" s="442"/>
      <c r="Q130" s="442"/>
      <c r="R130" s="442"/>
      <c r="S130" s="571"/>
      <c r="T130" s="571"/>
      <c r="U130" s="571"/>
      <c r="V130" s="571"/>
      <c r="W130" s="571"/>
      <c r="X130" s="571"/>
      <c r="Y130" s="571"/>
      <c r="Z130" s="571"/>
      <c r="AA130" s="571"/>
      <c r="AB130" s="571"/>
      <c r="AC130" s="571"/>
      <c r="AD130" s="572"/>
    </row>
    <row r="131" spans="16:30" s="364" customFormat="1">
      <c r="P131" s="442"/>
      <c r="Q131" s="442"/>
      <c r="R131" s="442"/>
      <c r="S131" s="571"/>
      <c r="T131" s="571"/>
      <c r="U131" s="571"/>
      <c r="V131" s="571"/>
      <c r="W131" s="571"/>
      <c r="X131" s="571"/>
      <c r="Y131" s="571"/>
      <c r="Z131" s="571"/>
      <c r="AA131" s="571"/>
      <c r="AB131" s="571"/>
      <c r="AC131" s="571"/>
      <c r="AD131" s="572"/>
    </row>
    <row r="132" spans="16:30" s="364" customFormat="1">
      <c r="P132" s="442"/>
      <c r="Q132" s="442"/>
      <c r="R132" s="442"/>
      <c r="S132" s="571"/>
      <c r="T132" s="571"/>
      <c r="U132" s="571"/>
      <c r="V132" s="571"/>
      <c r="W132" s="571"/>
      <c r="X132" s="571"/>
      <c r="Y132" s="571"/>
      <c r="Z132" s="571"/>
      <c r="AA132" s="571"/>
      <c r="AB132" s="571"/>
      <c r="AC132" s="571"/>
      <c r="AD132" s="572"/>
    </row>
    <row r="133" spans="16:30" s="364" customFormat="1">
      <c r="P133" s="442"/>
      <c r="Q133" s="442"/>
      <c r="R133" s="442"/>
      <c r="S133" s="571"/>
      <c r="T133" s="571"/>
      <c r="U133" s="571"/>
      <c r="V133" s="571"/>
      <c r="W133" s="571"/>
      <c r="X133" s="571"/>
      <c r="Y133" s="571"/>
      <c r="Z133" s="571"/>
      <c r="AA133" s="571"/>
      <c r="AB133" s="571"/>
      <c r="AC133" s="571"/>
      <c r="AD133" s="572"/>
    </row>
    <row r="134" spans="16:30" s="364" customFormat="1">
      <c r="P134" s="442"/>
      <c r="Q134" s="442"/>
      <c r="R134" s="442"/>
      <c r="S134" s="571"/>
      <c r="T134" s="571"/>
      <c r="U134" s="571"/>
      <c r="V134" s="571"/>
      <c r="W134" s="571"/>
      <c r="X134" s="571"/>
      <c r="Y134" s="571"/>
      <c r="Z134" s="571"/>
      <c r="AA134" s="571"/>
      <c r="AB134" s="571"/>
      <c r="AC134" s="571"/>
      <c r="AD134" s="572"/>
    </row>
    <row r="135" spans="16:30" s="364" customFormat="1">
      <c r="P135" s="442"/>
      <c r="Q135" s="442"/>
      <c r="R135" s="442"/>
      <c r="S135" s="571"/>
      <c r="T135" s="571"/>
      <c r="U135" s="571"/>
      <c r="V135" s="571"/>
      <c r="W135" s="571"/>
      <c r="X135" s="571"/>
      <c r="Y135" s="571"/>
      <c r="Z135" s="571"/>
      <c r="AA135" s="571"/>
      <c r="AB135" s="571"/>
      <c r="AC135" s="571"/>
      <c r="AD135" s="572"/>
    </row>
    <row r="136" spans="16:30" s="364" customFormat="1">
      <c r="P136" s="442"/>
      <c r="Q136" s="442"/>
      <c r="R136" s="442"/>
      <c r="S136" s="571"/>
      <c r="T136" s="571"/>
      <c r="U136" s="571"/>
      <c r="V136" s="571"/>
      <c r="W136" s="571"/>
      <c r="X136" s="571"/>
      <c r="Y136" s="571"/>
      <c r="Z136" s="571"/>
      <c r="AA136" s="571"/>
      <c r="AB136" s="571"/>
      <c r="AC136" s="571"/>
      <c r="AD136" s="572"/>
    </row>
    <row r="137" spans="16:30" s="364" customFormat="1">
      <c r="P137" s="442"/>
      <c r="Q137" s="442"/>
      <c r="R137" s="442"/>
      <c r="S137" s="571"/>
      <c r="T137" s="571"/>
      <c r="U137" s="571"/>
      <c r="V137" s="571"/>
      <c r="W137" s="571"/>
      <c r="X137" s="571"/>
      <c r="Y137" s="571"/>
      <c r="Z137" s="571"/>
      <c r="AA137" s="571"/>
      <c r="AB137" s="571"/>
      <c r="AC137" s="571"/>
      <c r="AD137" s="572"/>
    </row>
    <row r="138" spans="16:30" s="364" customFormat="1">
      <c r="P138" s="442"/>
      <c r="Q138" s="442"/>
      <c r="R138" s="442"/>
      <c r="S138" s="571"/>
      <c r="T138" s="571"/>
      <c r="U138" s="571"/>
      <c r="V138" s="571"/>
      <c r="W138" s="571"/>
      <c r="X138" s="571"/>
      <c r="Y138" s="571"/>
      <c r="Z138" s="571"/>
      <c r="AA138" s="571"/>
      <c r="AB138" s="571"/>
      <c r="AC138" s="571"/>
      <c r="AD138" s="572"/>
    </row>
    <row r="139" spans="16:30" s="364" customFormat="1">
      <c r="P139" s="442"/>
      <c r="Q139" s="442"/>
      <c r="R139" s="442"/>
      <c r="S139" s="571"/>
      <c r="T139" s="571"/>
      <c r="U139" s="571"/>
      <c r="V139" s="571"/>
      <c r="W139" s="571"/>
      <c r="X139" s="571"/>
      <c r="Y139" s="571"/>
      <c r="Z139" s="571"/>
      <c r="AA139" s="571"/>
      <c r="AB139" s="571"/>
      <c r="AC139" s="571"/>
      <c r="AD139" s="572"/>
    </row>
    <row r="140" spans="16:30" s="364" customFormat="1">
      <c r="P140" s="442"/>
      <c r="Q140" s="442"/>
      <c r="R140" s="442"/>
      <c r="S140" s="571"/>
      <c r="T140" s="571"/>
      <c r="U140" s="571"/>
      <c r="V140" s="571"/>
      <c r="W140" s="571"/>
      <c r="X140" s="571"/>
      <c r="Y140" s="571"/>
      <c r="Z140" s="571"/>
      <c r="AA140" s="571"/>
      <c r="AB140" s="571"/>
      <c r="AC140" s="571"/>
      <c r="AD140" s="572"/>
    </row>
    <row r="141" spans="16:30" s="364" customFormat="1">
      <c r="P141" s="442"/>
      <c r="Q141" s="442"/>
      <c r="R141" s="442"/>
      <c r="S141" s="571"/>
      <c r="T141" s="571"/>
      <c r="U141" s="571"/>
      <c r="V141" s="571"/>
      <c r="W141" s="571"/>
      <c r="X141" s="571"/>
      <c r="Y141" s="571"/>
      <c r="Z141" s="571"/>
      <c r="AA141" s="571"/>
      <c r="AB141" s="571"/>
      <c r="AC141" s="571"/>
      <c r="AD141" s="572"/>
    </row>
    <row r="142" spans="16:30" s="364" customFormat="1">
      <c r="P142" s="442"/>
      <c r="Q142" s="442"/>
      <c r="R142" s="442"/>
      <c r="S142" s="571"/>
      <c r="T142" s="571"/>
      <c r="U142" s="571"/>
      <c r="V142" s="571"/>
      <c r="W142" s="571"/>
      <c r="X142" s="571"/>
      <c r="Y142" s="571"/>
      <c r="Z142" s="571"/>
      <c r="AA142" s="571"/>
      <c r="AB142" s="571"/>
      <c r="AC142" s="571"/>
      <c r="AD142" s="572"/>
    </row>
    <row r="143" spans="16:30" s="364" customFormat="1">
      <c r="P143" s="442"/>
      <c r="Q143" s="442"/>
      <c r="R143" s="442"/>
      <c r="S143" s="571"/>
      <c r="T143" s="571"/>
      <c r="U143" s="571"/>
      <c r="V143" s="571"/>
      <c r="W143" s="571"/>
      <c r="X143" s="571"/>
      <c r="Y143" s="571"/>
      <c r="Z143" s="571"/>
      <c r="AA143" s="571"/>
      <c r="AB143" s="571"/>
      <c r="AC143" s="571"/>
      <c r="AD143" s="572"/>
    </row>
    <row r="144" spans="16:30" s="364" customFormat="1">
      <c r="P144" s="442"/>
      <c r="Q144" s="442"/>
      <c r="R144" s="442"/>
      <c r="S144" s="571"/>
      <c r="T144" s="571"/>
      <c r="U144" s="571"/>
      <c r="V144" s="571"/>
      <c r="W144" s="571"/>
      <c r="X144" s="571"/>
      <c r="Y144" s="571"/>
      <c r="Z144" s="571"/>
      <c r="AA144" s="571"/>
      <c r="AB144" s="571"/>
      <c r="AC144" s="571"/>
      <c r="AD144" s="572"/>
    </row>
    <row r="145" spans="16:30" s="364" customFormat="1">
      <c r="P145" s="442"/>
      <c r="Q145" s="442"/>
      <c r="R145" s="442"/>
      <c r="S145" s="571"/>
      <c r="T145" s="571"/>
      <c r="U145" s="571"/>
      <c r="V145" s="571"/>
      <c r="W145" s="571"/>
      <c r="X145" s="571"/>
      <c r="Y145" s="571"/>
      <c r="Z145" s="571"/>
      <c r="AA145" s="571"/>
      <c r="AB145" s="571"/>
      <c r="AC145" s="571"/>
      <c r="AD145" s="572"/>
    </row>
    <row r="146" spans="16:30" s="364" customFormat="1">
      <c r="P146" s="442"/>
      <c r="Q146" s="442"/>
      <c r="R146" s="442"/>
      <c r="S146" s="571"/>
      <c r="T146" s="571"/>
      <c r="U146" s="571"/>
      <c r="V146" s="571"/>
      <c r="W146" s="571"/>
      <c r="X146" s="571"/>
      <c r="Y146" s="571"/>
      <c r="Z146" s="571"/>
      <c r="AA146" s="571"/>
      <c r="AB146" s="571"/>
      <c r="AC146" s="571"/>
      <c r="AD146" s="572"/>
    </row>
    <row r="147" spans="16:30" s="364" customFormat="1">
      <c r="P147" s="442"/>
      <c r="Q147" s="442"/>
      <c r="R147" s="442"/>
      <c r="S147" s="571"/>
      <c r="T147" s="571"/>
      <c r="U147" s="571"/>
      <c r="V147" s="571"/>
      <c r="W147" s="571"/>
      <c r="X147" s="571"/>
      <c r="Y147" s="571"/>
      <c r="Z147" s="571"/>
      <c r="AA147" s="571"/>
      <c r="AB147" s="571"/>
      <c r="AC147" s="571"/>
      <c r="AD147" s="572"/>
    </row>
    <row r="148" spans="16:30" s="364" customFormat="1">
      <c r="P148" s="442"/>
      <c r="Q148" s="442"/>
      <c r="R148" s="442"/>
      <c r="S148" s="571"/>
      <c r="T148" s="571"/>
      <c r="U148" s="571"/>
      <c r="V148" s="571"/>
      <c r="W148" s="571"/>
      <c r="X148" s="571"/>
      <c r="Y148" s="571"/>
      <c r="Z148" s="571"/>
      <c r="AA148" s="571"/>
      <c r="AB148" s="571"/>
      <c r="AC148" s="571"/>
      <c r="AD148" s="572"/>
    </row>
    <row r="149" spans="16:30" s="364" customFormat="1">
      <c r="P149" s="442"/>
      <c r="Q149" s="442"/>
      <c r="R149" s="442"/>
      <c r="S149" s="571"/>
      <c r="T149" s="571"/>
      <c r="U149" s="571"/>
      <c r="V149" s="571"/>
      <c r="W149" s="571"/>
      <c r="X149" s="571"/>
      <c r="Y149" s="571"/>
      <c r="Z149" s="571"/>
      <c r="AA149" s="571"/>
      <c r="AB149" s="571"/>
      <c r="AC149" s="571"/>
      <c r="AD149" s="572"/>
    </row>
    <row r="150" spans="16:30" s="364" customFormat="1">
      <c r="P150" s="442"/>
      <c r="Q150" s="442"/>
      <c r="R150" s="442"/>
      <c r="S150" s="571"/>
      <c r="T150" s="571"/>
      <c r="U150" s="571"/>
      <c r="V150" s="571"/>
      <c r="W150" s="571"/>
      <c r="X150" s="571"/>
      <c r="Y150" s="571"/>
      <c r="Z150" s="571"/>
      <c r="AA150" s="571"/>
      <c r="AB150" s="571"/>
      <c r="AC150" s="571"/>
      <c r="AD150" s="572"/>
    </row>
    <row r="151" spans="16:30" s="364" customFormat="1">
      <c r="P151" s="442"/>
      <c r="Q151" s="442"/>
      <c r="R151" s="442"/>
      <c r="S151" s="571"/>
      <c r="T151" s="571"/>
      <c r="U151" s="571"/>
      <c r="V151" s="571"/>
      <c r="W151" s="571"/>
      <c r="X151" s="571"/>
      <c r="Y151" s="571"/>
      <c r="Z151" s="571"/>
      <c r="AA151" s="571"/>
      <c r="AB151" s="571"/>
      <c r="AC151" s="571"/>
      <c r="AD151" s="572"/>
    </row>
    <row r="152" spans="16:30" s="364" customFormat="1">
      <c r="P152" s="442"/>
      <c r="Q152" s="442"/>
      <c r="R152" s="442"/>
      <c r="S152" s="571"/>
      <c r="T152" s="571"/>
      <c r="U152" s="571"/>
      <c r="V152" s="571"/>
      <c r="W152" s="571"/>
      <c r="X152" s="571"/>
      <c r="Y152" s="571"/>
      <c r="Z152" s="571"/>
      <c r="AA152" s="571"/>
      <c r="AB152" s="571"/>
      <c r="AC152" s="571"/>
      <c r="AD152" s="572"/>
    </row>
    <row r="153" spans="16:30" s="364" customFormat="1">
      <c r="P153" s="442"/>
      <c r="Q153" s="442"/>
      <c r="R153" s="442"/>
      <c r="S153" s="571"/>
      <c r="T153" s="571"/>
      <c r="U153" s="571"/>
      <c r="V153" s="571"/>
      <c r="W153" s="571"/>
      <c r="X153" s="571"/>
      <c r="Y153" s="571"/>
      <c r="Z153" s="571"/>
      <c r="AA153" s="571"/>
      <c r="AB153" s="571"/>
      <c r="AC153" s="571"/>
      <c r="AD153" s="572"/>
    </row>
    <row r="154" spans="16:30" s="364" customFormat="1">
      <c r="P154" s="442"/>
      <c r="Q154" s="442"/>
      <c r="R154" s="442"/>
      <c r="S154" s="571"/>
      <c r="T154" s="571"/>
      <c r="U154" s="571"/>
      <c r="V154" s="571"/>
      <c r="W154" s="571"/>
      <c r="X154" s="571"/>
      <c r="Y154" s="571"/>
      <c r="Z154" s="571"/>
      <c r="AA154" s="571"/>
      <c r="AB154" s="571"/>
      <c r="AC154" s="571"/>
      <c r="AD154" s="572"/>
    </row>
    <row r="155" spans="16:30" s="364" customFormat="1">
      <c r="P155" s="442"/>
      <c r="Q155" s="442"/>
      <c r="R155" s="442"/>
      <c r="S155" s="571"/>
      <c r="T155" s="571"/>
      <c r="U155" s="571"/>
      <c r="V155" s="571"/>
      <c r="W155" s="571"/>
      <c r="X155" s="571"/>
      <c r="Y155" s="571"/>
      <c r="Z155" s="571"/>
      <c r="AA155" s="571"/>
      <c r="AB155" s="571"/>
      <c r="AC155" s="571"/>
      <c r="AD155" s="572"/>
    </row>
    <row r="156" spans="16:30" s="364" customFormat="1">
      <c r="P156" s="442"/>
      <c r="Q156" s="442"/>
      <c r="R156" s="442"/>
      <c r="S156" s="571"/>
      <c r="T156" s="571"/>
      <c r="U156" s="571"/>
      <c r="V156" s="571"/>
      <c r="W156" s="571"/>
      <c r="X156" s="571"/>
      <c r="Y156" s="571"/>
      <c r="Z156" s="571"/>
      <c r="AA156" s="571"/>
      <c r="AB156" s="571"/>
      <c r="AC156" s="571"/>
      <c r="AD156" s="572"/>
    </row>
    <row r="157" spans="16:30" s="364" customFormat="1">
      <c r="P157" s="442"/>
      <c r="Q157" s="442"/>
      <c r="R157" s="442"/>
      <c r="S157" s="571"/>
      <c r="T157" s="571"/>
      <c r="U157" s="571"/>
      <c r="V157" s="571"/>
      <c r="W157" s="571"/>
      <c r="X157" s="571"/>
      <c r="Y157" s="571"/>
      <c r="Z157" s="571"/>
      <c r="AA157" s="571"/>
      <c r="AB157" s="571"/>
      <c r="AC157" s="571"/>
      <c r="AD157" s="572"/>
    </row>
    <row r="158" spans="16:30" s="364" customFormat="1">
      <c r="P158" s="442"/>
      <c r="Q158" s="442"/>
      <c r="R158" s="442"/>
      <c r="S158" s="571"/>
      <c r="T158" s="571"/>
      <c r="U158" s="571"/>
      <c r="V158" s="571"/>
      <c r="W158" s="571"/>
      <c r="X158" s="571"/>
      <c r="Y158" s="571"/>
      <c r="Z158" s="571"/>
      <c r="AA158" s="571"/>
      <c r="AB158" s="571"/>
      <c r="AC158" s="571"/>
      <c r="AD158" s="572"/>
    </row>
    <row r="159" spans="16:30" s="364" customFormat="1">
      <c r="P159" s="442"/>
      <c r="Q159" s="442"/>
      <c r="R159" s="442"/>
      <c r="S159" s="571"/>
      <c r="T159" s="571"/>
      <c r="U159" s="571"/>
      <c r="V159" s="571"/>
      <c r="W159" s="571"/>
      <c r="X159" s="571"/>
      <c r="Y159" s="571"/>
      <c r="Z159" s="571"/>
      <c r="AA159" s="571"/>
      <c r="AB159" s="571"/>
      <c r="AC159" s="571"/>
      <c r="AD159" s="572"/>
    </row>
    <row r="160" spans="16:30" s="364" customFormat="1">
      <c r="P160" s="442"/>
      <c r="Q160" s="442"/>
      <c r="R160" s="442"/>
      <c r="S160" s="571"/>
      <c r="T160" s="571"/>
      <c r="U160" s="571"/>
      <c r="V160" s="571"/>
      <c r="W160" s="571"/>
      <c r="X160" s="571"/>
      <c r="Y160" s="571"/>
      <c r="Z160" s="571"/>
      <c r="AA160" s="571"/>
      <c r="AB160" s="571"/>
      <c r="AC160" s="571"/>
      <c r="AD160" s="572"/>
    </row>
    <row r="161" spans="16:30" s="364" customFormat="1">
      <c r="P161" s="442"/>
      <c r="Q161" s="442"/>
      <c r="R161" s="442"/>
      <c r="S161" s="571"/>
      <c r="T161" s="571"/>
      <c r="U161" s="571"/>
      <c r="V161" s="571"/>
      <c r="W161" s="571"/>
      <c r="X161" s="571"/>
      <c r="Y161" s="571"/>
      <c r="Z161" s="571"/>
      <c r="AA161" s="571"/>
      <c r="AB161" s="571"/>
      <c r="AC161" s="571"/>
      <c r="AD161" s="572"/>
    </row>
    <row r="162" spans="16:30" s="364" customFormat="1">
      <c r="P162" s="442"/>
      <c r="Q162" s="442"/>
      <c r="R162" s="442"/>
      <c r="S162" s="571"/>
      <c r="T162" s="571"/>
      <c r="U162" s="571"/>
      <c r="V162" s="571"/>
      <c r="W162" s="571"/>
      <c r="X162" s="571"/>
      <c r="Y162" s="571"/>
      <c r="Z162" s="571"/>
      <c r="AA162" s="571"/>
      <c r="AB162" s="571"/>
      <c r="AC162" s="571"/>
      <c r="AD162" s="572"/>
    </row>
    <row r="163" spans="16:30" s="364" customFormat="1">
      <c r="P163" s="442"/>
      <c r="Q163" s="442"/>
      <c r="R163" s="442"/>
      <c r="S163" s="571"/>
      <c r="T163" s="571"/>
      <c r="U163" s="571"/>
      <c r="V163" s="571"/>
      <c r="W163" s="571"/>
      <c r="X163" s="571"/>
      <c r="Y163" s="571"/>
      <c r="Z163" s="571"/>
      <c r="AA163" s="571"/>
      <c r="AB163" s="571"/>
      <c r="AC163" s="571"/>
      <c r="AD163" s="572"/>
    </row>
    <row r="164" spans="16:30" s="364" customFormat="1">
      <c r="P164" s="442"/>
      <c r="Q164" s="442"/>
      <c r="R164" s="442"/>
      <c r="S164" s="571"/>
      <c r="T164" s="571"/>
      <c r="U164" s="571"/>
      <c r="V164" s="571"/>
      <c r="W164" s="571"/>
      <c r="X164" s="571"/>
      <c r="Y164" s="571"/>
      <c r="Z164" s="571"/>
      <c r="AA164" s="571"/>
      <c r="AB164" s="571"/>
      <c r="AC164" s="571"/>
      <c r="AD164" s="572"/>
    </row>
    <row r="165" spans="16:30" s="364" customFormat="1">
      <c r="P165" s="442"/>
      <c r="Q165" s="442"/>
      <c r="R165" s="442"/>
      <c r="S165" s="571"/>
      <c r="T165" s="571"/>
      <c r="U165" s="571"/>
      <c r="V165" s="571"/>
      <c r="W165" s="571"/>
      <c r="X165" s="571"/>
      <c r="Y165" s="571"/>
      <c r="Z165" s="571"/>
      <c r="AA165" s="571"/>
      <c r="AB165" s="571"/>
      <c r="AC165" s="571"/>
      <c r="AD165" s="572"/>
    </row>
    <row r="166" spans="16:30" s="364" customFormat="1">
      <c r="P166" s="442"/>
      <c r="Q166" s="442"/>
      <c r="R166" s="442"/>
      <c r="S166" s="571"/>
      <c r="T166" s="571"/>
      <c r="U166" s="571"/>
      <c r="V166" s="571"/>
      <c r="W166" s="571"/>
      <c r="X166" s="571"/>
      <c r="Y166" s="571"/>
      <c r="Z166" s="571"/>
      <c r="AA166" s="571"/>
      <c r="AB166" s="571"/>
      <c r="AC166" s="571"/>
      <c r="AD166" s="572"/>
    </row>
    <row r="167" spans="16:30" s="364" customFormat="1">
      <c r="P167" s="442"/>
      <c r="Q167" s="442"/>
      <c r="R167" s="442"/>
      <c r="S167" s="571"/>
      <c r="T167" s="571"/>
      <c r="U167" s="571"/>
      <c r="V167" s="571"/>
      <c r="W167" s="571"/>
      <c r="X167" s="571"/>
      <c r="Y167" s="571"/>
      <c r="Z167" s="571"/>
      <c r="AA167" s="571"/>
      <c r="AB167" s="571"/>
      <c r="AC167" s="571"/>
      <c r="AD167" s="572"/>
    </row>
    <row r="168" spans="16:30" s="364" customFormat="1">
      <c r="P168" s="442"/>
      <c r="Q168" s="442"/>
      <c r="R168" s="442"/>
      <c r="S168" s="571"/>
      <c r="T168" s="571"/>
      <c r="U168" s="571"/>
      <c r="V168" s="571"/>
      <c r="W168" s="571"/>
      <c r="X168" s="571"/>
      <c r="Y168" s="571"/>
      <c r="Z168" s="571"/>
      <c r="AA168" s="571"/>
      <c r="AB168" s="571"/>
      <c r="AC168" s="571"/>
      <c r="AD168" s="572"/>
    </row>
    <row r="169" spans="16:30" s="364" customFormat="1">
      <c r="P169" s="442"/>
      <c r="Q169" s="442"/>
      <c r="R169" s="442"/>
      <c r="S169" s="571"/>
      <c r="T169" s="571"/>
      <c r="U169" s="571"/>
      <c r="V169" s="571"/>
      <c r="W169" s="571"/>
      <c r="X169" s="571"/>
      <c r="Y169" s="571"/>
      <c r="Z169" s="571"/>
      <c r="AA169" s="571"/>
      <c r="AB169" s="571"/>
      <c r="AC169" s="571"/>
      <c r="AD169" s="572"/>
    </row>
    <row r="170" spans="16:30" s="364" customFormat="1">
      <c r="P170" s="442"/>
      <c r="Q170" s="442"/>
      <c r="R170" s="442"/>
      <c r="S170" s="571"/>
      <c r="T170" s="571"/>
      <c r="U170" s="571"/>
      <c r="V170" s="571"/>
      <c r="W170" s="571"/>
      <c r="X170" s="571"/>
      <c r="Y170" s="571"/>
      <c r="Z170" s="571"/>
      <c r="AA170" s="571"/>
      <c r="AB170" s="571"/>
      <c r="AC170" s="571"/>
      <c r="AD170" s="572"/>
    </row>
    <row r="171" spans="16:30" s="364" customFormat="1">
      <c r="P171" s="442"/>
      <c r="Q171" s="442"/>
      <c r="R171" s="442"/>
      <c r="S171" s="571"/>
      <c r="T171" s="571"/>
      <c r="U171" s="571"/>
      <c r="V171" s="571"/>
      <c r="W171" s="571"/>
      <c r="X171" s="571"/>
      <c r="Y171" s="571"/>
      <c r="Z171" s="571"/>
      <c r="AA171" s="571"/>
      <c r="AB171" s="571"/>
      <c r="AC171" s="571"/>
      <c r="AD171" s="572"/>
    </row>
    <row r="172" spans="16:30" s="364" customFormat="1">
      <c r="P172" s="442"/>
      <c r="Q172" s="442"/>
      <c r="R172" s="442"/>
      <c r="S172" s="571"/>
      <c r="T172" s="571"/>
      <c r="U172" s="571"/>
      <c r="V172" s="571"/>
      <c r="W172" s="571"/>
      <c r="X172" s="571"/>
      <c r="Y172" s="571"/>
      <c r="Z172" s="571"/>
      <c r="AA172" s="571"/>
      <c r="AB172" s="571"/>
      <c r="AC172" s="571"/>
      <c r="AD172" s="572"/>
    </row>
    <row r="173" spans="16:30" s="364" customFormat="1">
      <c r="P173" s="442"/>
      <c r="Q173" s="442"/>
      <c r="R173" s="442"/>
      <c r="S173" s="571"/>
      <c r="T173" s="571"/>
      <c r="U173" s="571"/>
      <c r="V173" s="571"/>
      <c r="W173" s="571"/>
      <c r="X173" s="571"/>
      <c r="Y173" s="571"/>
      <c r="Z173" s="571"/>
      <c r="AA173" s="571"/>
      <c r="AB173" s="571"/>
      <c r="AC173" s="571"/>
      <c r="AD173" s="572"/>
    </row>
    <row r="174" spans="16:30" s="364" customFormat="1">
      <c r="P174" s="442"/>
      <c r="Q174" s="442"/>
      <c r="R174" s="442"/>
      <c r="S174" s="571"/>
      <c r="T174" s="571"/>
      <c r="U174" s="571"/>
      <c r="V174" s="571"/>
      <c r="W174" s="571"/>
      <c r="X174" s="571"/>
      <c r="Y174" s="571"/>
      <c r="Z174" s="571"/>
      <c r="AA174" s="571"/>
      <c r="AB174" s="571"/>
      <c r="AC174" s="571"/>
      <c r="AD174" s="572"/>
    </row>
    <row r="175" spans="16:30" s="364" customFormat="1">
      <c r="P175" s="442"/>
      <c r="Q175" s="442"/>
      <c r="R175" s="442"/>
      <c r="S175" s="571"/>
      <c r="T175" s="571"/>
      <c r="U175" s="571"/>
      <c r="V175" s="571"/>
      <c r="W175" s="571"/>
      <c r="X175" s="571"/>
      <c r="Y175" s="571"/>
      <c r="Z175" s="571"/>
      <c r="AA175" s="571"/>
      <c r="AB175" s="571"/>
      <c r="AC175" s="571"/>
      <c r="AD175" s="572"/>
    </row>
    <row r="176" spans="16:30" s="364" customFormat="1">
      <c r="P176" s="442"/>
      <c r="Q176" s="442"/>
      <c r="R176" s="442"/>
      <c r="S176" s="571"/>
      <c r="T176" s="571"/>
      <c r="U176" s="571"/>
      <c r="V176" s="571"/>
      <c r="W176" s="571"/>
      <c r="X176" s="571"/>
      <c r="Y176" s="571"/>
      <c r="Z176" s="571"/>
      <c r="AA176" s="571"/>
      <c r="AB176" s="571"/>
      <c r="AC176" s="571"/>
      <c r="AD176" s="572"/>
    </row>
    <row r="177" spans="16:30" s="364" customFormat="1">
      <c r="P177" s="442"/>
      <c r="Q177" s="442"/>
      <c r="R177" s="442"/>
      <c r="S177" s="571"/>
      <c r="T177" s="571"/>
      <c r="U177" s="571"/>
      <c r="V177" s="571"/>
      <c r="W177" s="571"/>
      <c r="X177" s="571"/>
      <c r="Y177" s="571"/>
      <c r="Z177" s="571"/>
      <c r="AA177" s="571"/>
      <c r="AB177" s="571"/>
      <c r="AC177" s="571"/>
      <c r="AD177" s="572"/>
    </row>
    <row r="178" spans="16:30" s="364" customFormat="1">
      <c r="P178" s="442"/>
      <c r="Q178" s="442"/>
      <c r="R178" s="442"/>
      <c r="S178" s="571"/>
      <c r="T178" s="571"/>
      <c r="U178" s="571"/>
      <c r="V178" s="571"/>
      <c r="W178" s="571"/>
      <c r="X178" s="571"/>
      <c r="Y178" s="571"/>
      <c r="Z178" s="571"/>
      <c r="AA178" s="571"/>
      <c r="AB178" s="571"/>
      <c r="AC178" s="571"/>
      <c r="AD178" s="572"/>
    </row>
    <row r="179" spans="16:30" s="364" customFormat="1">
      <c r="P179" s="442"/>
      <c r="Q179" s="442"/>
      <c r="R179" s="442"/>
      <c r="S179" s="571"/>
      <c r="T179" s="571"/>
      <c r="U179" s="571"/>
      <c r="V179" s="571"/>
      <c r="W179" s="571"/>
      <c r="X179" s="571"/>
      <c r="Y179" s="571"/>
      <c r="Z179" s="571"/>
      <c r="AA179" s="571"/>
      <c r="AB179" s="571"/>
      <c r="AC179" s="571"/>
      <c r="AD179" s="572"/>
    </row>
    <row r="180" spans="16:30" s="364" customFormat="1">
      <c r="P180" s="442"/>
      <c r="Q180" s="442"/>
      <c r="R180" s="442"/>
      <c r="S180" s="571"/>
      <c r="T180" s="571"/>
      <c r="U180" s="571"/>
      <c r="V180" s="571"/>
      <c r="W180" s="571"/>
      <c r="X180" s="571"/>
      <c r="Y180" s="571"/>
      <c r="Z180" s="571"/>
      <c r="AA180" s="571"/>
      <c r="AB180" s="571"/>
      <c r="AC180" s="571"/>
      <c r="AD180" s="572"/>
    </row>
  </sheetData>
  <mergeCells count="6">
    <mergeCell ref="G28:I28"/>
    <mergeCell ref="D26:L26"/>
    <mergeCell ref="D25:L25"/>
    <mergeCell ref="C3:M3"/>
    <mergeCell ref="D20:L24"/>
    <mergeCell ref="C6:M6"/>
  </mergeCells>
  <phoneticPr fontId="0" type="noConversion"/>
  <printOptions horizontalCentered="1" verticalCentered="1"/>
  <pageMargins left="0.78740157480314965" right="0.78740157480314965" top="0.98425196850393704" bottom="0.98425196850393704" header="0.51181102362204722" footer="0.51181102362204722"/>
  <pageSetup paperSize="9" scale="97" orientation="landscape"/>
  <headerFooter alignWithMargins="0"/>
  <drawing r:id="rId1"/>
</worksheet>
</file>

<file path=xl/worksheets/sheet2.xml><?xml version="1.0" encoding="utf-8"?>
<worksheet xmlns="http://schemas.openxmlformats.org/spreadsheetml/2006/main" xmlns:r="http://schemas.openxmlformats.org/officeDocument/2006/relationships">
  <sheetPr enableFormatConditionsCalculation="0">
    <tabColor theme="7" tint="0.59999389629810485"/>
    <pageSetUpPr fitToPage="1"/>
  </sheetPr>
  <dimension ref="A1:Y174"/>
  <sheetViews>
    <sheetView zoomScaleSheetLayoutView="85" workbookViewId="0">
      <selection activeCell="K98" sqref="K98"/>
    </sheetView>
  </sheetViews>
  <sheetFormatPr defaultColWidth="11.42578125" defaultRowHeight="12.75"/>
  <cols>
    <col min="1" max="1" width="6.42578125" style="543" customWidth="1"/>
    <col min="2" max="2" width="8.42578125" style="543" customWidth="1"/>
    <col min="3" max="6" width="11.42578125" style="543"/>
    <col min="7" max="7" width="20.7109375" style="543" customWidth="1"/>
    <col min="8" max="12" width="11.42578125" style="543"/>
    <col min="13" max="25" width="11.42578125" style="146"/>
    <col min="26" max="16384" width="11.42578125" style="543"/>
  </cols>
  <sheetData>
    <row r="1" spans="1:12" ht="13.5" thickBot="1">
      <c r="A1" s="251"/>
      <c r="B1" s="251"/>
      <c r="C1" s="251"/>
      <c r="D1" s="251"/>
      <c r="E1" s="251"/>
      <c r="F1" s="251"/>
      <c r="G1" s="251"/>
      <c r="H1" s="251"/>
      <c r="I1" s="251"/>
      <c r="J1" s="251"/>
      <c r="K1" s="251"/>
      <c r="L1" s="251"/>
    </row>
    <row r="2" spans="1:12" ht="13.5" thickBot="1">
      <c r="A2" s="251"/>
      <c r="B2" s="2"/>
      <c r="C2" s="3"/>
      <c r="D2" s="3"/>
      <c r="E2" s="3"/>
      <c r="F2" s="3"/>
      <c r="G2" s="3"/>
      <c r="H2" s="3"/>
      <c r="I2" s="3"/>
      <c r="J2" s="3"/>
      <c r="K2" s="3"/>
      <c r="L2" s="4"/>
    </row>
    <row r="3" spans="1:12" ht="32.25" thickBot="1">
      <c r="A3" s="251"/>
      <c r="B3" s="5"/>
      <c r="C3" s="873" t="s">
        <v>751</v>
      </c>
      <c r="D3" s="874"/>
      <c r="E3" s="874"/>
      <c r="F3" s="874"/>
      <c r="G3" s="874"/>
      <c r="H3" s="874"/>
      <c r="I3" s="874"/>
      <c r="J3" s="874"/>
      <c r="K3" s="875"/>
      <c r="L3" s="7"/>
    </row>
    <row r="4" spans="1:12">
      <c r="A4" s="251"/>
      <c r="B4" s="5"/>
      <c r="C4" s="6"/>
      <c r="D4" s="6"/>
      <c r="E4" s="6"/>
      <c r="F4" s="6"/>
      <c r="G4" s="6"/>
      <c r="H4" s="6"/>
      <c r="I4" s="6"/>
      <c r="J4" s="6"/>
      <c r="K4" s="6"/>
      <c r="L4" s="7"/>
    </row>
    <row r="5" spans="1:12">
      <c r="A5" s="251"/>
      <c r="B5" s="5"/>
      <c r="C5" s="6"/>
      <c r="D5" s="6"/>
      <c r="E5" s="6"/>
      <c r="F5" s="6"/>
      <c r="G5" s="6"/>
      <c r="H5" s="6"/>
      <c r="I5" s="6"/>
      <c r="J5" s="6"/>
      <c r="K5" s="6"/>
      <c r="L5" s="7"/>
    </row>
    <row r="6" spans="1:12">
      <c r="A6" s="251"/>
      <c r="B6" s="5"/>
      <c r="C6" s="6"/>
      <c r="D6" s="6"/>
      <c r="E6" s="6"/>
      <c r="F6" s="6"/>
      <c r="G6" s="6"/>
      <c r="H6" s="6"/>
      <c r="I6" s="6"/>
      <c r="J6" s="6"/>
      <c r="K6" s="6"/>
      <c r="L6" s="7"/>
    </row>
    <row r="7" spans="1:12">
      <c r="A7" s="251"/>
      <c r="B7" s="5"/>
      <c r="C7" s="6"/>
      <c r="D7" s="6"/>
      <c r="E7" s="6"/>
      <c r="F7" s="6"/>
      <c r="G7" s="6"/>
      <c r="H7" s="6"/>
      <c r="I7" s="6"/>
      <c r="J7" s="6"/>
      <c r="K7" s="6"/>
      <c r="L7" s="7"/>
    </row>
    <row r="8" spans="1:12">
      <c r="A8" s="251"/>
      <c r="B8" s="5"/>
      <c r="C8" s="6"/>
      <c r="D8" s="6"/>
      <c r="E8" s="6"/>
      <c r="F8" s="6"/>
      <c r="G8" s="6"/>
      <c r="H8" s="6"/>
      <c r="I8" s="6"/>
      <c r="J8" s="6"/>
      <c r="K8" s="6"/>
      <c r="L8" s="7"/>
    </row>
    <row r="9" spans="1:12">
      <c r="A9" s="251"/>
      <c r="B9" s="5"/>
      <c r="C9" s="6"/>
      <c r="D9" s="6"/>
      <c r="E9" s="6"/>
      <c r="F9" s="6"/>
      <c r="G9" s="6"/>
      <c r="H9" s="6"/>
      <c r="I9" s="6"/>
      <c r="J9" s="6"/>
      <c r="K9" s="6"/>
      <c r="L9" s="7"/>
    </row>
    <row r="10" spans="1:12">
      <c r="A10" s="251"/>
      <c r="B10" s="5"/>
      <c r="C10" s="6"/>
      <c r="D10" s="6"/>
      <c r="E10" s="6"/>
      <c r="F10" s="6"/>
      <c r="G10" s="6"/>
      <c r="H10" s="6"/>
      <c r="I10" s="6"/>
      <c r="J10" s="6"/>
      <c r="K10" s="6"/>
      <c r="L10" s="7"/>
    </row>
    <row r="11" spans="1:12">
      <c r="A11" s="251"/>
      <c r="B11" s="5"/>
      <c r="C11" s="6"/>
      <c r="D11" s="6"/>
      <c r="E11" s="6"/>
      <c r="F11" s="6"/>
      <c r="G11" s="6"/>
      <c r="H11" s="6"/>
      <c r="I11" s="6"/>
      <c r="J11" s="6"/>
      <c r="K11" s="6"/>
      <c r="L11" s="7"/>
    </row>
    <row r="12" spans="1:12" ht="23.25" customHeight="1">
      <c r="A12" s="251"/>
      <c r="B12" s="5"/>
      <c r="C12" s="6"/>
      <c r="D12" s="6"/>
      <c r="E12" s="6"/>
      <c r="F12" s="6"/>
      <c r="G12" s="6"/>
      <c r="H12" s="6"/>
      <c r="I12" s="6"/>
      <c r="J12" s="6"/>
      <c r="K12" s="6"/>
      <c r="L12" s="7"/>
    </row>
    <row r="13" spans="1:12">
      <c r="A13" s="251"/>
      <c r="B13" s="5"/>
      <c r="C13" s="6"/>
      <c r="D13" s="6"/>
      <c r="E13" s="6"/>
      <c r="F13" s="6"/>
      <c r="G13" s="6"/>
      <c r="H13" s="6"/>
      <c r="I13" s="6"/>
      <c r="J13" s="6"/>
      <c r="K13" s="6"/>
      <c r="L13" s="7"/>
    </row>
    <row r="14" spans="1:12">
      <c r="A14" s="251"/>
      <c r="B14" s="5"/>
      <c r="C14" s="6"/>
      <c r="D14" s="6"/>
      <c r="E14" s="6"/>
      <c r="F14" s="6"/>
      <c r="G14" s="6"/>
      <c r="H14" s="6"/>
      <c r="I14" s="6"/>
      <c r="J14" s="6"/>
      <c r="K14" s="6"/>
      <c r="L14" s="7"/>
    </row>
    <row r="15" spans="1:12">
      <c r="A15" s="251"/>
      <c r="B15" s="5"/>
      <c r="C15" s="6"/>
      <c r="D15" s="6"/>
      <c r="E15" s="6"/>
      <c r="F15" s="6"/>
      <c r="G15" s="6"/>
      <c r="H15" s="6"/>
      <c r="I15" s="6"/>
      <c r="J15" s="6"/>
      <c r="K15" s="6"/>
      <c r="L15" s="7"/>
    </row>
    <row r="16" spans="1:12">
      <c r="A16" s="251"/>
      <c r="B16" s="5"/>
      <c r="C16" s="6"/>
      <c r="D16" s="6"/>
      <c r="E16" s="6"/>
      <c r="F16" s="6"/>
      <c r="G16" s="6"/>
      <c r="H16" s="6"/>
      <c r="I16" s="6"/>
      <c r="J16" s="6"/>
      <c r="K16" s="6"/>
      <c r="L16" s="7"/>
    </row>
    <row r="17" spans="1:25">
      <c r="A17" s="251"/>
      <c r="B17" s="5"/>
      <c r="C17" s="6"/>
      <c r="D17" s="6"/>
      <c r="E17" s="6"/>
      <c r="F17" s="6"/>
      <c r="G17" s="6"/>
      <c r="H17" s="6"/>
      <c r="I17" s="6"/>
      <c r="J17" s="6"/>
      <c r="K17" s="6"/>
      <c r="L17" s="7"/>
    </row>
    <row r="18" spans="1:25" ht="27.75">
      <c r="A18" s="251"/>
      <c r="B18" s="5"/>
      <c r="C18" s="11"/>
      <c r="D18" s="6"/>
      <c r="E18" s="6"/>
      <c r="F18" s="6"/>
      <c r="G18" s="6"/>
      <c r="H18" s="6"/>
      <c r="I18" s="6"/>
      <c r="J18" s="6"/>
      <c r="K18" s="6"/>
      <c r="L18" s="7"/>
    </row>
    <row r="19" spans="1:25">
      <c r="A19" s="251"/>
      <c r="B19" s="5"/>
      <c r="C19" s="6"/>
      <c r="D19" s="6"/>
      <c r="E19" s="6"/>
      <c r="F19" s="6"/>
      <c r="G19" s="6"/>
      <c r="H19" s="6"/>
      <c r="I19" s="6"/>
      <c r="J19" s="6"/>
      <c r="K19" s="6"/>
      <c r="L19" s="7"/>
    </row>
    <row r="20" spans="1:25">
      <c r="A20" s="251"/>
      <c r="B20" s="5"/>
      <c r="C20" s="6"/>
      <c r="D20" s="6"/>
      <c r="E20" s="6"/>
      <c r="F20" s="6"/>
      <c r="G20" s="6"/>
      <c r="H20" s="6"/>
      <c r="I20" s="6"/>
      <c r="J20" s="6"/>
      <c r="K20" s="6"/>
      <c r="L20" s="7"/>
    </row>
    <row r="21" spans="1:25">
      <c r="A21" s="251"/>
      <c r="B21" s="5"/>
      <c r="C21" s="6"/>
      <c r="D21" s="6"/>
      <c r="E21" s="6"/>
      <c r="F21" s="6"/>
      <c r="G21" s="6"/>
      <c r="H21" s="6"/>
      <c r="I21" s="6"/>
      <c r="J21" s="6"/>
      <c r="K21" s="6"/>
      <c r="L21" s="7"/>
    </row>
    <row r="22" spans="1:25">
      <c r="A22" s="251"/>
      <c r="B22" s="5"/>
      <c r="C22" s="6"/>
      <c r="D22" s="6"/>
      <c r="E22" s="6"/>
      <c r="F22" s="6"/>
      <c r="G22" s="6"/>
      <c r="H22" s="6"/>
      <c r="I22" s="6"/>
      <c r="J22" s="6"/>
      <c r="K22" s="6"/>
      <c r="L22" s="7"/>
    </row>
    <row r="23" spans="1:25">
      <c r="A23" s="251"/>
      <c r="B23" s="5"/>
      <c r="C23" s="6"/>
      <c r="D23" s="6"/>
      <c r="E23" s="6"/>
      <c r="F23" s="6"/>
      <c r="G23" s="6"/>
      <c r="H23" s="6"/>
      <c r="I23" s="6"/>
      <c r="J23" s="6"/>
      <c r="K23" s="6"/>
      <c r="L23" s="7"/>
    </row>
    <row r="24" spans="1:25" ht="13.5" thickBot="1">
      <c r="A24" s="251"/>
      <c r="B24" s="5"/>
      <c r="C24" s="6"/>
      <c r="D24" s="6"/>
      <c r="E24" s="6"/>
      <c r="F24" s="6"/>
      <c r="G24" s="6"/>
      <c r="H24" s="6"/>
      <c r="I24" s="6"/>
      <c r="J24" s="6"/>
      <c r="K24" s="6"/>
      <c r="L24" s="7"/>
    </row>
    <row r="25" spans="1:25" s="557" customFormat="1" ht="6" customHeight="1">
      <c r="A25" s="251"/>
      <c r="B25" s="5"/>
      <c r="C25" s="563"/>
      <c r="D25" s="564"/>
      <c r="E25" s="564"/>
      <c r="F25" s="564"/>
      <c r="G25" s="564"/>
      <c r="H25" s="564"/>
      <c r="I25" s="564"/>
      <c r="J25" s="564"/>
      <c r="K25" s="565"/>
      <c r="L25" s="7"/>
      <c r="M25" s="146"/>
      <c r="N25" s="146"/>
      <c r="O25" s="146"/>
      <c r="P25" s="146"/>
      <c r="Q25" s="146"/>
      <c r="R25" s="146"/>
      <c r="S25" s="146"/>
      <c r="T25" s="146"/>
      <c r="U25" s="146"/>
      <c r="V25" s="146"/>
      <c r="W25" s="146"/>
      <c r="X25" s="146"/>
      <c r="Y25" s="146"/>
    </row>
    <row r="26" spans="1:25" s="557" customFormat="1">
      <c r="A26" s="251"/>
      <c r="B26" s="5"/>
      <c r="C26" s="566"/>
      <c r="D26" s="890" t="s">
        <v>752</v>
      </c>
      <c r="E26" s="891"/>
      <c r="F26" s="891"/>
      <c r="G26" s="891"/>
      <c r="H26" s="891"/>
      <c r="I26" s="891"/>
      <c r="J26" s="891"/>
      <c r="K26" s="567"/>
      <c r="L26" s="7"/>
      <c r="M26" s="146"/>
      <c r="N26" s="146"/>
      <c r="O26" s="146"/>
      <c r="P26" s="146"/>
      <c r="Q26" s="146"/>
      <c r="R26" s="146"/>
      <c r="S26" s="146"/>
      <c r="T26" s="146"/>
      <c r="U26" s="146"/>
      <c r="V26" s="146"/>
      <c r="W26" s="146"/>
      <c r="X26" s="146"/>
      <c r="Y26" s="146"/>
    </row>
    <row r="27" spans="1:25">
      <c r="A27" s="251"/>
      <c r="B27" s="5"/>
      <c r="C27" s="566"/>
      <c r="D27" s="891"/>
      <c r="E27" s="891"/>
      <c r="F27" s="891"/>
      <c r="G27" s="891"/>
      <c r="H27" s="891"/>
      <c r="I27" s="891"/>
      <c r="J27" s="891"/>
      <c r="K27" s="567"/>
      <c r="L27" s="7"/>
    </row>
    <row r="28" spans="1:25" s="557" customFormat="1" ht="5.25" customHeight="1" thickBot="1">
      <c r="A28" s="251"/>
      <c r="B28" s="5"/>
      <c r="C28" s="566"/>
      <c r="D28" s="6"/>
      <c r="E28" s="6"/>
      <c r="F28" s="6"/>
      <c r="G28" s="6"/>
      <c r="H28" s="6"/>
      <c r="I28" s="6"/>
      <c r="J28" s="6"/>
      <c r="K28" s="567"/>
      <c r="L28" s="7"/>
      <c r="M28" s="146"/>
      <c r="N28" s="146"/>
      <c r="O28" s="146"/>
      <c r="P28" s="146"/>
      <c r="Q28" s="146"/>
      <c r="R28" s="146"/>
      <c r="S28" s="146"/>
      <c r="T28" s="146"/>
      <c r="U28" s="146"/>
      <c r="V28" s="146"/>
      <c r="W28" s="146"/>
      <c r="X28" s="146"/>
      <c r="Y28" s="146"/>
    </row>
    <row r="29" spans="1:25" s="557" customFormat="1" ht="12.75" customHeight="1">
      <c r="A29" s="251"/>
      <c r="B29" s="5"/>
      <c r="C29" s="566"/>
      <c r="D29" s="877"/>
      <c r="E29" s="878"/>
      <c r="F29" s="892" t="s">
        <v>644</v>
      </c>
      <c r="G29" s="892"/>
      <c r="H29" s="892"/>
      <c r="I29" s="892"/>
      <c r="J29" s="6"/>
      <c r="K29" s="567"/>
      <c r="L29" s="7"/>
      <c r="M29" s="146"/>
      <c r="N29" s="146"/>
      <c r="O29" s="146"/>
      <c r="P29" s="146"/>
      <c r="Q29" s="146"/>
      <c r="R29" s="146"/>
      <c r="S29" s="146"/>
      <c r="T29" s="146"/>
      <c r="U29" s="146"/>
      <c r="V29" s="146"/>
      <c r="W29" s="146"/>
      <c r="X29" s="146"/>
      <c r="Y29" s="146"/>
    </row>
    <row r="30" spans="1:25" s="557" customFormat="1" ht="13.5" customHeight="1" thickBot="1">
      <c r="A30" s="251"/>
      <c r="B30" s="5"/>
      <c r="C30" s="566"/>
      <c r="D30" s="879"/>
      <c r="E30" s="880"/>
      <c r="F30" s="892"/>
      <c r="G30" s="892"/>
      <c r="H30" s="892"/>
      <c r="I30" s="892"/>
      <c r="J30" s="6"/>
      <c r="K30" s="567"/>
      <c r="L30" s="7"/>
      <c r="M30" s="146"/>
      <c r="N30" s="146"/>
      <c r="O30" s="146"/>
      <c r="P30" s="146"/>
      <c r="Q30" s="146"/>
      <c r="R30" s="146"/>
      <c r="S30" s="146"/>
      <c r="T30" s="146"/>
      <c r="U30" s="146"/>
      <c r="V30" s="146"/>
      <c r="W30" s="146"/>
      <c r="X30" s="146"/>
      <c r="Y30" s="146"/>
    </row>
    <row r="31" spans="1:25" s="557" customFormat="1" ht="12.75" customHeight="1" thickBot="1">
      <c r="A31" s="251"/>
      <c r="B31" s="5"/>
      <c r="C31" s="566"/>
      <c r="D31" s="6"/>
      <c r="E31" s="6"/>
      <c r="F31" s="6"/>
      <c r="G31" s="16"/>
      <c r="H31" s="16"/>
      <c r="I31" s="6"/>
      <c r="J31" s="6"/>
      <c r="K31" s="567"/>
      <c r="L31" s="7"/>
      <c r="M31" s="146"/>
      <c r="N31" s="146"/>
      <c r="O31" s="146"/>
      <c r="P31" s="146"/>
      <c r="Q31" s="146"/>
      <c r="R31" s="146"/>
      <c r="S31" s="146"/>
      <c r="T31" s="146"/>
      <c r="U31" s="146"/>
      <c r="V31" s="146"/>
      <c r="W31" s="146"/>
      <c r="X31" s="146"/>
      <c r="Y31" s="146"/>
    </row>
    <row r="32" spans="1:25" s="557" customFormat="1" ht="12.75" customHeight="1">
      <c r="A32" s="251"/>
      <c r="B32" s="5"/>
      <c r="C32" s="566"/>
      <c r="D32" s="881"/>
      <c r="E32" s="882"/>
      <c r="F32" s="893" t="s">
        <v>646</v>
      </c>
      <c r="G32" s="892"/>
      <c r="H32" s="892"/>
      <c r="I32" s="892"/>
      <c r="J32" s="561"/>
      <c r="K32" s="567"/>
      <c r="L32" s="7"/>
      <c r="M32" s="146"/>
      <c r="N32" s="146"/>
      <c r="O32" s="146"/>
      <c r="P32" s="146"/>
      <c r="Q32" s="146"/>
      <c r="R32" s="146"/>
      <c r="S32" s="146"/>
      <c r="T32" s="146"/>
      <c r="U32" s="146"/>
      <c r="V32" s="146"/>
      <c r="W32" s="146"/>
      <c r="X32" s="146"/>
      <c r="Y32" s="146"/>
    </row>
    <row r="33" spans="1:25" s="557" customFormat="1" ht="13.5" customHeight="1" thickBot="1">
      <c r="A33" s="251"/>
      <c r="B33" s="5"/>
      <c r="C33" s="566"/>
      <c r="D33" s="883"/>
      <c r="E33" s="884"/>
      <c r="F33" s="893"/>
      <c r="G33" s="892"/>
      <c r="H33" s="892"/>
      <c r="I33" s="892"/>
      <c r="J33" s="561"/>
      <c r="K33" s="567"/>
      <c r="L33" s="7"/>
      <c r="M33" s="146"/>
      <c r="N33" s="146"/>
      <c r="O33" s="146"/>
      <c r="P33" s="146"/>
      <c r="Q33" s="146"/>
      <c r="R33" s="146"/>
      <c r="S33" s="146"/>
      <c r="T33" s="146"/>
      <c r="U33" s="146"/>
      <c r="V33" s="146"/>
      <c r="W33" s="146"/>
      <c r="X33" s="146"/>
      <c r="Y33" s="146"/>
    </row>
    <row r="34" spans="1:25" s="557" customFormat="1" ht="12.75" customHeight="1" thickBot="1">
      <c r="A34" s="251"/>
      <c r="B34" s="5"/>
      <c r="C34" s="566"/>
      <c r="D34" s="388"/>
      <c r="E34" s="388"/>
      <c r="F34" s="562"/>
      <c r="G34" s="562"/>
      <c r="H34" s="562"/>
      <c r="I34" s="561"/>
      <c r="J34" s="561"/>
      <c r="K34" s="567"/>
      <c r="L34" s="7"/>
      <c r="M34" s="146"/>
      <c r="N34" s="146"/>
      <c r="O34" s="146"/>
      <c r="P34" s="146"/>
      <c r="Q34" s="146"/>
      <c r="R34" s="146"/>
      <c r="S34" s="146"/>
      <c r="T34" s="146"/>
      <c r="U34" s="146"/>
      <c r="V34" s="146"/>
      <c r="W34" s="146"/>
      <c r="X34" s="146"/>
      <c r="Y34" s="146"/>
    </row>
    <row r="35" spans="1:25" s="557" customFormat="1" ht="12.75" customHeight="1">
      <c r="A35" s="251"/>
      <c r="B35" s="5"/>
      <c r="C35" s="566"/>
      <c r="D35" s="885"/>
      <c r="E35" s="886"/>
      <c r="F35" s="889" t="s">
        <v>750</v>
      </c>
      <c r="G35" s="889"/>
      <c r="H35" s="889"/>
      <c r="I35" s="889"/>
      <c r="J35" s="889"/>
      <c r="K35" s="567"/>
      <c r="L35" s="7"/>
      <c r="M35" s="146"/>
      <c r="N35" s="146"/>
      <c r="O35" s="146"/>
      <c r="P35" s="146"/>
      <c r="Q35" s="146"/>
      <c r="R35" s="146"/>
      <c r="S35" s="146"/>
      <c r="T35" s="146"/>
      <c r="U35" s="146"/>
      <c r="V35" s="146"/>
      <c r="W35" s="146"/>
      <c r="X35" s="146"/>
      <c r="Y35" s="146"/>
    </row>
    <row r="36" spans="1:25" s="557" customFormat="1" ht="13.5" customHeight="1" thickBot="1">
      <c r="A36" s="251"/>
      <c r="B36" s="5"/>
      <c r="C36" s="566"/>
      <c r="D36" s="887"/>
      <c r="E36" s="888"/>
      <c r="F36" s="889"/>
      <c r="G36" s="889"/>
      <c r="H36" s="889"/>
      <c r="I36" s="889"/>
      <c r="J36" s="889"/>
      <c r="K36" s="567"/>
      <c r="L36" s="7"/>
      <c r="M36" s="146"/>
      <c r="N36" s="146"/>
      <c r="O36" s="146"/>
      <c r="P36" s="146"/>
      <c r="Q36" s="146"/>
      <c r="R36" s="146"/>
      <c r="S36" s="146"/>
      <c r="T36" s="146"/>
      <c r="U36" s="146"/>
      <c r="V36" s="146"/>
      <c r="W36" s="146"/>
      <c r="X36" s="146"/>
      <c r="Y36" s="146"/>
    </row>
    <row r="37" spans="1:25" s="557" customFormat="1" ht="13.5" thickBot="1">
      <c r="A37" s="251"/>
      <c r="B37" s="5"/>
      <c r="C37" s="568"/>
      <c r="D37" s="569"/>
      <c r="E37" s="569"/>
      <c r="F37" s="569"/>
      <c r="G37" s="569"/>
      <c r="H37" s="569"/>
      <c r="I37" s="569"/>
      <c r="J37" s="569"/>
      <c r="K37" s="570"/>
      <c r="L37" s="7"/>
      <c r="M37" s="146"/>
      <c r="N37" s="146"/>
      <c r="O37" s="146"/>
      <c r="P37" s="146"/>
      <c r="Q37" s="146"/>
      <c r="R37" s="146"/>
      <c r="S37" s="146"/>
      <c r="T37" s="146"/>
      <c r="U37" s="146"/>
      <c r="V37" s="146"/>
      <c r="W37" s="146"/>
      <c r="X37" s="146"/>
      <c r="Y37" s="146"/>
    </row>
    <row r="38" spans="1:25">
      <c r="A38" s="251"/>
      <c r="B38" s="5"/>
      <c r="C38" s="6"/>
      <c r="D38" s="6"/>
      <c r="E38" s="6"/>
      <c r="F38" s="6"/>
      <c r="G38" s="6"/>
      <c r="H38" s="6"/>
      <c r="I38" s="6"/>
      <c r="J38" s="6"/>
      <c r="K38" s="6"/>
      <c r="L38" s="7"/>
    </row>
    <row r="39" spans="1:25">
      <c r="A39" s="251"/>
      <c r="B39" s="5"/>
      <c r="C39" s="6"/>
      <c r="D39" s="6"/>
      <c r="E39" s="6"/>
      <c r="F39" s="6"/>
      <c r="G39" s="6"/>
      <c r="H39" s="6"/>
      <c r="I39" s="6"/>
      <c r="J39" s="6"/>
      <c r="K39" s="6"/>
      <c r="L39" s="7"/>
    </row>
    <row r="40" spans="1:25" s="251" customFormat="1" ht="27.75" customHeight="1" thickBot="1">
      <c r="B40" s="8"/>
      <c r="C40" s="876"/>
      <c r="D40" s="876"/>
      <c r="E40" s="876"/>
      <c r="F40" s="876"/>
      <c r="G40" s="876"/>
      <c r="H40" s="876"/>
      <c r="I40" s="876"/>
      <c r="J40" s="876"/>
      <c r="K40" s="876"/>
      <c r="L40" s="10"/>
      <c r="M40" s="146"/>
      <c r="N40" s="146"/>
      <c r="O40" s="146"/>
      <c r="P40" s="146"/>
      <c r="Q40" s="146"/>
      <c r="R40" s="146"/>
      <c r="S40" s="146"/>
      <c r="T40" s="146"/>
      <c r="U40" s="146"/>
      <c r="V40" s="146"/>
      <c r="W40" s="146"/>
      <c r="X40" s="146"/>
      <c r="Y40" s="146"/>
    </row>
    <row r="41" spans="1:25" s="251" customFormat="1">
      <c r="M41" s="146"/>
      <c r="N41" s="146"/>
      <c r="O41" s="146"/>
      <c r="P41" s="146"/>
      <c r="Q41" s="146"/>
      <c r="R41" s="146"/>
      <c r="S41" s="146"/>
      <c r="T41" s="146"/>
      <c r="U41" s="146"/>
      <c r="V41" s="146"/>
      <c r="W41" s="146"/>
      <c r="X41" s="146"/>
      <c r="Y41" s="146"/>
    </row>
    <row r="42" spans="1:25" s="251" customFormat="1">
      <c r="M42" s="146"/>
      <c r="N42" s="146"/>
      <c r="O42" s="146"/>
      <c r="P42" s="146"/>
      <c r="Q42" s="146"/>
      <c r="R42" s="146"/>
      <c r="S42" s="146"/>
      <c r="T42" s="146"/>
      <c r="U42" s="146"/>
      <c r="V42" s="146"/>
      <c r="W42" s="146"/>
      <c r="X42" s="146"/>
      <c r="Y42" s="146"/>
    </row>
    <row r="43" spans="1:25" s="251" customFormat="1">
      <c r="M43" s="146"/>
      <c r="N43" s="146"/>
      <c r="O43" s="146"/>
      <c r="P43" s="146"/>
      <c r="Q43" s="146"/>
      <c r="R43" s="146"/>
      <c r="S43" s="146"/>
      <c r="T43" s="146"/>
      <c r="U43" s="146"/>
      <c r="V43" s="146"/>
      <c r="W43" s="146"/>
      <c r="X43" s="146"/>
      <c r="Y43" s="146"/>
    </row>
    <row r="44" spans="1:25" s="251" customFormat="1">
      <c r="M44" s="146"/>
      <c r="N44" s="146"/>
      <c r="O44" s="146"/>
      <c r="P44" s="146"/>
      <c r="Q44" s="146"/>
      <c r="R44" s="146"/>
      <c r="S44" s="146"/>
      <c r="T44" s="146"/>
      <c r="U44" s="146"/>
      <c r="V44" s="146"/>
      <c r="W44" s="146"/>
      <c r="X44" s="146"/>
      <c r="Y44" s="146"/>
    </row>
    <row r="45" spans="1:25" s="251" customFormat="1">
      <c r="M45" s="146"/>
      <c r="N45" s="146"/>
      <c r="O45" s="146"/>
      <c r="P45" s="146"/>
      <c r="Q45" s="146"/>
      <c r="R45" s="146"/>
      <c r="S45" s="146"/>
      <c r="T45" s="146"/>
      <c r="U45" s="146"/>
      <c r="V45" s="146"/>
      <c r="W45" s="146"/>
      <c r="X45" s="146"/>
      <c r="Y45" s="146"/>
    </row>
    <row r="46" spans="1:25" s="251" customFormat="1">
      <c r="M46" s="146"/>
      <c r="N46" s="146"/>
      <c r="O46" s="146"/>
      <c r="P46" s="146"/>
      <c r="Q46" s="146"/>
      <c r="R46" s="146"/>
      <c r="S46" s="146"/>
      <c r="T46" s="146"/>
      <c r="U46" s="146"/>
      <c r="V46" s="146"/>
      <c r="W46" s="146"/>
      <c r="X46" s="146"/>
      <c r="Y46" s="146"/>
    </row>
    <row r="47" spans="1:25" s="251" customFormat="1">
      <c r="M47" s="146"/>
      <c r="N47" s="146"/>
      <c r="O47" s="146"/>
      <c r="P47" s="146"/>
      <c r="Q47" s="146"/>
      <c r="R47" s="146"/>
      <c r="S47" s="146"/>
      <c r="T47" s="146"/>
      <c r="U47" s="146"/>
      <c r="V47" s="146"/>
      <c r="W47" s="146"/>
      <c r="X47" s="146"/>
      <c r="Y47" s="146"/>
    </row>
    <row r="48" spans="1:25" s="251" customFormat="1">
      <c r="M48" s="146"/>
      <c r="N48" s="146"/>
      <c r="O48" s="146"/>
      <c r="P48" s="146"/>
      <c r="Q48" s="146"/>
      <c r="R48" s="146"/>
      <c r="S48" s="146"/>
      <c r="T48" s="146"/>
      <c r="U48" s="146"/>
      <c r="V48" s="146"/>
      <c r="W48" s="146"/>
      <c r="X48" s="146"/>
      <c r="Y48" s="146"/>
    </row>
    <row r="49" spans="13:25" s="251" customFormat="1">
      <c r="M49" s="146"/>
      <c r="N49" s="146"/>
      <c r="O49" s="146"/>
      <c r="P49" s="146"/>
      <c r="Q49" s="146"/>
      <c r="R49" s="146"/>
      <c r="S49" s="146"/>
      <c r="T49" s="146"/>
      <c r="U49" s="146"/>
      <c r="V49" s="146"/>
      <c r="W49" s="146"/>
      <c r="X49" s="146"/>
      <c r="Y49" s="146"/>
    </row>
    <row r="50" spans="13:25" s="251" customFormat="1">
      <c r="M50" s="146"/>
      <c r="N50" s="146"/>
      <c r="O50" s="146"/>
      <c r="P50" s="146"/>
      <c r="Q50" s="146"/>
      <c r="R50" s="146"/>
      <c r="S50" s="146"/>
      <c r="T50" s="146"/>
      <c r="U50" s="146"/>
      <c r="V50" s="146"/>
      <c r="W50" s="146"/>
      <c r="X50" s="146"/>
      <c r="Y50" s="146"/>
    </row>
    <row r="51" spans="13:25" s="251" customFormat="1">
      <c r="M51" s="146"/>
      <c r="N51" s="146"/>
      <c r="O51" s="146"/>
      <c r="P51" s="146"/>
      <c r="Q51" s="146"/>
      <c r="R51" s="146"/>
      <c r="S51" s="146"/>
      <c r="T51" s="146"/>
      <c r="U51" s="146"/>
      <c r="V51" s="146"/>
      <c r="W51" s="146"/>
      <c r="X51" s="146"/>
      <c r="Y51" s="146"/>
    </row>
    <row r="52" spans="13:25" s="251" customFormat="1">
      <c r="M52" s="146"/>
      <c r="N52" s="146"/>
      <c r="O52" s="146"/>
      <c r="P52" s="146"/>
      <c r="Q52" s="146"/>
      <c r="R52" s="146"/>
      <c r="S52" s="146"/>
      <c r="T52" s="146"/>
      <c r="U52" s="146"/>
      <c r="V52" s="146"/>
      <c r="W52" s="146"/>
      <c r="X52" s="146"/>
      <c r="Y52" s="146"/>
    </row>
    <row r="53" spans="13:25" s="251" customFormat="1">
      <c r="M53" s="146"/>
      <c r="N53" s="146"/>
      <c r="O53" s="146"/>
      <c r="P53" s="146"/>
      <c r="Q53" s="146"/>
      <c r="R53" s="146"/>
      <c r="S53" s="146"/>
      <c r="T53" s="146"/>
      <c r="U53" s="146"/>
      <c r="V53" s="146"/>
      <c r="W53" s="146"/>
      <c r="X53" s="146"/>
      <c r="Y53" s="146"/>
    </row>
    <row r="54" spans="13:25" s="251" customFormat="1">
      <c r="M54" s="146"/>
      <c r="N54" s="146"/>
      <c r="O54" s="146"/>
      <c r="P54" s="146"/>
      <c r="Q54" s="146"/>
      <c r="R54" s="146"/>
      <c r="S54" s="146"/>
      <c r="T54" s="146"/>
      <c r="U54" s="146"/>
      <c r="V54" s="146"/>
      <c r="W54" s="146"/>
      <c r="X54" s="146"/>
      <c r="Y54" s="146"/>
    </row>
    <row r="55" spans="13:25" s="251" customFormat="1">
      <c r="M55" s="146"/>
      <c r="N55" s="146"/>
      <c r="O55" s="146"/>
      <c r="P55" s="146"/>
      <c r="Q55" s="146"/>
      <c r="R55" s="146"/>
      <c r="S55" s="146"/>
      <c r="T55" s="146"/>
      <c r="U55" s="146"/>
      <c r="V55" s="146"/>
      <c r="W55" s="146"/>
      <c r="X55" s="146"/>
      <c r="Y55" s="146"/>
    </row>
    <row r="56" spans="13:25" s="251" customFormat="1">
      <c r="M56" s="146"/>
      <c r="N56" s="146"/>
      <c r="O56" s="146"/>
      <c r="P56" s="146"/>
      <c r="Q56" s="146"/>
      <c r="R56" s="146"/>
      <c r="S56" s="146"/>
      <c r="T56" s="146"/>
      <c r="U56" s="146"/>
      <c r="V56" s="146"/>
      <c r="W56" s="146"/>
      <c r="X56" s="146"/>
      <c r="Y56" s="146"/>
    </row>
    <row r="57" spans="13:25" s="251" customFormat="1">
      <c r="M57" s="146"/>
      <c r="N57" s="146"/>
      <c r="O57" s="146"/>
      <c r="P57" s="146"/>
      <c r="Q57" s="146"/>
      <c r="R57" s="146"/>
      <c r="S57" s="146"/>
      <c r="T57" s="146"/>
      <c r="U57" s="146"/>
      <c r="V57" s="146"/>
      <c r="W57" s="146"/>
      <c r="X57" s="146"/>
      <c r="Y57" s="146"/>
    </row>
    <row r="58" spans="13:25" s="251" customFormat="1">
      <c r="M58" s="146"/>
      <c r="N58" s="146"/>
      <c r="O58" s="146"/>
      <c r="P58" s="146"/>
      <c r="Q58" s="146"/>
      <c r="R58" s="146"/>
      <c r="S58" s="146"/>
      <c r="T58" s="146"/>
      <c r="U58" s="146"/>
      <c r="V58" s="146"/>
      <c r="W58" s="146"/>
      <c r="X58" s="146"/>
      <c r="Y58" s="146"/>
    </row>
    <row r="59" spans="13:25" s="364" customFormat="1">
      <c r="M59" s="571"/>
      <c r="N59" s="571"/>
      <c r="O59" s="571"/>
      <c r="P59" s="571"/>
      <c r="Q59" s="571"/>
      <c r="R59" s="571"/>
      <c r="S59" s="571"/>
      <c r="T59" s="571"/>
      <c r="U59" s="571"/>
      <c r="V59" s="571"/>
      <c r="W59" s="571"/>
      <c r="X59" s="571"/>
      <c r="Y59" s="571"/>
    </row>
    <row r="60" spans="13:25" s="364" customFormat="1">
      <c r="M60" s="571"/>
      <c r="N60" s="571"/>
      <c r="O60" s="571"/>
      <c r="P60" s="571"/>
      <c r="Q60" s="571"/>
      <c r="R60" s="571"/>
      <c r="S60" s="571"/>
      <c r="T60" s="571"/>
      <c r="U60" s="571"/>
      <c r="V60" s="571"/>
      <c r="W60" s="571"/>
      <c r="X60" s="571"/>
      <c r="Y60" s="571"/>
    </row>
    <row r="61" spans="13:25" s="364" customFormat="1">
      <c r="M61" s="571"/>
      <c r="N61" s="571"/>
      <c r="O61" s="571"/>
      <c r="P61" s="571"/>
      <c r="Q61" s="571"/>
      <c r="R61" s="571"/>
      <c r="S61" s="571"/>
      <c r="T61" s="571"/>
      <c r="U61" s="571"/>
      <c r="V61" s="571"/>
      <c r="W61" s="571"/>
      <c r="X61" s="571"/>
      <c r="Y61" s="571"/>
    </row>
    <row r="62" spans="13:25" s="364" customFormat="1">
      <c r="M62" s="571"/>
      <c r="N62" s="571"/>
      <c r="O62" s="571"/>
      <c r="P62" s="571"/>
      <c r="Q62" s="571"/>
      <c r="R62" s="571"/>
      <c r="S62" s="571"/>
      <c r="T62" s="571"/>
      <c r="U62" s="571"/>
      <c r="V62" s="571"/>
      <c r="W62" s="571"/>
      <c r="X62" s="571"/>
      <c r="Y62" s="571"/>
    </row>
    <row r="63" spans="13:25" s="364" customFormat="1">
      <c r="M63" s="571"/>
      <c r="N63" s="571"/>
      <c r="O63" s="571"/>
      <c r="P63" s="571"/>
      <c r="Q63" s="571"/>
      <c r="R63" s="571"/>
      <c r="S63" s="571"/>
      <c r="T63" s="571"/>
      <c r="U63" s="571"/>
      <c r="V63" s="571"/>
      <c r="W63" s="571"/>
      <c r="X63" s="571"/>
      <c r="Y63" s="571"/>
    </row>
    <row r="64" spans="13:25" s="364" customFormat="1">
      <c r="M64" s="571"/>
      <c r="N64" s="571"/>
      <c r="O64" s="571"/>
      <c r="P64" s="571"/>
      <c r="Q64" s="571"/>
      <c r="R64" s="571"/>
      <c r="S64" s="571"/>
      <c r="T64" s="571"/>
      <c r="U64" s="571"/>
      <c r="V64" s="571"/>
      <c r="W64" s="571"/>
      <c r="X64" s="571"/>
      <c r="Y64" s="571"/>
    </row>
    <row r="65" spans="13:25" s="364" customFormat="1">
      <c r="M65" s="571"/>
      <c r="N65" s="571"/>
      <c r="O65" s="571"/>
      <c r="P65" s="571"/>
      <c r="Q65" s="571"/>
      <c r="R65" s="571"/>
      <c r="S65" s="571"/>
      <c r="T65" s="571"/>
      <c r="U65" s="571"/>
      <c r="V65" s="571"/>
      <c r="W65" s="571"/>
      <c r="X65" s="571"/>
      <c r="Y65" s="571"/>
    </row>
    <row r="66" spans="13:25" s="364" customFormat="1">
      <c r="M66" s="571"/>
      <c r="N66" s="571"/>
      <c r="O66" s="571"/>
      <c r="P66" s="571"/>
      <c r="Q66" s="571"/>
      <c r="R66" s="571"/>
      <c r="S66" s="571"/>
      <c r="T66" s="571"/>
      <c r="U66" s="571"/>
      <c r="V66" s="571"/>
      <c r="W66" s="571"/>
      <c r="X66" s="571"/>
      <c r="Y66" s="571"/>
    </row>
    <row r="67" spans="13:25" s="364" customFormat="1">
      <c r="M67" s="571"/>
      <c r="N67" s="571"/>
      <c r="O67" s="571"/>
      <c r="P67" s="571"/>
      <c r="Q67" s="571"/>
      <c r="R67" s="571"/>
      <c r="S67" s="571"/>
      <c r="T67" s="571"/>
      <c r="U67" s="571"/>
      <c r="V67" s="571"/>
      <c r="W67" s="571"/>
      <c r="X67" s="571"/>
      <c r="Y67" s="571"/>
    </row>
    <row r="68" spans="13:25" s="364" customFormat="1">
      <c r="M68" s="571"/>
      <c r="N68" s="571"/>
      <c r="O68" s="571"/>
      <c r="P68" s="571"/>
      <c r="Q68" s="571"/>
      <c r="R68" s="571"/>
      <c r="S68" s="571"/>
      <c r="T68" s="571"/>
      <c r="U68" s="571"/>
      <c r="V68" s="571"/>
      <c r="W68" s="571"/>
      <c r="X68" s="571"/>
      <c r="Y68" s="571"/>
    </row>
    <row r="69" spans="13:25" s="364" customFormat="1">
      <c r="M69" s="571"/>
      <c r="N69" s="571"/>
      <c r="O69" s="571"/>
      <c r="P69" s="571"/>
      <c r="Q69" s="571"/>
      <c r="R69" s="571"/>
      <c r="S69" s="571"/>
      <c r="T69" s="571"/>
      <c r="U69" s="571"/>
      <c r="V69" s="571"/>
      <c r="W69" s="571"/>
      <c r="X69" s="571"/>
      <c r="Y69" s="571"/>
    </row>
    <row r="70" spans="13:25" s="364" customFormat="1">
      <c r="M70" s="571"/>
      <c r="N70" s="571"/>
      <c r="O70" s="571"/>
      <c r="P70" s="571"/>
      <c r="Q70" s="571"/>
      <c r="R70" s="571"/>
      <c r="S70" s="571"/>
      <c r="T70" s="571"/>
      <c r="U70" s="571"/>
      <c r="V70" s="571"/>
      <c r="W70" s="571"/>
      <c r="X70" s="571"/>
      <c r="Y70" s="571"/>
    </row>
    <row r="71" spans="13:25" s="364" customFormat="1">
      <c r="M71" s="571"/>
      <c r="N71" s="571"/>
      <c r="O71" s="571"/>
      <c r="P71" s="571"/>
      <c r="Q71" s="571"/>
      <c r="R71" s="571"/>
      <c r="S71" s="571"/>
      <c r="T71" s="571"/>
      <c r="U71" s="571"/>
      <c r="V71" s="571"/>
      <c r="W71" s="571"/>
      <c r="X71" s="571"/>
      <c r="Y71" s="571"/>
    </row>
    <row r="72" spans="13:25" s="364" customFormat="1">
      <c r="M72" s="571"/>
      <c r="N72" s="571"/>
      <c r="O72" s="571"/>
      <c r="P72" s="571"/>
      <c r="Q72" s="571"/>
      <c r="R72" s="571"/>
      <c r="S72" s="571"/>
      <c r="T72" s="571"/>
      <c r="U72" s="571"/>
      <c r="V72" s="571"/>
      <c r="W72" s="571"/>
      <c r="X72" s="571"/>
      <c r="Y72" s="571"/>
    </row>
    <row r="73" spans="13:25" s="364" customFormat="1">
      <c r="M73" s="571"/>
      <c r="N73" s="571"/>
      <c r="O73" s="571"/>
      <c r="P73" s="571"/>
      <c r="Q73" s="571"/>
      <c r="R73" s="571"/>
      <c r="S73" s="571"/>
      <c r="T73" s="571"/>
      <c r="U73" s="571"/>
      <c r="V73" s="571"/>
      <c r="W73" s="571"/>
      <c r="X73" s="571"/>
      <c r="Y73" s="571"/>
    </row>
    <row r="74" spans="13:25" s="364" customFormat="1">
      <c r="M74" s="571"/>
      <c r="N74" s="571"/>
      <c r="O74" s="571"/>
      <c r="P74" s="571"/>
      <c r="Q74" s="571"/>
      <c r="R74" s="571"/>
      <c r="S74" s="571"/>
      <c r="T74" s="571"/>
      <c r="U74" s="571"/>
      <c r="V74" s="571"/>
      <c r="W74" s="571"/>
      <c r="X74" s="571"/>
      <c r="Y74" s="571"/>
    </row>
    <row r="75" spans="13:25" s="364" customFormat="1">
      <c r="M75" s="571"/>
      <c r="N75" s="571"/>
      <c r="O75" s="571"/>
      <c r="P75" s="571"/>
      <c r="Q75" s="571"/>
      <c r="R75" s="571"/>
      <c r="S75" s="571"/>
      <c r="T75" s="571"/>
      <c r="U75" s="571"/>
      <c r="V75" s="571"/>
      <c r="W75" s="571"/>
      <c r="X75" s="571"/>
      <c r="Y75" s="571"/>
    </row>
    <row r="76" spans="13:25" s="364" customFormat="1">
      <c r="M76" s="571"/>
      <c r="N76" s="571"/>
      <c r="O76" s="571"/>
      <c r="P76" s="571"/>
      <c r="Q76" s="571"/>
      <c r="R76" s="571"/>
      <c r="S76" s="571"/>
      <c r="T76" s="571"/>
      <c r="U76" s="571"/>
      <c r="V76" s="571"/>
      <c r="W76" s="571"/>
      <c r="X76" s="571"/>
      <c r="Y76" s="571"/>
    </row>
    <row r="77" spans="13:25" s="364" customFormat="1">
      <c r="M77" s="571"/>
      <c r="N77" s="571"/>
      <c r="O77" s="571"/>
      <c r="P77" s="571"/>
      <c r="Q77" s="571"/>
      <c r="R77" s="571"/>
      <c r="S77" s="571"/>
      <c r="T77" s="571"/>
      <c r="U77" s="571"/>
      <c r="V77" s="571"/>
      <c r="W77" s="571"/>
      <c r="X77" s="571"/>
      <c r="Y77" s="571"/>
    </row>
    <row r="78" spans="13:25" s="364" customFormat="1">
      <c r="M78" s="571"/>
      <c r="N78" s="571"/>
      <c r="O78" s="571"/>
      <c r="P78" s="571"/>
      <c r="Q78" s="571"/>
      <c r="R78" s="571"/>
      <c r="S78" s="571"/>
      <c r="T78" s="571"/>
      <c r="U78" s="571"/>
      <c r="V78" s="571"/>
      <c r="W78" s="571"/>
      <c r="X78" s="571"/>
      <c r="Y78" s="571"/>
    </row>
    <row r="79" spans="13:25" s="364" customFormat="1">
      <c r="M79" s="571"/>
      <c r="N79" s="571"/>
      <c r="O79" s="571"/>
      <c r="P79" s="571"/>
      <c r="Q79" s="571"/>
      <c r="R79" s="571"/>
      <c r="S79" s="571"/>
      <c r="T79" s="571"/>
      <c r="U79" s="571"/>
      <c r="V79" s="571"/>
      <c r="W79" s="571"/>
      <c r="X79" s="571"/>
      <c r="Y79" s="571"/>
    </row>
    <row r="80" spans="13:25" s="364" customFormat="1">
      <c r="M80" s="571"/>
      <c r="N80" s="571"/>
      <c r="O80" s="571"/>
      <c r="P80" s="571"/>
      <c r="Q80" s="571"/>
      <c r="R80" s="571"/>
      <c r="S80" s="571"/>
      <c r="T80" s="571"/>
      <c r="U80" s="571"/>
      <c r="V80" s="571"/>
      <c r="W80" s="571"/>
      <c r="X80" s="571"/>
      <c r="Y80" s="571"/>
    </row>
    <row r="81" spans="13:25" s="364" customFormat="1">
      <c r="M81" s="571"/>
      <c r="N81" s="571"/>
      <c r="O81" s="571"/>
      <c r="P81" s="571"/>
      <c r="Q81" s="571"/>
      <c r="R81" s="571"/>
      <c r="S81" s="571"/>
      <c r="T81" s="571"/>
      <c r="U81" s="571"/>
      <c r="V81" s="571"/>
      <c r="W81" s="571"/>
      <c r="X81" s="571"/>
      <c r="Y81" s="571"/>
    </row>
    <row r="82" spans="13:25" s="364" customFormat="1">
      <c r="M82" s="571"/>
      <c r="N82" s="571"/>
      <c r="O82" s="571"/>
      <c r="P82" s="571"/>
      <c r="Q82" s="571"/>
      <c r="R82" s="571"/>
      <c r="S82" s="571"/>
      <c r="T82" s="571"/>
      <c r="U82" s="571"/>
      <c r="V82" s="571"/>
      <c r="W82" s="571"/>
      <c r="X82" s="571"/>
      <c r="Y82" s="571"/>
    </row>
    <row r="83" spans="13:25" s="364" customFormat="1">
      <c r="M83" s="571"/>
      <c r="N83" s="571"/>
      <c r="O83" s="571"/>
      <c r="P83" s="571"/>
      <c r="Q83" s="571"/>
      <c r="R83" s="571"/>
      <c r="S83" s="571"/>
      <c r="T83" s="571"/>
      <c r="U83" s="571"/>
      <c r="V83" s="571"/>
      <c r="W83" s="571"/>
      <c r="X83" s="571"/>
      <c r="Y83" s="571"/>
    </row>
    <row r="84" spans="13:25" s="364" customFormat="1">
      <c r="M84" s="571"/>
      <c r="N84" s="571"/>
      <c r="O84" s="571"/>
      <c r="P84" s="571"/>
      <c r="Q84" s="571"/>
      <c r="R84" s="571"/>
      <c r="S84" s="571"/>
      <c r="T84" s="571"/>
      <c r="U84" s="571"/>
      <c r="V84" s="571"/>
      <c r="W84" s="571"/>
      <c r="X84" s="571"/>
      <c r="Y84" s="571"/>
    </row>
    <row r="85" spans="13:25" s="364" customFormat="1">
      <c r="M85" s="571"/>
      <c r="N85" s="571"/>
      <c r="O85" s="571"/>
      <c r="P85" s="571"/>
      <c r="Q85" s="571"/>
      <c r="R85" s="571"/>
      <c r="S85" s="571"/>
      <c r="T85" s="571"/>
      <c r="U85" s="571"/>
      <c r="V85" s="571"/>
      <c r="W85" s="571"/>
      <c r="X85" s="571"/>
      <c r="Y85" s="571"/>
    </row>
    <row r="86" spans="13:25" s="364" customFormat="1">
      <c r="M86" s="571"/>
      <c r="N86" s="571"/>
      <c r="O86" s="571"/>
      <c r="P86" s="571"/>
      <c r="Q86" s="571"/>
      <c r="R86" s="571"/>
      <c r="S86" s="571"/>
      <c r="T86" s="571"/>
      <c r="U86" s="571"/>
      <c r="V86" s="571"/>
      <c r="W86" s="571"/>
      <c r="X86" s="571"/>
      <c r="Y86" s="571"/>
    </row>
    <row r="87" spans="13:25" s="364" customFormat="1">
      <c r="M87" s="571"/>
      <c r="N87" s="571"/>
      <c r="O87" s="571"/>
      <c r="P87" s="571"/>
      <c r="Q87" s="571"/>
      <c r="R87" s="571"/>
      <c r="S87" s="571"/>
      <c r="T87" s="571"/>
      <c r="U87" s="571"/>
      <c r="V87" s="571"/>
      <c r="W87" s="571"/>
      <c r="X87" s="571"/>
      <c r="Y87" s="571"/>
    </row>
    <row r="88" spans="13:25" s="364" customFormat="1">
      <c r="M88" s="571"/>
      <c r="N88" s="571"/>
      <c r="O88" s="571"/>
      <c r="P88" s="571"/>
      <c r="Q88" s="571"/>
      <c r="R88" s="571"/>
      <c r="S88" s="571"/>
      <c r="T88" s="571"/>
      <c r="U88" s="571"/>
      <c r="V88" s="571"/>
      <c r="W88" s="571"/>
      <c r="X88" s="571"/>
      <c r="Y88" s="571"/>
    </row>
    <row r="89" spans="13:25" s="364" customFormat="1">
      <c r="M89" s="571"/>
      <c r="N89" s="571"/>
      <c r="O89" s="571"/>
      <c r="P89" s="571"/>
      <c r="Q89" s="571"/>
      <c r="R89" s="571"/>
      <c r="S89" s="571"/>
      <c r="T89" s="571"/>
      <c r="U89" s="571"/>
      <c r="V89" s="571"/>
      <c r="W89" s="571"/>
      <c r="X89" s="571"/>
      <c r="Y89" s="571"/>
    </row>
    <row r="90" spans="13:25" s="364" customFormat="1">
      <c r="M90" s="571"/>
      <c r="N90" s="571"/>
      <c r="O90" s="571"/>
      <c r="P90" s="571"/>
      <c r="Q90" s="571"/>
      <c r="R90" s="571"/>
      <c r="S90" s="571"/>
      <c r="T90" s="571"/>
      <c r="U90" s="571"/>
      <c r="V90" s="571"/>
      <c r="W90" s="571"/>
      <c r="X90" s="571"/>
      <c r="Y90" s="571"/>
    </row>
    <row r="91" spans="13:25" s="364" customFormat="1">
      <c r="M91" s="571"/>
      <c r="N91" s="571"/>
      <c r="O91" s="571"/>
      <c r="P91" s="571"/>
      <c r="Q91" s="571"/>
      <c r="R91" s="571"/>
      <c r="S91" s="571"/>
      <c r="T91" s="571"/>
      <c r="U91" s="571"/>
      <c r="V91" s="571"/>
      <c r="W91" s="571"/>
      <c r="X91" s="571"/>
      <c r="Y91" s="571"/>
    </row>
    <row r="92" spans="13:25" s="364" customFormat="1">
      <c r="M92" s="571"/>
      <c r="N92" s="571"/>
      <c r="O92" s="571"/>
      <c r="P92" s="571"/>
      <c r="Q92" s="571"/>
      <c r="R92" s="571"/>
      <c r="S92" s="571"/>
      <c r="T92" s="571"/>
      <c r="U92" s="571"/>
      <c r="V92" s="571"/>
      <c r="W92" s="571"/>
      <c r="X92" s="571"/>
      <c r="Y92" s="571"/>
    </row>
    <row r="93" spans="13:25" s="364" customFormat="1">
      <c r="M93" s="571"/>
      <c r="N93" s="571"/>
      <c r="O93" s="571"/>
      <c r="P93" s="571"/>
      <c r="Q93" s="571"/>
      <c r="R93" s="571"/>
      <c r="S93" s="571"/>
      <c r="T93" s="571"/>
      <c r="U93" s="571"/>
      <c r="V93" s="571"/>
      <c r="W93" s="571"/>
      <c r="X93" s="571"/>
      <c r="Y93" s="571"/>
    </row>
    <row r="94" spans="13:25" s="364" customFormat="1">
      <c r="M94" s="571"/>
      <c r="N94" s="571"/>
      <c r="O94" s="571"/>
      <c r="P94" s="571"/>
      <c r="Q94" s="571"/>
      <c r="R94" s="571"/>
      <c r="S94" s="571"/>
      <c r="T94" s="571"/>
      <c r="U94" s="571"/>
      <c r="V94" s="571"/>
      <c r="W94" s="571"/>
      <c r="X94" s="571"/>
      <c r="Y94" s="571"/>
    </row>
    <row r="95" spans="13:25" s="364" customFormat="1">
      <c r="M95" s="571"/>
      <c r="N95" s="571"/>
      <c r="O95" s="571"/>
      <c r="P95" s="571"/>
      <c r="Q95" s="571"/>
      <c r="R95" s="571"/>
      <c r="S95" s="571"/>
      <c r="T95" s="571"/>
      <c r="U95" s="571"/>
      <c r="V95" s="571"/>
      <c r="W95" s="571"/>
      <c r="X95" s="571"/>
      <c r="Y95" s="571"/>
    </row>
    <row r="96" spans="13:25" s="364" customFormat="1">
      <c r="M96" s="571"/>
      <c r="N96" s="571"/>
      <c r="O96" s="571"/>
      <c r="P96" s="571"/>
      <c r="Q96" s="571"/>
      <c r="R96" s="571"/>
      <c r="S96" s="571"/>
      <c r="T96" s="571"/>
      <c r="U96" s="571"/>
      <c r="V96" s="571"/>
      <c r="W96" s="571"/>
      <c r="X96" s="571"/>
      <c r="Y96" s="571"/>
    </row>
    <row r="97" spans="13:25" s="364" customFormat="1">
      <c r="M97" s="571"/>
      <c r="N97" s="571"/>
      <c r="O97" s="571"/>
      <c r="P97" s="571"/>
      <c r="Q97" s="571"/>
      <c r="R97" s="571"/>
      <c r="S97" s="571"/>
      <c r="T97" s="571"/>
      <c r="U97" s="571"/>
      <c r="V97" s="571"/>
      <c r="W97" s="571"/>
      <c r="X97" s="571"/>
      <c r="Y97" s="571"/>
    </row>
    <row r="98" spans="13:25" s="364" customFormat="1">
      <c r="M98" s="571"/>
      <c r="N98" s="571"/>
      <c r="O98" s="571"/>
      <c r="P98" s="571"/>
      <c r="Q98" s="571"/>
      <c r="R98" s="571"/>
      <c r="S98" s="571"/>
      <c r="T98" s="571"/>
      <c r="U98" s="571"/>
      <c r="V98" s="571"/>
      <c r="W98" s="571"/>
      <c r="X98" s="571"/>
      <c r="Y98" s="571"/>
    </row>
    <row r="99" spans="13:25" s="364" customFormat="1">
      <c r="M99" s="571"/>
      <c r="N99" s="571"/>
      <c r="O99" s="571"/>
      <c r="P99" s="571"/>
      <c r="Q99" s="571"/>
      <c r="R99" s="571"/>
      <c r="S99" s="571"/>
      <c r="T99" s="571"/>
      <c r="U99" s="571"/>
      <c r="V99" s="571"/>
      <c r="W99" s="571"/>
      <c r="X99" s="571"/>
      <c r="Y99" s="571"/>
    </row>
    <row r="100" spans="13:25" s="364" customFormat="1">
      <c r="M100" s="571"/>
      <c r="N100" s="571"/>
      <c r="O100" s="571"/>
      <c r="P100" s="571"/>
      <c r="Q100" s="571"/>
      <c r="R100" s="571"/>
      <c r="S100" s="571"/>
      <c r="T100" s="571"/>
      <c r="U100" s="571"/>
      <c r="V100" s="571"/>
      <c r="W100" s="571"/>
      <c r="X100" s="571"/>
      <c r="Y100" s="571"/>
    </row>
    <row r="101" spans="13:25" s="364" customFormat="1">
      <c r="M101" s="571"/>
      <c r="N101" s="571"/>
      <c r="O101" s="571"/>
      <c r="P101" s="571"/>
      <c r="Q101" s="571"/>
      <c r="R101" s="571"/>
      <c r="S101" s="571"/>
      <c r="T101" s="571"/>
      <c r="U101" s="571"/>
      <c r="V101" s="571"/>
      <c r="W101" s="571"/>
      <c r="X101" s="571"/>
      <c r="Y101" s="571"/>
    </row>
    <row r="102" spans="13:25" s="364" customFormat="1">
      <c r="M102" s="571"/>
      <c r="N102" s="571"/>
      <c r="O102" s="571"/>
      <c r="P102" s="571"/>
      <c r="Q102" s="571"/>
      <c r="R102" s="571"/>
      <c r="S102" s="571"/>
      <c r="T102" s="571"/>
      <c r="U102" s="571"/>
      <c r="V102" s="571"/>
      <c r="W102" s="571"/>
      <c r="X102" s="571"/>
      <c r="Y102" s="571"/>
    </row>
    <row r="103" spans="13:25" s="364" customFormat="1">
      <c r="M103" s="571"/>
      <c r="N103" s="571"/>
      <c r="O103" s="571"/>
      <c r="P103" s="571"/>
      <c r="Q103" s="571"/>
      <c r="R103" s="571"/>
      <c r="S103" s="571"/>
      <c r="T103" s="571"/>
      <c r="U103" s="571"/>
      <c r="V103" s="571"/>
      <c r="W103" s="571"/>
      <c r="X103" s="571"/>
      <c r="Y103" s="571"/>
    </row>
    <row r="104" spans="13:25" s="364" customFormat="1">
      <c r="M104" s="571"/>
      <c r="N104" s="571"/>
      <c r="O104" s="571"/>
      <c r="P104" s="571"/>
      <c r="Q104" s="571"/>
      <c r="R104" s="571"/>
      <c r="S104" s="571"/>
      <c r="T104" s="571"/>
      <c r="U104" s="571"/>
      <c r="V104" s="571"/>
      <c r="W104" s="571"/>
      <c r="X104" s="571"/>
      <c r="Y104" s="571"/>
    </row>
    <row r="105" spans="13:25" s="364" customFormat="1">
      <c r="M105" s="571"/>
      <c r="N105" s="571"/>
      <c r="O105" s="571"/>
      <c r="P105" s="571"/>
      <c r="Q105" s="571"/>
      <c r="R105" s="571"/>
      <c r="S105" s="571"/>
      <c r="T105" s="571"/>
      <c r="U105" s="571"/>
      <c r="V105" s="571"/>
      <c r="W105" s="571"/>
      <c r="X105" s="571"/>
      <c r="Y105" s="571"/>
    </row>
    <row r="106" spans="13:25" s="364" customFormat="1">
      <c r="M106" s="571"/>
      <c r="N106" s="571"/>
      <c r="O106" s="571"/>
      <c r="P106" s="571"/>
      <c r="Q106" s="571"/>
      <c r="R106" s="571"/>
      <c r="S106" s="571"/>
      <c r="T106" s="571"/>
      <c r="U106" s="571"/>
      <c r="V106" s="571"/>
      <c r="W106" s="571"/>
      <c r="X106" s="571"/>
      <c r="Y106" s="571"/>
    </row>
    <row r="107" spans="13:25" s="364" customFormat="1">
      <c r="M107" s="571"/>
      <c r="N107" s="571"/>
      <c r="O107" s="571"/>
      <c r="P107" s="571"/>
      <c r="Q107" s="571"/>
      <c r="R107" s="571"/>
      <c r="S107" s="571"/>
      <c r="T107" s="571"/>
      <c r="U107" s="571"/>
      <c r="V107" s="571"/>
      <c r="W107" s="571"/>
      <c r="X107" s="571"/>
      <c r="Y107" s="571"/>
    </row>
    <row r="108" spans="13:25" s="364" customFormat="1">
      <c r="M108" s="571"/>
      <c r="N108" s="571"/>
      <c r="O108" s="571"/>
      <c r="P108" s="571"/>
      <c r="Q108" s="571"/>
      <c r="R108" s="571"/>
      <c r="S108" s="571"/>
      <c r="T108" s="571"/>
      <c r="U108" s="571"/>
      <c r="V108" s="571"/>
      <c r="W108" s="571"/>
      <c r="X108" s="571"/>
      <c r="Y108" s="571"/>
    </row>
    <row r="109" spans="13:25" s="364" customFormat="1">
      <c r="M109" s="571"/>
      <c r="N109" s="571"/>
      <c r="O109" s="571"/>
      <c r="P109" s="571"/>
      <c r="Q109" s="571"/>
      <c r="R109" s="571"/>
      <c r="S109" s="571"/>
      <c r="T109" s="571"/>
      <c r="U109" s="571"/>
      <c r="V109" s="571"/>
      <c r="W109" s="571"/>
      <c r="X109" s="571"/>
      <c r="Y109" s="571"/>
    </row>
    <row r="110" spans="13:25" s="364" customFormat="1">
      <c r="M110" s="571"/>
      <c r="N110" s="571"/>
      <c r="O110" s="571"/>
      <c r="P110" s="571"/>
      <c r="Q110" s="571"/>
      <c r="R110" s="571"/>
      <c r="S110" s="571"/>
      <c r="T110" s="571"/>
      <c r="U110" s="571"/>
      <c r="V110" s="571"/>
      <c r="W110" s="571"/>
      <c r="X110" s="571"/>
      <c r="Y110" s="571"/>
    </row>
    <row r="111" spans="13:25" s="364" customFormat="1">
      <c r="M111" s="571"/>
      <c r="N111" s="571"/>
      <c r="O111" s="571"/>
      <c r="P111" s="571"/>
      <c r="Q111" s="571"/>
      <c r="R111" s="571"/>
      <c r="S111" s="571"/>
      <c r="T111" s="571"/>
      <c r="U111" s="571"/>
      <c r="V111" s="571"/>
      <c r="W111" s="571"/>
      <c r="X111" s="571"/>
      <c r="Y111" s="571"/>
    </row>
    <row r="112" spans="13:25" s="364" customFormat="1">
      <c r="M112" s="571"/>
      <c r="N112" s="571"/>
      <c r="O112" s="571"/>
      <c r="P112" s="571"/>
      <c r="Q112" s="571"/>
      <c r="R112" s="571"/>
      <c r="S112" s="571"/>
      <c r="T112" s="571"/>
      <c r="U112" s="571"/>
      <c r="V112" s="571"/>
      <c r="W112" s="571"/>
      <c r="X112" s="571"/>
      <c r="Y112" s="571"/>
    </row>
    <row r="113" spans="13:25" s="364" customFormat="1">
      <c r="M113" s="571"/>
      <c r="N113" s="571"/>
      <c r="O113" s="571"/>
      <c r="P113" s="571"/>
      <c r="Q113" s="571"/>
      <c r="R113" s="571"/>
      <c r="S113" s="571"/>
      <c r="T113" s="571"/>
      <c r="U113" s="571"/>
      <c r="V113" s="571"/>
      <c r="W113" s="571"/>
      <c r="X113" s="571"/>
      <c r="Y113" s="571"/>
    </row>
    <row r="114" spans="13:25" s="364" customFormat="1">
      <c r="M114" s="571"/>
      <c r="N114" s="571"/>
      <c r="O114" s="571"/>
      <c r="P114" s="571"/>
      <c r="Q114" s="571"/>
      <c r="R114" s="571"/>
      <c r="S114" s="571"/>
      <c r="T114" s="571"/>
      <c r="U114" s="571"/>
      <c r="V114" s="571"/>
      <c r="W114" s="571"/>
      <c r="X114" s="571"/>
      <c r="Y114" s="571"/>
    </row>
    <row r="115" spans="13:25" s="364" customFormat="1">
      <c r="M115" s="571"/>
      <c r="N115" s="571"/>
      <c r="O115" s="571"/>
      <c r="P115" s="571"/>
      <c r="Q115" s="571"/>
      <c r="R115" s="571"/>
      <c r="S115" s="571"/>
      <c r="T115" s="571"/>
      <c r="U115" s="571"/>
      <c r="V115" s="571"/>
      <c r="W115" s="571"/>
      <c r="X115" s="571"/>
      <c r="Y115" s="571"/>
    </row>
    <row r="116" spans="13:25" s="364" customFormat="1">
      <c r="M116" s="571"/>
      <c r="N116" s="571"/>
      <c r="O116" s="571"/>
      <c r="P116" s="571"/>
      <c r="Q116" s="571"/>
      <c r="R116" s="571"/>
      <c r="S116" s="571"/>
      <c r="T116" s="571"/>
      <c r="U116" s="571"/>
      <c r="V116" s="571"/>
      <c r="W116" s="571"/>
      <c r="X116" s="571"/>
      <c r="Y116" s="571"/>
    </row>
    <row r="117" spans="13:25" s="364" customFormat="1">
      <c r="M117" s="571"/>
      <c r="N117" s="571"/>
      <c r="O117" s="571"/>
      <c r="P117" s="571"/>
      <c r="Q117" s="571"/>
      <c r="R117" s="571"/>
      <c r="S117" s="571"/>
      <c r="T117" s="571"/>
      <c r="U117" s="571"/>
      <c r="V117" s="571"/>
      <c r="W117" s="571"/>
      <c r="X117" s="571"/>
      <c r="Y117" s="571"/>
    </row>
    <row r="118" spans="13:25" s="364" customFormat="1">
      <c r="M118" s="571"/>
      <c r="N118" s="571"/>
      <c r="O118" s="571"/>
      <c r="P118" s="571"/>
      <c r="Q118" s="571"/>
      <c r="R118" s="571"/>
      <c r="S118" s="571"/>
      <c r="T118" s="571"/>
      <c r="U118" s="571"/>
      <c r="V118" s="571"/>
      <c r="W118" s="571"/>
      <c r="X118" s="571"/>
      <c r="Y118" s="571"/>
    </row>
    <row r="119" spans="13:25" s="364" customFormat="1">
      <c r="M119" s="571"/>
      <c r="N119" s="571"/>
      <c r="O119" s="571"/>
      <c r="P119" s="571"/>
      <c r="Q119" s="571"/>
      <c r="R119" s="571"/>
      <c r="S119" s="571"/>
      <c r="T119" s="571"/>
      <c r="U119" s="571"/>
      <c r="V119" s="571"/>
      <c r="W119" s="571"/>
      <c r="X119" s="571"/>
      <c r="Y119" s="571"/>
    </row>
    <row r="120" spans="13:25" s="364" customFormat="1">
      <c r="M120" s="571"/>
      <c r="N120" s="571"/>
      <c r="O120" s="571"/>
      <c r="P120" s="571"/>
      <c r="Q120" s="571"/>
      <c r="R120" s="571"/>
      <c r="S120" s="571"/>
      <c r="T120" s="571"/>
      <c r="U120" s="571"/>
      <c r="V120" s="571"/>
      <c r="W120" s="571"/>
      <c r="X120" s="571"/>
      <c r="Y120" s="571"/>
    </row>
    <row r="121" spans="13:25" s="364" customFormat="1">
      <c r="M121" s="571"/>
      <c r="N121" s="571"/>
      <c r="O121" s="571"/>
      <c r="P121" s="571"/>
      <c r="Q121" s="571"/>
      <c r="R121" s="571"/>
      <c r="S121" s="571"/>
      <c r="T121" s="571"/>
      <c r="U121" s="571"/>
      <c r="V121" s="571"/>
      <c r="W121" s="571"/>
      <c r="X121" s="571"/>
      <c r="Y121" s="571"/>
    </row>
    <row r="122" spans="13:25" s="364" customFormat="1">
      <c r="M122" s="571"/>
      <c r="N122" s="571"/>
      <c r="O122" s="571"/>
      <c r="P122" s="571"/>
      <c r="Q122" s="571"/>
      <c r="R122" s="571"/>
      <c r="S122" s="571"/>
      <c r="T122" s="571"/>
      <c r="U122" s="571"/>
      <c r="V122" s="571"/>
      <c r="W122" s="571"/>
      <c r="X122" s="571"/>
      <c r="Y122" s="571"/>
    </row>
    <row r="123" spans="13:25" s="364" customFormat="1">
      <c r="M123" s="571"/>
      <c r="N123" s="571"/>
      <c r="O123" s="571"/>
      <c r="P123" s="571"/>
      <c r="Q123" s="571"/>
      <c r="R123" s="571"/>
      <c r="S123" s="571"/>
      <c r="T123" s="571"/>
      <c r="U123" s="571"/>
      <c r="V123" s="571"/>
      <c r="W123" s="571"/>
      <c r="X123" s="571"/>
      <c r="Y123" s="571"/>
    </row>
    <row r="124" spans="13:25" s="364" customFormat="1">
      <c r="M124" s="571"/>
      <c r="N124" s="571"/>
      <c r="O124" s="571"/>
      <c r="P124" s="571"/>
      <c r="Q124" s="571"/>
      <c r="R124" s="571"/>
      <c r="S124" s="571"/>
      <c r="T124" s="571"/>
      <c r="U124" s="571"/>
      <c r="V124" s="571"/>
      <c r="W124" s="571"/>
      <c r="X124" s="571"/>
      <c r="Y124" s="571"/>
    </row>
    <row r="125" spans="13:25" s="364" customFormat="1">
      <c r="M125" s="571"/>
      <c r="N125" s="571"/>
      <c r="O125" s="571"/>
      <c r="P125" s="571"/>
      <c r="Q125" s="571"/>
      <c r="R125" s="571"/>
      <c r="S125" s="571"/>
      <c r="T125" s="571"/>
      <c r="U125" s="571"/>
      <c r="V125" s="571"/>
      <c r="W125" s="571"/>
      <c r="X125" s="571"/>
      <c r="Y125" s="571"/>
    </row>
    <row r="126" spans="13:25" s="364" customFormat="1">
      <c r="M126" s="571"/>
      <c r="N126" s="571"/>
      <c r="O126" s="571"/>
      <c r="P126" s="571"/>
      <c r="Q126" s="571"/>
      <c r="R126" s="571"/>
      <c r="S126" s="571"/>
      <c r="T126" s="571"/>
      <c r="U126" s="571"/>
      <c r="V126" s="571"/>
      <c r="W126" s="571"/>
      <c r="X126" s="571"/>
      <c r="Y126" s="571"/>
    </row>
    <row r="127" spans="13:25" s="364" customFormat="1">
      <c r="M127" s="571"/>
      <c r="N127" s="571"/>
      <c r="O127" s="571"/>
      <c r="P127" s="571"/>
      <c r="Q127" s="571"/>
      <c r="R127" s="571"/>
      <c r="S127" s="571"/>
      <c r="T127" s="571"/>
      <c r="U127" s="571"/>
      <c r="V127" s="571"/>
      <c r="W127" s="571"/>
      <c r="X127" s="571"/>
      <c r="Y127" s="571"/>
    </row>
    <row r="128" spans="13:25" s="364" customFormat="1">
      <c r="M128" s="571"/>
      <c r="N128" s="571"/>
      <c r="O128" s="571"/>
      <c r="P128" s="571"/>
      <c r="Q128" s="571"/>
      <c r="R128" s="571"/>
      <c r="S128" s="571"/>
      <c r="T128" s="571"/>
      <c r="U128" s="571"/>
      <c r="V128" s="571"/>
      <c r="W128" s="571"/>
      <c r="X128" s="571"/>
      <c r="Y128" s="571"/>
    </row>
    <row r="129" spans="13:25" s="364" customFormat="1">
      <c r="M129" s="571"/>
      <c r="N129" s="571"/>
      <c r="O129" s="571"/>
      <c r="P129" s="571"/>
      <c r="Q129" s="571"/>
      <c r="R129" s="571"/>
      <c r="S129" s="571"/>
      <c r="T129" s="571"/>
      <c r="U129" s="571"/>
      <c r="V129" s="571"/>
      <c r="W129" s="571"/>
      <c r="X129" s="571"/>
      <c r="Y129" s="571"/>
    </row>
    <row r="130" spans="13:25" s="364" customFormat="1">
      <c r="M130" s="571"/>
      <c r="N130" s="571"/>
      <c r="O130" s="571"/>
      <c r="P130" s="571"/>
      <c r="Q130" s="571"/>
      <c r="R130" s="571"/>
      <c r="S130" s="571"/>
      <c r="T130" s="571"/>
      <c r="U130" s="571"/>
      <c r="V130" s="571"/>
      <c r="W130" s="571"/>
      <c r="X130" s="571"/>
      <c r="Y130" s="571"/>
    </row>
    <row r="131" spans="13:25" s="364" customFormat="1">
      <c r="M131" s="571"/>
      <c r="N131" s="571"/>
      <c r="O131" s="571"/>
      <c r="P131" s="571"/>
      <c r="Q131" s="571"/>
      <c r="R131" s="571"/>
      <c r="S131" s="571"/>
      <c r="T131" s="571"/>
      <c r="U131" s="571"/>
      <c r="V131" s="571"/>
      <c r="W131" s="571"/>
      <c r="X131" s="571"/>
      <c r="Y131" s="571"/>
    </row>
    <row r="132" spans="13:25" s="364" customFormat="1">
      <c r="M132" s="571"/>
      <c r="N132" s="571"/>
      <c r="O132" s="571"/>
      <c r="P132" s="571"/>
      <c r="Q132" s="571"/>
      <c r="R132" s="571"/>
      <c r="S132" s="571"/>
      <c r="T132" s="571"/>
      <c r="U132" s="571"/>
      <c r="V132" s="571"/>
      <c r="W132" s="571"/>
      <c r="X132" s="571"/>
      <c r="Y132" s="571"/>
    </row>
    <row r="133" spans="13:25" s="364" customFormat="1">
      <c r="M133" s="571"/>
      <c r="N133" s="571"/>
      <c r="O133" s="571"/>
      <c r="P133" s="571"/>
      <c r="Q133" s="571"/>
      <c r="R133" s="571"/>
      <c r="S133" s="571"/>
      <c r="T133" s="571"/>
      <c r="U133" s="571"/>
      <c r="V133" s="571"/>
      <c r="W133" s="571"/>
      <c r="X133" s="571"/>
      <c r="Y133" s="571"/>
    </row>
    <row r="134" spans="13:25" s="364" customFormat="1">
      <c r="M134" s="571"/>
      <c r="N134" s="571"/>
      <c r="O134" s="571"/>
      <c r="P134" s="571"/>
      <c r="Q134" s="571"/>
      <c r="R134" s="571"/>
      <c r="S134" s="571"/>
      <c r="T134" s="571"/>
      <c r="U134" s="571"/>
      <c r="V134" s="571"/>
      <c r="W134" s="571"/>
      <c r="X134" s="571"/>
      <c r="Y134" s="571"/>
    </row>
    <row r="135" spans="13:25" s="364" customFormat="1">
      <c r="M135" s="571"/>
      <c r="N135" s="571"/>
      <c r="O135" s="571"/>
      <c r="P135" s="571"/>
      <c r="Q135" s="571"/>
      <c r="R135" s="571"/>
      <c r="S135" s="571"/>
      <c r="T135" s="571"/>
      <c r="U135" s="571"/>
      <c r="V135" s="571"/>
      <c r="W135" s="571"/>
      <c r="X135" s="571"/>
      <c r="Y135" s="571"/>
    </row>
    <row r="136" spans="13:25" s="364" customFormat="1">
      <c r="M136" s="571"/>
      <c r="N136" s="571"/>
      <c r="O136" s="571"/>
      <c r="P136" s="571"/>
      <c r="Q136" s="571"/>
      <c r="R136" s="571"/>
      <c r="S136" s="571"/>
      <c r="T136" s="571"/>
      <c r="U136" s="571"/>
      <c r="V136" s="571"/>
      <c r="W136" s="571"/>
      <c r="X136" s="571"/>
      <c r="Y136" s="571"/>
    </row>
    <row r="137" spans="13:25" s="364" customFormat="1">
      <c r="M137" s="571"/>
      <c r="N137" s="571"/>
      <c r="O137" s="571"/>
      <c r="P137" s="571"/>
      <c r="Q137" s="571"/>
      <c r="R137" s="571"/>
      <c r="S137" s="571"/>
      <c r="T137" s="571"/>
      <c r="U137" s="571"/>
      <c r="V137" s="571"/>
      <c r="W137" s="571"/>
      <c r="X137" s="571"/>
      <c r="Y137" s="571"/>
    </row>
    <row r="138" spans="13:25" s="364" customFormat="1">
      <c r="M138" s="571"/>
      <c r="N138" s="571"/>
      <c r="O138" s="571"/>
      <c r="P138" s="571"/>
      <c r="Q138" s="571"/>
      <c r="R138" s="571"/>
      <c r="S138" s="571"/>
      <c r="T138" s="571"/>
      <c r="U138" s="571"/>
      <c r="V138" s="571"/>
      <c r="W138" s="571"/>
      <c r="X138" s="571"/>
      <c r="Y138" s="571"/>
    </row>
    <row r="139" spans="13:25" s="364" customFormat="1">
      <c r="M139" s="571"/>
      <c r="N139" s="571"/>
      <c r="O139" s="571"/>
      <c r="P139" s="571"/>
      <c r="Q139" s="571"/>
      <c r="R139" s="571"/>
      <c r="S139" s="571"/>
      <c r="T139" s="571"/>
      <c r="U139" s="571"/>
      <c r="V139" s="571"/>
      <c r="W139" s="571"/>
      <c r="X139" s="571"/>
      <c r="Y139" s="571"/>
    </row>
    <row r="140" spans="13:25" s="364" customFormat="1">
      <c r="M140" s="571"/>
      <c r="N140" s="571"/>
      <c r="O140" s="571"/>
      <c r="P140" s="571"/>
      <c r="Q140" s="571"/>
      <c r="R140" s="571"/>
      <c r="S140" s="571"/>
      <c r="T140" s="571"/>
      <c r="U140" s="571"/>
      <c r="V140" s="571"/>
      <c r="W140" s="571"/>
      <c r="X140" s="571"/>
      <c r="Y140" s="571"/>
    </row>
    <row r="141" spans="13:25" s="364" customFormat="1">
      <c r="M141" s="571"/>
      <c r="N141" s="571"/>
      <c r="O141" s="571"/>
      <c r="P141" s="571"/>
      <c r="Q141" s="571"/>
      <c r="R141" s="571"/>
      <c r="S141" s="571"/>
      <c r="T141" s="571"/>
      <c r="U141" s="571"/>
      <c r="V141" s="571"/>
      <c r="W141" s="571"/>
      <c r="X141" s="571"/>
      <c r="Y141" s="571"/>
    </row>
    <row r="142" spans="13:25" s="364" customFormat="1">
      <c r="M142" s="571"/>
      <c r="N142" s="571"/>
      <c r="O142" s="571"/>
      <c r="P142" s="571"/>
      <c r="Q142" s="571"/>
      <c r="R142" s="571"/>
      <c r="S142" s="571"/>
      <c r="T142" s="571"/>
      <c r="U142" s="571"/>
      <c r="V142" s="571"/>
      <c r="W142" s="571"/>
      <c r="X142" s="571"/>
      <c r="Y142" s="571"/>
    </row>
    <row r="143" spans="13:25" s="364" customFormat="1">
      <c r="M143" s="571"/>
      <c r="N143" s="571"/>
      <c r="O143" s="571"/>
      <c r="P143" s="571"/>
      <c r="Q143" s="571"/>
      <c r="R143" s="571"/>
      <c r="S143" s="571"/>
      <c r="T143" s="571"/>
      <c r="U143" s="571"/>
      <c r="V143" s="571"/>
      <c r="W143" s="571"/>
      <c r="X143" s="571"/>
      <c r="Y143" s="571"/>
    </row>
    <row r="144" spans="13:25" s="364" customFormat="1">
      <c r="M144" s="571"/>
      <c r="N144" s="571"/>
      <c r="O144" s="571"/>
      <c r="P144" s="571"/>
      <c r="Q144" s="571"/>
      <c r="R144" s="571"/>
      <c r="S144" s="571"/>
      <c r="T144" s="571"/>
      <c r="U144" s="571"/>
      <c r="V144" s="571"/>
      <c r="W144" s="571"/>
      <c r="X144" s="571"/>
      <c r="Y144" s="571"/>
    </row>
    <row r="145" spans="13:25" s="364" customFormat="1">
      <c r="M145" s="571"/>
      <c r="N145" s="571"/>
      <c r="O145" s="571"/>
      <c r="P145" s="571"/>
      <c r="Q145" s="571"/>
      <c r="R145" s="571"/>
      <c r="S145" s="571"/>
      <c r="T145" s="571"/>
      <c r="U145" s="571"/>
      <c r="V145" s="571"/>
      <c r="W145" s="571"/>
      <c r="X145" s="571"/>
      <c r="Y145" s="571"/>
    </row>
    <row r="146" spans="13:25" s="364" customFormat="1">
      <c r="M146" s="571"/>
      <c r="N146" s="571"/>
      <c r="O146" s="571"/>
      <c r="P146" s="571"/>
      <c r="Q146" s="571"/>
      <c r="R146" s="571"/>
      <c r="S146" s="571"/>
      <c r="T146" s="571"/>
      <c r="U146" s="571"/>
      <c r="V146" s="571"/>
      <c r="W146" s="571"/>
      <c r="X146" s="571"/>
      <c r="Y146" s="571"/>
    </row>
    <row r="147" spans="13:25" s="364" customFormat="1">
      <c r="M147" s="571"/>
      <c r="N147" s="571"/>
      <c r="O147" s="571"/>
      <c r="P147" s="571"/>
      <c r="Q147" s="571"/>
      <c r="R147" s="571"/>
      <c r="S147" s="571"/>
      <c r="T147" s="571"/>
      <c r="U147" s="571"/>
      <c r="V147" s="571"/>
      <c r="W147" s="571"/>
      <c r="X147" s="571"/>
      <c r="Y147" s="571"/>
    </row>
    <row r="148" spans="13:25" s="364" customFormat="1">
      <c r="M148" s="571"/>
      <c r="N148" s="571"/>
      <c r="O148" s="571"/>
      <c r="P148" s="571"/>
      <c r="Q148" s="571"/>
      <c r="R148" s="571"/>
      <c r="S148" s="571"/>
      <c r="T148" s="571"/>
      <c r="U148" s="571"/>
      <c r="V148" s="571"/>
      <c r="W148" s="571"/>
      <c r="X148" s="571"/>
      <c r="Y148" s="571"/>
    </row>
    <row r="149" spans="13:25" s="364" customFormat="1">
      <c r="M149" s="571"/>
      <c r="N149" s="571"/>
      <c r="O149" s="571"/>
      <c r="P149" s="571"/>
      <c r="Q149" s="571"/>
      <c r="R149" s="571"/>
      <c r="S149" s="571"/>
      <c r="T149" s="571"/>
      <c r="U149" s="571"/>
      <c r="V149" s="571"/>
      <c r="W149" s="571"/>
      <c r="X149" s="571"/>
      <c r="Y149" s="571"/>
    </row>
    <row r="150" spans="13:25" s="364" customFormat="1">
      <c r="M150" s="571"/>
      <c r="N150" s="571"/>
      <c r="O150" s="571"/>
      <c r="P150" s="571"/>
      <c r="Q150" s="571"/>
      <c r="R150" s="571"/>
      <c r="S150" s="571"/>
      <c r="T150" s="571"/>
      <c r="U150" s="571"/>
      <c r="V150" s="571"/>
      <c r="W150" s="571"/>
      <c r="X150" s="571"/>
      <c r="Y150" s="571"/>
    </row>
    <row r="151" spans="13:25" s="364" customFormat="1">
      <c r="M151" s="571"/>
      <c r="N151" s="571"/>
      <c r="O151" s="571"/>
      <c r="P151" s="571"/>
      <c r="Q151" s="571"/>
      <c r="R151" s="571"/>
      <c r="S151" s="571"/>
      <c r="T151" s="571"/>
      <c r="U151" s="571"/>
      <c r="V151" s="571"/>
      <c r="W151" s="571"/>
      <c r="X151" s="571"/>
      <c r="Y151" s="571"/>
    </row>
    <row r="152" spans="13:25" s="364" customFormat="1">
      <c r="M152" s="571"/>
      <c r="N152" s="571"/>
      <c r="O152" s="571"/>
      <c r="P152" s="571"/>
      <c r="Q152" s="571"/>
      <c r="R152" s="571"/>
      <c r="S152" s="571"/>
      <c r="T152" s="571"/>
      <c r="U152" s="571"/>
      <c r="V152" s="571"/>
      <c r="W152" s="571"/>
      <c r="X152" s="571"/>
      <c r="Y152" s="571"/>
    </row>
    <row r="153" spans="13:25" s="364" customFormat="1">
      <c r="M153" s="571"/>
      <c r="N153" s="571"/>
      <c r="O153" s="571"/>
      <c r="P153" s="571"/>
      <c r="Q153" s="571"/>
      <c r="R153" s="571"/>
      <c r="S153" s="571"/>
      <c r="T153" s="571"/>
      <c r="U153" s="571"/>
      <c r="V153" s="571"/>
      <c r="W153" s="571"/>
      <c r="X153" s="571"/>
      <c r="Y153" s="571"/>
    </row>
    <row r="154" spans="13:25" s="364" customFormat="1">
      <c r="M154" s="571"/>
      <c r="N154" s="571"/>
      <c r="O154" s="571"/>
      <c r="P154" s="571"/>
      <c r="Q154" s="571"/>
      <c r="R154" s="571"/>
      <c r="S154" s="571"/>
      <c r="T154" s="571"/>
      <c r="U154" s="571"/>
      <c r="V154" s="571"/>
      <c r="W154" s="571"/>
      <c r="X154" s="571"/>
      <c r="Y154" s="571"/>
    </row>
    <row r="155" spans="13:25" s="364" customFormat="1">
      <c r="M155" s="571"/>
      <c r="N155" s="571"/>
      <c r="O155" s="571"/>
      <c r="P155" s="571"/>
      <c r="Q155" s="571"/>
      <c r="R155" s="571"/>
      <c r="S155" s="571"/>
      <c r="T155" s="571"/>
      <c r="U155" s="571"/>
      <c r="V155" s="571"/>
      <c r="W155" s="571"/>
      <c r="X155" s="571"/>
      <c r="Y155" s="571"/>
    </row>
    <row r="156" spans="13:25" s="364" customFormat="1">
      <c r="M156" s="571"/>
      <c r="N156" s="571"/>
      <c r="O156" s="571"/>
      <c r="P156" s="571"/>
      <c r="Q156" s="571"/>
      <c r="R156" s="571"/>
      <c r="S156" s="571"/>
      <c r="T156" s="571"/>
      <c r="U156" s="571"/>
      <c r="V156" s="571"/>
      <c r="W156" s="571"/>
      <c r="X156" s="571"/>
      <c r="Y156" s="571"/>
    </row>
    <row r="157" spans="13:25" s="364" customFormat="1">
      <c r="M157" s="571"/>
      <c r="N157" s="571"/>
      <c r="O157" s="571"/>
      <c r="P157" s="571"/>
      <c r="Q157" s="571"/>
      <c r="R157" s="571"/>
      <c r="S157" s="571"/>
      <c r="T157" s="571"/>
      <c r="U157" s="571"/>
      <c r="V157" s="571"/>
      <c r="W157" s="571"/>
      <c r="X157" s="571"/>
      <c r="Y157" s="571"/>
    </row>
    <row r="158" spans="13:25" s="364" customFormat="1">
      <c r="M158" s="571"/>
      <c r="N158" s="571"/>
      <c r="O158" s="571"/>
      <c r="P158" s="571"/>
      <c r="Q158" s="571"/>
      <c r="R158" s="571"/>
      <c r="S158" s="571"/>
      <c r="T158" s="571"/>
      <c r="U158" s="571"/>
      <c r="V158" s="571"/>
      <c r="W158" s="571"/>
      <c r="X158" s="571"/>
      <c r="Y158" s="571"/>
    </row>
    <row r="159" spans="13:25" s="364" customFormat="1">
      <c r="M159" s="571"/>
      <c r="N159" s="571"/>
      <c r="O159" s="571"/>
      <c r="P159" s="571"/>
      <c r="Q159" s="571"/>
      <c r="R159" s="571"/>
      <c r="S159" s="571"/>
      <c r="T159" s="571"/>
      <c r="U159" s="571"/>
      <c r="V159" s="571"/>
      <c r="W159" s="571"/>
      <c r="X159" s="571"/>
      <c r="Y159" s="571"/>
    </row>
    <row r="160" spans="13:25" s="364" customFormat="1">
      <c r="M160" s="571"/>
      <c r="N160" s="571"/>
      <c r="O160" s="571"/>
      <c r="P160" s="571"/>
      <c r="Q160" s="571"/>
      <c r="R160" s="571"/>
      <c r="S160" s="571"/>
      <c r="T160" s="571"/>
      <c r="U160" s="571"/>
      <c r="V160" s="571"/>
      <c r="W160" s="571"/>
      <c r="X160" s="571"/>
      <c r="Y160" s="571"/>
    </row>
    <row r="161" spans="13:25" s="364" customFormat="1">
      <c r="M161" s="571"/>
      <c r="N161" s="571"/>
      <c r="O161" s="571"/>
      <c r="P161" s="571"/>
      <c r="Q161" s="571"/>
      <c r="R161" s="571"/>
      <c r="S161" s="571"/>
      <c r="T161" s="571"/>
      <c r="U161" s="571"/>
      <c r="V161" s="571"/>
      <c r="W161" s="571"/>
      <c r="X161" s="571"/>
      <c r="Y161" s="571"/>
    </row>
    <row r="162" spans="13:25" s="364" customFormat="1">
      <c r="M162" s="571"/>
      <c r="N162" s="571"/>
      <c r="O162" s="571"/>
      <c r="P162" s="571"/>
      <c r="Q162" s="571"/>
      <c r="R162" s="571"/>
      <c r="S162" s="571"/>
      <c r="T162" s="571"/>
      <c r="U162" s="571"/>
      <c r="V162" s="571"/>
      <c r="W162" s="571"/>
      <c r="X162" s="571"/>
      <c r="Y162" s="571"/>
    </row>
    <row r="163" spans="13:25" s="364" customFormat="1">
      <c r="M163" s="571"/>
      <c r="N163" s="571"/>
      <c r="O163" s="571"/>
      <c r="P163" s="571"/>
      <c r="Q163" s="571"/>
      <c r="R163" s="571"/>
      <c r="S163" s="571"/>
      <c r="T163" s="571"/>
      <c r="U163" s="571"/>
      <c r="V163" s="571"/>
      <c r="W163" s="571"/>
      <c r="X163" s="571"/>
      <c r="Y163" s="571"/>
    </row>
    <row r="164" spans="13:25" s="364" customFormat="1">
      <c r="M164" s="571"/>
      <c r="N164" s="571"/>
      <c r="O164" s="571"/>
      <c r="P164" s="571"/>
      <c r="Q164" s="571"/>
      <c r="R164" s="571"/>
      <c r="S164" s="571"/>
      <c r="T164" s="571"/>
      <c r="U164" s="571"/>
      <c r="V164" s="571"/>
      <c r="W164" s="571"/>
      <c r="X164" s="571"/>
      <c r="Y164" s="571"/>
    </row>
    <row r="165" spans="13:25" s="364" customFormat="1">
      <c r="M165" s="571"/>
      <c r="N165" s="571"/>
      <c r="O165" s="571"/>
      <c r="P165" s="571"/>
      <c r="Q165" s="571"/>
      <c r="R165" s="571"/>
      <c r="S165" s="571"/>
      <c r="T165" s="571"/>
      <c r="U165" s="571"/>
      <c r="V165" s="571"/>
      <c r="W165" s="571"/>
      <c r="X165" s="571"/>
      <c r="Y165" s="571"/>
    </row>
    <row r="166" spans="13:25" s="364" customFormat="1">
      <c r="M166" s="571"/>
      <c r="N166" s="571"/>
      <c r="O166" s="571"/>
      <c r="P166" s="571"/>
      <c r="Q166" s="571"/>
      <c r="R166" s="571"/>
      <c r="S166" s="571"/>
      <c r="T166" s="571"/>
      <c r="U166" s="571"/>
      <c r="V166" s="571"/>
      <c r="W166" s="571"/>
      <c r="X166" s="571"/>
      <c r="Y166" s="571"/>
    </row>
    <row r="167" spans="13:25" s="364" customFormat="1">
      <c r="M167" s="571"/>
      <c r="N167" s="571"/>
      <c r="O167" s="571"/>
      <c r="P167" s="571"/>
      <c r="Q167" s="571"/>
      <c r="R167" s="571"/>
      <c r="S167" s="571"/>
      <c r="T167" s="571"/>
      <c r="U167" s="571"/>
      <c r="V167" s="571"/>
      <c r="W167" s="571"/>
      <c r="X167" s="571"/>
      <c r="Y167" s="571"/>
    </row>
    <row r="168" spans="13:25" s="364" customFormat="1">
      <c r="M168" s="571"/>
      <c r="N168" s="571"/>
      <c r="O168" s="571"/>
      <c r="P168" s="571"/>
      <c r="Q168" s="571"/>
      <c r="R168" s="571"/>
      <c r="S168" s="571"/>
      <c r="T168" s="571"/>
      <c r="U168" s="571"/>
      <c r="V168" s="571"/>
      <c r="W168" s="571"/>
      <c r="X168" s="571"/>
      <c r="Y168" s="571"/>
    </row>
    <row r="169" spans="13:25" s="364" customFormat="1">
      <c r="M169" s="571"/>
      <c r="N169" s="571"/>
      <c r="O169" s="571"/>
      <c r="P169" s="571"/>
      <c r="Q169" s="571"/>
      <c r="R169" s="571"/>
      <c r="S169" s="571"/>
      <c r="T169" s="571"/>
      <c r="U169" s="571"/>
      <c r="V169" s="571"/>
      <c r="W169" s="571"/>
      <c r="X169" s="571"/>
      <c r="Y169" s="571"/>
    </row>
    <row r="170" spans="13:25" s="364" customFormat="1">
      <c r="M170" s="571"/>
      <c r="N170" s="571"/>
      <c r="O170" s="571"/>
      <c r="P170" s="571"/>
      <c r="Q170" s="571"/>
      <c r="R170" s="571"/>
      <c r="S170" s="571"/>
      <c r="T170" s="571"/>
      <c r="U170" s="571"/>
      <c r="V170" s="571"/>
      <c r="W170" s="571"/>
      <c r="X170" s="571"/>
      <c r="Y170" s="571"/>
    </row>
    <row r="171" spans="13:25" s="364" customFormat="1">
      <c r="M171" s="571"/>
      <c r="N171" s="571"/>
      <c r="O171" s="571"/>
      <c r="P171" s="571"/>
      <c r="Q171" s="571"/>
      <c r="R171" s="571"/>
      <c r="S171" s="571"/>
      <c r="T171" s="571"/>
      <c r="U171" s="571"/>
      <c r="V171" s="571"/>
      <c r="W171" s="571"/>
      <c r="X171" s="571"/>
      <c r="Y171" s="571"/>
    </row>
    <row r="172" spans="13:25" s="364" customFormat="1">
      <c r="M172" s="571"/>
      <c r="N172" s="571"/>
      <c r="O172" s="571"/>
      <c r="P172" s="571"/>
      <c r="Q172" s="571"/>
      <c r="R172" s="571"/>
      <c r="S172" s="571"/>
      <c r="T172" s="571"/>
      <c r="U172" s="571"/>
      <c r="V172" s="571"/>
      <c r="W172" s="571"/>
      <c r="X172" s="571"/>
      <c r="Y172" s="571"/>
    </row>
    <row r="173" spans="13:25" s="364" customFormat="1">
      <c r="M173" s="571"/>
      <c r="N173" s="571"/>
      <c r="O173" s="571"/>
      <c r="P173" s="571"/>
      <c r="Q173" s="571"/>
      <c r="R173" s="571"/>
      <c r="S173" s="571"/>
      <c r="T173" s="571"/>
      <c r="U173" s="571"/>
      <c r="V173" s="571"/>
      <c r="W173" s="571"/>
      <c r="X173" s="571"/>
      <c r="Y173" s="571"/>
    </row>
    <row r="174" spans="13:25" s="364" customFormat="1">
      <c r="M174" s="571"/>
      <c r="N174" s="571"/>
      <c r="O174" s="571"/>
      <c r="P174" s="571"/>
      <c r="Q174" s="571"/>
      <c r="R174" s="571"/>
      <c r="S174" s="571"/>
      <c r="T174" s="571"/>
      <c r="U174" s="571"/>
      <c r="V174" s="571"/>
      <c r="W174" s="571"/>
      <c r="X174" s="571"/>
      <c r="Y174" s="571"/>
    </row>
  </sheetData>
  <mergeCells count="9">
    <mergeCell ref="C3:K3"/>
    <mergeCell ref="C40:K40"/>
    <mergeCell ref="D29:E30"/>
    <mergeCell ref="D32:E33"/>
    <mergeCell ref="D35:E36"/>
    <mergeCell ref="F35:J36"/>
    <mergeCell ref="D26:J27"/>
    <mergeCell ref="F29:I30"/>
    <mergeCell ref="F32:I33"/>
  </mergeCells>
  <pageMargins left="0.78740157499999996" right="0.78740157499999996" top="0.984251969" bottom="0.984251969" header="0.4921259845" footer="0.4921259845"/>
  <pageSetup scale="71" orientation="portrait"/>
  <headerFooter alignWithMargins="0"/>
  <drawing r:id="rId1"/>
</worksheet>
</file>

<file path=xl/worksheets/sheet3.xml><?xml version="1.0" encoding="utf-8"?>
<worksheet xmlns="http://schemas.openxmlformats.org/spreadsheetml/2006/main" xmlns:r="http://schemas.openxmlformats.org/officeDocument/2006/relationships">
  <sheetPr codeName="Sheet6" enableFormatConditionsCalculation="0">
    <tabColor theme="5"/>
  </sheetPr>
  <dimension ref="A1:GN315"/>
  <sheetViews>
    <sheetView workbookViewId="0">
      <selection activeCell="C47" sqref="C47:E47"/>
    </sheetView>
  </sheetViews>
  <sheetFormatPr defaultColWidth="8.85546875" defaultRowHeight="14.25" customHeight="1"/>
  <cols>
    <col min="1" max="1" width="6.140625" style="345" customWidth="1"/>
    <col min="2" max="2" width="5.42578125" style="353" customWidth="1"/>
    <col min="3" max="3" width="68.42578125" style="350" customWidth="1"/>
    <col min="4" max="4" width="10.85546875" style="360" customWidth="1"/>
    <col min="5" max="5" width="11.140625" style="360" customWidth="1"/>
    <col min="6" max="6" width="8.85546875" style="373"/>
    <col min="7" max="196" width="8.85546875" style="364"/>
  </cols>
  <sheetData>
    <row r="1" spans="1:196" s="344" customFormat="1" ht="25.5" customHeight="1" thickBot="1">
      <c r="A1" s="345"/>
      <c r="B1" s="353"/>
      <c r="C1" s="350"/>
      <c r="D1" s="356" t="s">
        <v>623</v>
      </c>
      <c r="E1" s="361" t="s">
        <v>624</v>
      </c>
      <c r="F1" s="546"/>
      <c r="G1" s="547"/>
      <c r="H1" s="547"/>
      <c r="I1" s="547"/>
      <c r="J1" s="547"/>
      <c r="K1" s="547"/>
      <c r="L1" s="547"/>
      <c r="M1" s="547"/>
      <c r="N1" s="547"/>
      <c r="O1" s="547"/>
      <c r="P1" s="547"/>
      <c r="Q1" s="547"/>
      <c r="R1" s="547"/>
      <c r="S1" s="547"/>
      <c r="T1" s="547"/>
      <c r="U1" s="547"/>
      <c r="V1" s="547"/>
      <c r="W1" s="547"/>
      <c r="X1" s="547"/>
      <c r="Y1" s="547"/>
      <c r="Z1" s="547"/>
      <c r="AA1" s="547"/>
      <c r="AB1" s="547"/>
      <c r="AC1" s="547"/>
      <c r="AD1" s="547"/>
      <c r="AE1" s="547"/>
      <c r="AF1" s="547"/>
      <c r="AG1" s="547"/>
      <c r="AH1" s="547"/>
      <c r="AI1" s="547"/>
      <c r="AJ1" s="547"/>
      <c r="AK1" s="547"/>
      <c r="AL1" s="547"/>
      <c r="AM1" s="547"/>
      <c r="AN1" s="547"/>
      <c r="AO1" s="547"/>
      <c r="AP1" s="547"/>
      <c r="AQ1" s="547"/>
      <c r="AR1" s="547"/>
      <c r="AS1" s="547"/>
      <c r="AT1" s="547"/>
      <c r="AU1" s="547"/>
      <c r="AV1" s="547"/>
      <c r="AW1" s="547"/>
      <c r="AX1" s="547"/>
      <c r="AY1" s="547"/>
      <c r="AZ1" s="547"/>
      <c r="BA1" s="547"/>
      <c r="BB1" s="547"/>
      <c r="BC1" s="547"/>
      <c r="BD1" s="547"/>
      <c r="BE1" s="547"/>
      <c r="BF1" s="547"/>
      <c r="BG1" s="547"/>
      <c r="BH1" s="547"/>
      <c r="BI1" s="547"/>
      <c r="BJ1" s="547"/>
      <c r="BK1" s="547"/>
      <c r="BL1" s="547"/>
      <c r="BM1" s="547"/>
      <c r="BN1" s="547"/>
      <c r="BO1" s="547"/>
      <c r="BP1" s="547"/>
      <c r="BQ1" s="547"/>
      <c r="BR1" s="547"/>
      <c r="BS1" s="547"/>
      <c r="BT1" s="547"/>
      <c r="BU1" s="547"/>
      <c r="BV1" s="547"/>
      <c r="BW1" s="547"/>
      <c r="BX1" s="547"/>
      <c r="BY1" s="547"/>
      <c r="BZ1" s="547"/>
      <c r="CA1" s="547"/>
      <c r="CB1" s="547"/>
      <c r="CC1" s="547"/>
      <c r="CD1" s="547"/>
      <c r="CE1" s="547"/>
      <c r="CF1" s="547"/>
      <c r="CG1" s="547"/>
      <c r="CH1" s="547"/>
      <c r="CI1" s="547"/>
      <c r="CJ1" s="547"/>
      <c r="CK1" s="547"/>
      <c r="CL1" s="547"/>
      <c r="CM1" s="547"/>
      <c r="CN1" s="547"/>
      <c r="CO1" s="547"/>
      <c r="CP1" s="547"/>
      <c r="CQ1" s="547"/>
      <c r="CR1" s="547"/>
      <c r="CS1" s="547"/>
      <c r="CT1" s="547"/>
      <c r="CU1" s="547"/>
      <c r="CV1" s="547"/>
      <c r="CW1" s="547"/>
      <c r="CX1" s="547"/>
      <c r="CY1" s="547"/>
      <c r="CZ1" s="547"/>
      <c r="DA1" s="547"/>
      <c r="DB1" s="547"/>
      <c r="DC1" s="547"/>
      <c r="DD1" s="547"/>
      <c r="DE1" s="547"/>
      <c r="DF1" s="547"/>
      <c r="DG1" s="547"/>
      <c r="DH1" s="547"/>
      <c r="DI1" s="547"/>
      <c r="DJ1" s="547"/>
      <c r="DK1" s="547"/>
      <c r="DL1" s="547"/>
      <c r="DM1" s="547"/>
      <c r="DN1" s="547"/>
      <c r="DO1" s="547"/>
      <c r="DP1" s="547"/>
      <c r="DQ1" s="547"/>
      <c r="DR1" s="547"/>
      <c r="DS1" s="547"/>
      <c r="DT1" s="547"/>
      <c r="DU1" s="547"/>
      <c r="DV1" s="547"/>
      <c r="DW1" s="547"/>
      <c r="DX1" s="547"/>
      <c r="DY1" s="547"/>
      <c r="DZ1" s="547"/>
      <c r="EA1" s="547"/>
      <c r="EB1" s="547"/>
      <c r="EC1" s="547"/>
      <c r="ED1" s="547"/>
      <c r="EE1" s="547"/>
      <c r="EF1" s="547"/>
      <c r="EG1" s="547"/>
      <c r="EH1" s="547"/>
      <c r="EI1" s="547"/>
      <c r="EJ1" s="547"/>
      <c r="EK1" s="547"/>
      <c r="EL1" s="547"/>
      <c r="EM1" s="547"/>
      <c r="EN1" s="547"/>
      <c r="EO1" s="547"/>
      <c r="EP1" s="547"/>
      <c r="EQ1" s="547"/>
      <c r="ER1" s="547"/>
      <c r="ES1" s="547"/>
      <c r="ET1" s="547"/>
      <c r="EU1" s="547"/>
      <c r="EV1" s="547"/>
      <c r="EW1" s="547"/>
      <c r="EX1" s="547"/>
      <c r="EY1" s="547"/>
      <c r="EZ1" s="547"/>
      <c r="FA1" s="547"/>
      <c r="FB1" s="547"/>
      <c r="FC1" s="547"/>
      <c r="FD1" s="547"/>
      <c r="FE1" s="547"/>
      <c r="FF1" s="547"/>
      <c r="FG1" s="547"/>
      <c r="FH1" s="547"/>
      <c r="FI1" s="547"/>
      <c r="FJ1" s="547"/>
      <c r="FK1" s="547"/>
      <c r="FL1" s="547"/>
      <c r="FM1" s="547"/>
      <c r="FN1" s="547"/>
      <c r="FO1" s="547"/>
      <c r="FP1" s="547"/>
      <c r="FQ1" s="547"/>
      <c r="FR1" s="547"/>
      <c r="FS1" s="547"/>
      <c r="FT1" s="547"/>
      <c r="FU1" s="547"/>
      <c r="FV1" s="547"/>
      <c r="FW1" s="547"/>
      <c r="FX1" s="547"/>
      <c r="FY1" s="547"/>
      <c r="FZ1" s="547"/>
      <c r="GA1" s="547"/>
      <c r="GB1" s="547"/>
      <c r="GC1" s="547"/>
      <c r="GD1" s="547"/>
      <c r="GE1" s="547"/>
      <c r="GF1" s="547"/>
      <c r="GG1" s="547"/>
      <c r="GH1" s="547"/>
      <c r="GI1" s="547"/>
      <c r="GJ1" s="547"/>
      <c r="GK1" s="547"/>
      <c r="GL1" s="547"/>
      <c r="GM1" s="547"/>
      <c r="GN1" s="547"/>
    </row>
    <row r="2" spans="1:196" s="344" customFormat="1" ht="14.25" customHeight="1" thickBot="1">
      <c r="A2" s="894" t="s">
        <v>617</v>
      </c>
      <c r="B2" s="895"/>
      <c r="C2" s="895"/>
      <c r="D2" s="895"/>
      <c r="E2" s="896"/>
      <c r="F2" s="548"/>
      <c r="G2" s="364"/>
      <c r="H2" s="364"/>
      <c r="I2" s="364"/>
      <c r="J2" s="364"/>
      <c r="K2" s="364"/>
      <c r="L2" s="364"/>
      <c r="M2" s="364"/>
      <c r="N2" s="364"/>
      <c r="O2" s="364"/>
      <c r="P2" s="364"/>
      <c r="Q2" s="364"/>
      <c r="R2" s="364"/>
      <c r="S2" s="364"/>
      <c r="T2" s="364"/>
      <c r="U2" s="364"/>
      <c r="V2" s="364"/>
      <c r="W2" s="364"/>
      <c r="X2" s="364"/>
      <c r="Y2" s="364"/>
      <c r="Z2" s="364"/>
      <c r="AA2" s="364"/>
      <c r="AB2" s="364"/>
      <c r="AC2" s="364"/>
      <c r="AD2" s="364"/>
      <c r="AE2" s="364"/>
      <c r="AF2" s="364"/>
      <c r="AG2" s="364"/>
      <c r="AH2" s="364"/>
      <c r="AI2" s="364"/>
      <c r="AJ2" s="364"/>
      <c r="AK2" s="364"/>
      <c r="AL2" s="364"/>
      <c r="AM2" s="364"/>
      <c r="AN2" s="364"/>
      <c r="AO2" s="364"/>
      <c r="AP2" s="364"/>
      <c r="AQ2" s="364"/>
      <c r="AR2" s="364"/>
      <c r="AS2" s="364"/>
      <c r="AT2" s="364"/>
      <c r="AU2" s="364"/>
      <c r="AV2" s="364"/>
      <c r="AW2" s="364"/>
      <c r="AX2" s="364"/>
      <c r="AY2" s="364"/>
      <c r="AZ2" s="364"/>
      <c r="BA2" s="364"/>
      <c r="BB2" s="364"/>
      <c r="BC2" s="364"/>
      <c r="BD2" s="364"/>
      <c r="BE2" s="364"/>
      <c r="BF2" s="364"/>
      <c r="BG2" s="364"/>
      <c r="BH2" s="364"/>
      <c r="BI2" s="364"/>
      <c r="BJ2" s="364"/>
      <c r="BK2" s="364"/>
      <c r="BL2" s="364"/>
      <c r="BM2" s="364"/>
      <c r="BN2" s="364"/>
      <c r="BO2" s="364"/>
      <c r="BP2" s="364"/>
      <c r="BQ2" s="364"/>
      <c r="BR2" s="364"/>
      <c r="BS2" s="364"/>
      <c r="BT2" s="364"/>
      <c r="BU2" s="364"/>
      <c r="BV2" s="364"/>
      <c r="BW2" s="364"/>
      <c r="BX2" s="364"/>
      <c r="BY2" s="364"/>
      <c r="BZ2" s="364"/>
      <c r="CA2" s="364"/>
      <c r="CB2" s="364"/>
      <c r="CC2" s="364"/>
      <c r="CD2" s="364"/>
      <c r="CE2" s="364"/>
      <c r="CF2" s="364"/>
      <c r="CG2" s="364"/>
      <c r="CH2" s="364"/>
      <c r="CI2" s="364"/>
      <c r="CJ2" s="364"/>
      <c r="CK2" s="364"/>
      <c r="CL2" s="364"/>
      <c r="CM2" s="364"/>
      <c r="CN2" s="364"/>
      <c r="CO2" s="364"/>
      <c r="CP2" s="364"/>
      <c r="CQ2" s="364"/>
      <c r="CR2" s="364"/>
      <c r="CS2" s="364"/>
      <c r="CT2" s="364"/>
      <c r="CU2" s="364"/>
      <c r="CV2" s="364"/>
      <c r="CW2" s="364"/>
      <c r="CX2" s="364"/>
      <c r="CY2" s="364"/>
      <c r="CZ2" s="364"/>
      <c r="DA2" s="364"/>
      <c r="DB2" s="364"/>
      <c r="DC2" s="364"/>
      <c r="DD2" s="364"/>
      <c r="DE2" s="364"/>
      <c r="DF2" s="364"/>
      <c r="DG2" s="364"/>
      <c r="DH2" s="364"/>
      <c r="DI2" s="364"/>
      <c r="DJ2" s="364"/>
      <c r="DK2" s="364"/>
      <c r="DL2" s="364"/>
      <c r="DM2" s="364"/>
      <c r="DN2" s="364"/>
      <c r="DO2" s="364"/>
      <c r="DP2" s="364"/>
      <c r="DQ2" s="364"/>
      <c r="DR2" s="364"/>
      <c r="DS2" s="364"/>
      <c r="DT2" s="364"/>
      <c r="DU2" s="364"/>
      <c r="DV2" s="364"/>
      <c r="DW2" s="364"/>
      <c r="DX2" s="364"/>
      <c r="DY2" s="364"/>
      <c r="DZ2" s="364"/>
      <c r="EA2" s="364"/>
      <c r="EB2" s="364"/>
      <c r="EC2" s="364"/>
      <c r="ED2" s="364"/>
      <c r="EE2" s="364"/>
      <c r="EF2" s="364"/>
      <c r="EG2" s="364"/>
      <c r="EH2" s="364"/>
      <c r="EI2" s="364"/>
      <c r="EJ2" s="364"/>
      <c r="EK2" s="364"/>
      <c r="EL2" s="364"/>
      <c r="EM2" s="364"/>
      <c r="EN2" s="364"/>
      <c r="EO2" s="364"/>
      <c r="EP2" s="364"/>
      <c r="EQ2" s="364"/>
      <c r="ER2" s="364"/>
      <c r="ES2" s="364"/>
      <c r="ET2" s="364"/>
      <c r="EU2" s="364"/>
      <c r="EV2" s="364"/>
      <c r="EW2" s="364"/>
      <c r="EX2" s="364"/>
      <c r="EY2" s="364"/>
      <c r="EZ2" s="364"/>
      <c r="FA2" s="364"/>
      <c r="FB2" s="364"/>
      <c r="FC2" s="364"/>
      <c r="FD2" s="364"/>
      <c r="FE2" s="364"/>
      <c r="FF2" s="364"/>
      <c r="FG2" s="364"/>
      <c r="FH2" s="364"/>
      <c r="FI2" s="364"/>
      <c r="FJ2" s="364"/>
      <c r="FK2" s="364"/>
      <c r="FL2" s="364"/>
      <c r="FM2" s="364"/>
      <c r="FN2" s="364"/>
      <c r="FO2" s="364"/>
      <c r="FP2" s="364"/>
      <c r="FQ2" s="364"/>
      <c r="FR2" s="364"/>
      <c r="FS2" s="364"/>
      <c r="FT2" s="364"/>
      <c r="FU2" s="364"/>
      <c r="FV2" s="364"/>
      <c r="FW2" s="364"/>
      <c r="FX2" s="364"/>
      <c r="FY2" s="364"/>
      <c r="FZ2" s="364"/>
      <c r="GA2" s="364"/>
      <c r="GB2" s="364"/>
      <c r="GC2" s="364"/>
      <c r="GD2" s="364"/>
      <c r="GE2" s="364"/>
      <c r="GF2" s="364"/>
      <c r="GG2" s="364"/>
      <c r="GH2" s="364"/>
      <c r="GI2" s="364"/>
      <c r="GJ2" s="364"/>
      <c r="GK2" s="364"/>
      <c r="GL2" s="364"/>
      <c r="GM2" s="364"/>
      <c r="GN2" s="364"/>
    </row>
    <row r="3" spans="1:196" ht="14.25" customHeight="1">
      <c r="A3" s="897" t="s">
        <v>616</v>
      </c>
      <c r="B3" s="900" t="s">
        <v>421</v>
      </c>
      <c r="C3" s="902" t="s">
        <v>422</v>
      </c>
      <c r="D3" s="903"/>
      <c r="E3" s="904"/>
      <c r="F3" s="548"/>
    </row>
    <row r="4" spans="1:196" ht="14.25" customHeight="1" thickBot="1">
      <c r="A4" s="898"/>
      <c r="B4" s="901"/>
      <c r="C4" s="905" t="s">
        <v>423</v>
      </c>
      <c r="D4" s="906"/>
      <c r="E4" s="907"/>
      <c r="F4" s="548"/>
    </row>
    <row r="5" spans="1:196" ht="14.25" customHeight="1" thickBot="1">
      <c r="A5" s="898"/>
      <c r="B5" s="352" t="s">
        <v>825</v>
      </c>
      <c r="C5" s="348" t="s">
        <v>824</v>
      </c>
      <c r="D5" s="357"/>
      <c r="E5" s="362"/>
    </row>
    <row r="6" spans="1:196" ht="24.75" thickBot="1">
      <c r="A6" s="898"/>
      <c r="B6" s="352" t="s">
        <v>823</v>
      </c>
      <c r="C6" s="348" t="s">
        <v>826</v>
      </c>
      <c r="D6" s="357"/>
      <c r="E6" s="362"/>
    </row>
    <row r="7" spans="1:196" ht="14.25" customHeight="1" thickBot="1">
      <c r="A7" s="898"/>
      <c r="B7" s="352" t="s">
        <v>425</v>
      </c>
      <c r="C7" s="348" t="s">
        <v>827</v>
      </c>
      <c r="D7" s="357"/>
      <c r="E7" s="362"/>
    </row>
    <row r="8" spans="1:196" ht="14.25" customHeight="1" thickBot="1">
      <c r="A8" s="898"/>
      <c r="B8" s="352" t="s">
        <v>426</v>
      </c>
      <c r="C8" s="348" t="s">
        <v>828</v>
      </c>
      <c r="D8" s="357"/>
      <c r="E8" s="362"/>
    </row>
    <row r="9" spans="1:196" ht="14.25" customHeight="1" thickBot="1">
      <c r="A9" s="898"/>
      <c r="B9" s="352" t="s">
        <v>427</v>
      </c>
      <c r="C9" s="348" t="s">
        <v>829</v>
      </c>
      <c r="D9" s="357"/>
      <c r="E9" s="362"/>
    </row>
    <row r="10" spans="1:196" ht="27" customHeight="1" thickBot="1">
      <c r="A10" s="898"/>
      <c r="B10" s="352" t="s">
        <v>428</v>
      </c>
      <c r="C10" s="348" t="s">
        <v>830</v>
      </c>
      <c r="D10" s="357"/>
      <c r="E10" s="362"/>
    </row>
    <row r="11" spans="1:196" ht="14.25" customHeight="1" thickBot="1">
      <c r="A11" s="898"/>
      <c r="B11" s="352" t="s">
        <v>429</v>
      </c>
      <c r="C11" s="348" t="s">
        <v>831</v>
      </c>
      <c r="D11" s="357"/>
      <c r="E11" s="362"/>
    </row>
    <row r="12" spans="1:196" ht="14.25" customHeight="1" thickBot="1">
      <c r="A12" s="898"/>
      <c r="B12" s="352" t="s">
        <v>430</v>
      </c>
      <c r="C12" s="348" t="s">
        <v>832</v>
      </c>
      <c r="D12" s="357"/>
      <c r="E12" s="362"/>
    </row>
    <row r="13" spans="1:196" ht="14.25" customHeight="1" thickBot="1">
      <c r="A13" s="898"/>
      <c r="B13" s="352" t="s">
        <v>431</v>
      </c>
      <c r="C13" s="348" t="s">
        <v>833</v>
      </c>
      <c r="D13" s="357"/>
      <c r="E13" s="362"/>
    </row>
    <row r="14" spans="1:196" ht="14.25" customHeight="1" thickBot="1">
      <c r="A14" s="898"/>
      <c r="B14" s="352" t="s">
        <v>433</v>
      </c>
      <c r="C14" s="348" t="s">
        <v>834</v>
      </c>
      <c r="D14" s="357"/>
      <c r="E14" s="362"/>
    </row>
    <row r="15" spans="1:196" ht="14.25" hidden="1" customHeight="1" thickBot="1">
      <c r="A15" s="898"/>
      <c r="B15" s="352" t="s">
        <v>434</v>
      </c>
      <c r="C15" s="348" t="s">
        <v>435</v>
      </c>
      <c r="D15" s="357"/>
      <c r="E15" s="362"/>
    </row>
    <row r="16" spans="1:196" ht="14.25" customHeight="1" thickBot="1">
      <c r="A16" s="898"/>
      <c r="B16" s="352" t="s">
        <v>434</v>
      </c>
      <c r="C16" s="348" t="s">
        <v>844</v>
      </c>
      <c r="D16" s="357"/>
      <c r="E16" s="362"/>
    </row>
    <row r="17" spans="1:5" ht="14.25" customHeight="1">
      <c r="A17" s="898"/>
      <c r="B17" s="900" t="s">
        <v>436</v>
      </c>
      <c r="C17" s="902" t="s">
        <v>437</v>
      </c>
      <c r="D17" s="903"/>
      <c r="E17" s="904"/>
    </row>
    <row r="18" spans="1:5" ht="14.25" customHeight="1" thickBot="1">
      <c r="A18" s="898"/>
      <c r="B18" s="901"/>
      <c r="C18" s="905" t="s">
        <v>438</v>
      </c>
      <c r="D18" s="906"/>
      <c r="E18" s="907"/>
    </row>
    <row r="19" spans="1:5" ht="14.25" customHeight="1" thickBot="1">
      <c r="A19" s="898"/>
      <c r="B19" s="352" t="s">
        <v>439</v>
      </c>
      <c r="C19" s="348" t="s">
        <v>835</v>
      </c>
      <c r="D19" s="357"/>
      <c r="E19" s="362"/>
    </row>
    <row r="20" spans="1:5" ht="14.25" customHeight="1" thickBot="1">
      <c r="A20" s="898"/>
      <c r="B20" s="352" t="s">
        <v>440</v>
      </c>
      <c r="C20" s="348" t="s">
        <v>836</v>
      </c>
      <c r="D20" s="357"/>
      <c r="E20" s="362"/>
    </row>
    <row r="21" spans="1:5" ht="14.25" customHeight="1" thickBot="1">
      <c r="A21" s="898"/>
      <c r="B21" s="352" t="s">
        <v>441</v>
      </c>
      <c r="C21" s="348" t="s">
        <v>837</v>
      </c>
      <c r="D21" s="357"/>
      <c r="E21" s="362"/>
    </row>
    <row r="22" spans="1:5" ht="14.25" customHeight="1" thickBot="1">
      <c r="A22" s="898"/>
      <c r="B22" s="352" t="s">
        <v>442</v>
      </c>
      <c r="C22" s="348" t="s">
        <v>838</v>
      </c>
      <c r="D22" s="357"/>
      <c r="E22" s="362"/>
    </row>
    <row r="23" spans="1:5" ht="14.25" customHeight="1" thickBot="1">
      <c r="A23" s="898"/>
      <c r="B23" s="352" t="s">
        <v>443</v>
      </c>
      <c r="C23" s="348" t="s">
        <v>839</v>
      </c>
      <c r="D23" s="357"/>
      <c r="E23" s="362"/>
    </row>
    <row r="24" spans="1:5" ht="14.25" customHeight="1" thickBot="1">
      <c r="A24" s="898"/>
      <c r="B24" s="352" t="s">
        <v>444</v>
      </c>
      <c r="C24" s="348" t="s">
        <v>840</v>
      </c>
      <c r="D24" s="357"/>
      <c r="E24" s="362"/>
    </row>
    <row r="25" spans="1:5" ht="14.25" customHeight="1" thickBot="1">
      <c r="A25" s="898"/>
      <c r="B25" s="352" t="s">
        <v>445</v>
      </c>
      <c r="C25" s="348" t="s">
        <v>841</v>
      </c>
      <c r="D25" s="357"/>
      <c r="E25" s="362"/>
    </row>
    <row r="26" spans="1:5" ht="14.25" customHeight="1" thickBot="1">
      <c r="A26" s="898"/>
      <c r="B26" s="352" t="s">
        <v>446</v>
      </c>
      <c r="C26" s="348" t="s">
        <v>842</v>
      </c>
      <c r="D26" s="357"/>
      <c r="E26" s="362"/>
    </row>
    <row r="27" spans="1:5" ht="14.25" customHeight="1" thickBot="1">
      <c r="A27" s="898"/>
      <c r="B27" s="352" t="s">
        <v>447</v>
      </c>
      <c r="C27" s="348" t="s">
        <v>843</v>
      </c>
      <c r="D27" s="357"/>
      <c r="E27" s="362"/>
    </row>
    <row r="28" spans="1:5" ht="14.25" hidden="1" customHeight="1" thickBot="1">
      <c r="A28" s="898"/>
      <c r="B28" s="352" t="s">
        <v>448</v>
      </c>
      <c r="C28" s="348" t="s">
        <v>449</v>
      </c>
      <c r="D28" s="357"/>
      <c r="E28" s="362"/>
    </row>
    <row r="29" spans="1:5" ht="14.25" hidden="1" customHeight="1" thickBot="1">
      <c r="A29" s="898"/>
      <c r="B29" s="352" t="s">
        <v>450</v>
      </c>
      <c r="C29" s="348" t="s">
        <v>451</v>
      </c>
      <c r="D29" s="357"/>
      <c r="E29" s="362"/>
    </row>
    <row r="30" spans="1:5" ht="14.25" customHeight="1" thickBot="1">
      <c r="A30" s="899"/>
      <c r="B30" s="352" t="s">
        <v>448</v>
      </c>
      <c r="C30" s="348" t="s">
        <v>844</v>
      </c>
      <c r="D30" s="357"/>
      <c r="E30" s="362"/>
    </row>
    <row r="31" spans="1:5" ht="26.25" customHeight="1" thickBot="1">
      <c r="A31" s="347"/>
      <c r="B31" s="354"/>
      <c r="D31" s="358" t="s">
        <v>623</v>
      </c>
      <c r="E31" s="361" t="s">
        <v>624</v>
      </c>
    </row>
    <row r="32" spans="1:5" ht="14.25" customHeight="1" thickBot="1">
      <c r="A32" s="908" t="s">
        <v>615</v>
      </c>
      <c r="B32" s="909"/>
      <c r="C32" s="909"/>
      <c r="D32" s="909"/>
      <c r="E32" s="910"/>
    </row>
    <row r="33" spans="1:6" ht="14.25" customHeight="1">
      <c r="A33" s="897" t="s">
        <v>625</v>
      </c>
      <c r="B33" s="900" t="s">
        <v>453</v>
      </c>
      <c r="C33" s="902" t="s">
        <v>454</v>
      </c>
      <c r="D33" s="903"/>
      <c r="E33" s="904"/>
    </row>
    <row r="34" spans="1:6" ht="14.25" customHeight="1" thickBot="1">
      <c r="A34" s="898"/>
      <c r="B34" s="901"/>
      <c r="C34" s="905" t="s">
        <v>455</v>
      </c>
      <c r="D34" s="906"/>
      <c r="E34" s="907"/>
    </row>
    <row r="35" spans="1:6" ht="14.25" customHeight="1" thickBot="1">
      <c r="A35" s="898"/>
      <c r="B35" s="352" t="s">
        <v>456</v>
      </c>
      <c r="C35" s="348" t="s">
        <v>457</v>
      </c>
      <c r="D35" s="357"/>
      <c r="E35" s="362"/>
    </row>
    <row r="36" spans="1:6" ht="14.25" customHeight="1" thickBot="1">
      <c r="A36" s="898"/>
      <c r="B36" s="352" t="s">
        <v>458</v>
      </c>
      <c r="C36" s="348" t="s">
        <v>459</v>
      </c>
      <c r="D36" s="357"/>
      <c r="E36" s="362"/>
    </row>
    <row r="37" spans="1:6" ht="14.25" customHeight="1" thickBot="1">
      <c r="A37" s="898"/>
      <c r="B37" s="352" t="s">
        <v>460</v>
      </c>
      <c r="C37" s="348" t="s">
        <v>461</v>
      </c>
      <c r="D37" s="357"/>
      <c r="E37" s="362"/>
    </row>
    <row r="38" spans="1:6" ht="14.25" customHeight="1" thickBot="1">
      <c r="A38" s="898"/>
      <c r="B38" s="352" t="s">
        <v>462</v>
      </c>
      <c r="C38" s="348" t="s">
        <v>463</v>
      </c>
      <c r="D38" s="357"/>
      <c r="E38" s="362"/>
    </row>
    <row r="39" spans="1:6" ht="14.25" customHeight="1" thickBot="1">
      <c r="A39" s="898"/>
      <c r="B39" s="352" t="s">
        <v>464</v>
      </c>
      <c r="C39" s="348" t="s">
        <v>465</v>
      </c>
      <c r="D39" s="357"/>
      <c r="E39" s="362"/>
    </row>
    <row r="40" spans="1:6" ht="14.25" customHeight="1" thickBot="1">
      <c r="A40" s="898"/>
      <c r="B40" s="352" t="s">
        <v>466</v>
      </c>
      <c r="C40" s="348" t="s">
        <v>467</v>
      </c>
      <c r="D40" s="357"/>
      <c r="E40" s="362"/>
    </row>
    <row r="41" spans="1:6" ht="14.25" customHeight="1" thickBot="1">
      <c r="A41" s="898"/>
      <c r="B41" s="352" t="s">
        <v>468</v>
      </c>
      <c r="C41" s="348" t="s">
        <v>469</v>
      </c>
      <c r="D41" s="357"/>
      <c r="E41" s="362"/>
    </row>
    <row r="42" spans="1:6" ht="16.5" customHeight="1" thickBot="1">
      <c r="A42" s="898"/>
      <c r="B42" s="352" t="s">
        <v>470</v>
      </c>
      <c r="C42" s="348" t="s">
        <v>471</v>
      </c>
      <c r="D42" s="357"/>
      <c r="E42" s="362"/>
    </row>
    <row r="43" spans="1:6" ht="14.25" customHeight="1" thickBot="1">
      <c r="A43" s="898"/>
      <c r="B43" s="352" t="s">
        <v>472</v>
      </c>
      <c r="C43" s="348" t="s">
        <v>473</v>
      </c>
      <c r="D43" s="357"/>
      <c r="E43" s="362"/>
    </row>
    <row r="44" spans="1:6" ht="14.25" customHeight="1" thickBot="1">
      <c r="A44" s="898"/>
      <c r="B44" s="352" t="s">
        <v>474</v>
      </c>
      <c r="C44" s="348" t="s">
        <v>475</v>
      </c>
      <c r="D44" s="357"/>
      <c r="E44" s="362"/>
    </row>
    <row r="45" spans="1:6" ht="14.25" customHeight="1" thickBot="1">
      <c r="A45" s="898"/>
      <c r="B45" s="352" t="s">
        <v>476</v>
      </c>
      <c r="C45" s="348" t="s">
        <v>452</v>
      </c>
      <c r="D45" s="357"/>
      <c r="E45" s="362"/>
      <c r="F45" s="548"/>
    </row>
    <row r="46" spans="1:6" ht="14.25" customHeight="1">
      <c r="A46" s="898"/>
      <c r="B46" s="900" t="s">
        <v>477</v>
      </c>
      <c r="C46" s="902" t="s">
        <v>478</v>
      </c>
      <c r="D46" s="903"/>
      <c r="E46" s="904"/>
    </row>
    <row r="47" spans="1:6" ht="14.25" customHeight="1">
      <c r="A47" s="898"/>
      <c r="B47" s="911"/>
      <c r="C47" s="912" t="s">
        <v>479</v>
      </c>
      <c r="D47" s="913"/>
      <c r="E47" s="914"/>
    </row>
    <row r="48" spans="1:6" ht="14.25" customHeight="1" thickBot="1">
      <c r="A48" s="898"/>
      <c r="B48" s="901"/>
      <c r="C48" s="905" t="s">
        <v>480</v>
      </c>
      <c r="D48" s="906"/>
      <c r="E48" s="907"/>
    </row>
    <row r="49" spans="1:5" ht="14.25" customHeight="1" thickBot="1">
      <c r="A49" s="898"/>
      <c r="B49" s="352" t="s">
        <v>481</v>
      </c>
      <c r="C49" s="348" t="s">
        <v>482</v>
      </c>
      <c r="D49" s="357"/>
      <c r="E49" s="363"/>
    </row>
    <row r="50" spans="1:5" ht="14.25" customHeight="1" thickBot="1">
      <c r="A50" s="898"/>
      <c r="B50" s="352" t="s">
        <v>483</v>
      </c>
      <c r="C50" s="348" t="s">
        <v>484</v>
      </c>
      <c r="D50" s="357"/>
      <c r="E50" s="363"/>
    </row>
    <row r="51" spans="1:5" ht="14.25" customHeight="1" thickBot="1">
      <c r="A51" s="898"/>
      <c r="B51" s="352" t="s">
        <v>485</v>
      </c>
      <c r="C51" s="348" t="s">
        <v>486</v>
      </c>
      <c r="D51" s="357"/>
      <c r="E51" s="363"/>
    </row>
    <row r="52" spans="1:5" ht="14.25" customHeight="1" thickBot="1">
      <c r="A52" s="898"/>
      <c r="B52" s="352" t="s">
        <v>487</v>
      </c>
      <c r="C52" s="348" t="s">
        <v>488</v>
      </c>
      <c r="D52" s="357"/>
      <c r="E52" s="363"/>
    </row>
    <row r="53" spans="1:5" ht="14.25" customHeight="1" thickBot="1">
      <c r="A53" s="898"/>
      <c r="B53" s="352" t="s">
        <v>489</v>
      </c>
      <c r="C53" s="348" t="s">
        <v>490</v>
      </c>
      <c r="D53" s="357"/>
      <c r="E53" s="363"/>
    </row>
    <row r="54" spans="1:5" ht="14.25" customHeight="1" thickBot="1">
      <c r="A54" s="898"/>
      <c r="B54" s="352" t="s">
        <v>491</v>
      </c>
      <c r="C54" s="348" t="s">
        <v>432</v>
      </c>
      <c r="D54" s="357"/>
      <c r="E54" s="363"/>
    </row>
    <row r="55" spans="1:5" ht="14.25" customHeight="1" thickBot="1">
      <c r="A55" s="898"/>
      <c r="B55" s="352" t="s">
        <v>492</v>
      </c>
      <c r="C55" s="348" t="s">
        <v>424</v>
      </c>
      <c r="D55" s="357"/>
      <c r="E55" s="363"/>
    </row>
    <row r="56" spans="1:5" ht="14.25" customHeight="1" thickBot="1">
      <c r="A56" s="898"/>
      <c r="B56" s="352" t="s">
        <v>493</v>
      </c>
      <c r="C56" s="348" t="s">
        <v>494</v>
      </c>
      <c r="D56" s="357"/>
      <c r="E56" s="363"/>
    </row>
    <row r="57" spans="1:5" ht="14.25" customHeight="1" thickBot="1">
      <c r="A57" s="898"/>
      <c r="B57" s="352" t="s">
        <v>495</v>
      </c>
      <c r="C57" s="348" t="s">
        <v>496</v>
      </c>
      <c r="D57" s="357"/>
      <c r="E57" s="363"/>
    </row>
    <row r="58" spans="1:5" ht="14.25" customHeight="1" thickBot="1">
      <c r="A58" s="898"/>
      <c r="B58" s="352" t="s">
        <v>497</v>
      </c>
      <c r="C58" s="348" t="s">
        <v>498</v>
      </c>
      <c r="D58" s="357"/>
      <c r="E58" s="363"/>
    </row>
    <row r="59" spans="1:5" ht="14.25" customHeight="1" thickBot="1">
      <c r="A59" s="898"/>
      <c r="B59" s="352" t="s">
        <v>499</v>
      </c>
      <c r="C59" s="348" t="s">
        <v>500</v>
      </c>
      <c r="D59" s="357"/>
      <c r="E59" s="363"/>
    </row>
    <row r="60" spans="1:5" ht="14.25" customHeight="1" thickBot="1">
      <c r="A60" s="898"/>
      <c r="B60" s="352" t="s">
        <v>501</v>
      </c>
      <c r="C60" s="348" t="s">
        <v>502</v>
      </c>
      <c r="D60" s="357"/>
      <c r="E60" s="363"/>
    </row>
    <row r="61" spans="1:5" ht="14.25" customHeight="1" thickBot="1">
      <c r="A61" s="899"/>
      <c r="B61" s="352" t="s">
        <v>503</v>
      </c>
      <c r="C61" s="348" t="s">
        <v>452</v>
      </c>
      <c r="D61" s="357"/>
      <c r="E61" s="362"/>
    </row>
    <row r="62" spans="1:5" ht="28.5" customHeight="1" thickBot="1">
      <c r="A62" s="347"/>
      <c r="B62" s="354"/>
      <c r="D62" s="358" t="s">
        <v>623</v>
      </c>
      <c r="E62" s="361" t="s">
        <v>624</v>
      </c>
    </row>
    <row r="63" spans="1:5" ht="14.25" customHeight="1" thickBot="1">
      <c r="A63" s="908" t="s">
        <v>845</v>
      </c>
      <c r="B63" s="909"/>
      <c r="C63" s="909"/>
      <c r="D63" s="909"/>
      <c r="E63" s="910"/>
    </row>
    <row r="64" spans="1:5" ht="14.25" customHeight="1">
      <c r="A64" s="915" t="s">
        <v>626</v>
      </c>
      <c r="B64" s="900" t="s">
        <v>504</v>
      </c>
      <c r="C64" s="902" t="s">
        <v>505</v>
      </c>
      <c r="D64" s="903"/>
      <c r="E64" s="904"/>
    </row>
    <row r="65" spans="1:5" ht="14.25" customHeight="1" thickBot="1">
      <c r="A65" s="916"/>
      <c r="B65" s="901"/>
      <c r="C65" s="905" t="s">
        <v>506</v>
      </c>
      <c r="D65" s="906"/>
      <c r="E65" s="907"/>
    </row>
    <row r="66" spans="1:5" ht="14.25" customHeight="1" thickBot="1">
      <c r="A66" s="916"/>
      <c r="B66" s="352" t="s">
        <v>507</v>
      </c>
      <c r="C66" s="349" t="s">
        <v>508</v>
      </c>
      <c r="D66" s="359"/>
      <c r="E66" s="363"/>
    </row>
    <row r="67" spans="1:5" ht="14.25" customHeight="1" thickBot="1">
      <c r="A67" s="916"/>
      <c r="B67" s="352" t="s">
        <v>509</v>
      </c>
      <c r="C67" s="349" t="s">
        <v>510</v>
      </c>
      <c r="D67" s="359"/>
      <c r="E67" s="363"/>
    </row>
    <row r="68" spans="1:5" ht="14.25" customHeight="1" thickBot="1">
      <c r="A68" s="916"/>
      <c r="B68" s="352" t="s">
        <v>511</v>
      </c>
      <c r="C68" s="349" t="s">
        <v>512</v>
      </c>
      <c r="D68" s="359"/>
      <c r="E68" s="363"/>
    </row>
    <row r="69" spans="1:5" ht="14.25" customHeight="1" thickBot="1">
      <c r="A69" s="916"/>
      <c r="B69" s="352" t="s">
        <v>513</v>
      </c>
      <c r="C69" s="349" t="s">
        <v>514</v>
      </c>
      <c r="D69" s="359"/>
      <c r="E69" s="363"/>
    </row>
    <row r="70" spans="1:5" ht="14.25" customHeight="1" thickBot="1">
      <c r="A70" s="916"/>
      <c r="B70" s="352" t="s">
        <v>515</v>
      </c>
      <c r="C70" s="349" t="s">
        <v>516</v>
      </c>
      <c r="D70" s="359"/>
      <c r="E70" s="363"/>
    </row>
    <row r="71" spans="1:5" ht="14.25" customHeight="1" thickBot="1">
      <c r="A71" s="916"/>
      <c r="B71" s="352" t="s">
        <v>517</v>
      </c>
      <c r="C71" s="349" t="s">
        <v>518</v>
      </c>
      <c r="D71" s="359"/>
      <c r="E71" s="363"/>
    </row>
    <row r="72" spans="1:5" ht="14.25" customHeight="1" thickBot="1">
      <c r="A72" s="916"/>
      <c r="B72" s="352" t="s">
        <v>519</v>
      </c>
      <c r="C72" s="349" t="s">
        <v>520</v>
      </c>
      <c r="D72" s="359"/>
      <c r="E72" s="363"/>
    </row>
    <row r="73" spans="1:5" ht="14.25" customHeight="1" thickBot="1">
      <c r="A73" s="916"/>
      <c r="B73" s="352" t="s">
        <v>521</v>
      </c>
      <c r="C73" s="349" t="s">
        <v>522</v>
      </c>
      <c r="D73" s="359"/>
      <c r="E73" s="363"/>
    </row>
    <row r="74" spans="1:5" ht="14.25" customHeight="1" thickBot="1">
      <c r="A74" s="916"/>
      <c r="B74" s="352" t="s">
        <v>523</v>
      </c>
      <c r="C74" s="348" t="s">
        <v>452</v>
      </c>
      <c r="D74" s="357"/>
      <c r="E74" s="362"/>
    </row>
    <row r="75" spans="1:5" ht="14.25" customHeight="1">
      <c r="A75" s="916"/>
      <c r="B75" s="900" t="s">
        <v>524</v>
      </c>
      <c r="C75" s="902" t="s">
        <v>525</v>
      </c>
      <c r="D75" s="903"/>
      <c r="E75" s="904"/>
    </row>
    <row r="76" spans="1:5" ht="14.25" customHeight="1" thickBot="1">
      <c r="A76" s="916"/>
      <c r="B76" s="901"/>
      <c r="C76" s="905" t="s">
        <v>526</v>
      </c>
      <c r="D76" s="906"/>
      <c r="E76" s="907"/>
    </row>
    <row r="77" spans="1:5" ht="14.25" customHeight="1" thickBot="1">
      <c r="A77" s="916"/>
      <c r="B77" s="352" t="s">
        <v>527</v>
      </c>
      <c r="C77" s="349" t="s">
        <v>528</v>
      </c>
      <c r="D77" s="359"/>
      <c r="E77" s="363"/>
    </row>
    <row r="78" spans="1:5" ht="14.25" customHeight="1" thickBot="1">
      <c r="A78" s="916"/>
      <c r="B78" s="352" t="s">
        <v>529</v>
      </c>
      <c r="C78" s="349" t="s">
        <v>530</v>
      </c>
      <c r="D78" s="359"/>
      <c r="E78" s="363"/>
    </row>
    <row r="79" spans="1:5" ht="14.25" customHeight="1" thickBot="1">
      <c r="A79" s="916"/>
      <c r="B79" s="352" t="s">
        <v>531</v>
      </c>
      <c r="C79" s="349" t="s">
        <v>532</v>
      </c>
      <c r="D79" s="359"/>
      <c r="E79" s="363"/>
    </row>
    <row r="80" spans="1:5" ht="25.5" customHeight="1" thickBot="1">
      <c r="A80" s="916"/>
      <c r="B80" s="352" t="s">
        <v>533</v>
      </c>
      <c r="C80" s="349" t="s">
        <v>534</v>
      </c>
      <c r="D80" s="359"/>
      <c r="E80" s="363"/>
    </row>
    <row r="81" spans="1:5" ht="14.25" customHeight="1" thickBot="1">
      <c r="A81" s="916"/>
      <c r="B81" s="352" t="s">
        <v>535</v>
      </c>
      <c r="C81" s="349" t="s">
        <v>536</v>
      </c>
      <c r="D81" s="359"/>
      <c r="E81" s="363"/>
    </row>
    <row r="82" spans="1:5" ht="14.25" customHeight="1" thickBot="1">
      <c r="A82" s="916"/>
      <c r="B82" s="352" t="s">
        <v>537</v>
      </c>
      <c r="C82" s="349" t="s">
        <v>538</v>
      </c>
      <c r="D82" s="359"/>
      <c r="E82" s="363"/>
    </row>
    <row r="83" spans="1:5" ht="14.25" customHeight="1" thickBot="1">
      <c r="A83" s="917"/>
      <c r="B83" s="352" t="s">
        <v>539</v>
      </c>
      <c r="C83" s="348" t="s">
        <v>452</v>
      </c>
      <c r="D83" s="357"/>
      <c r="E83" s="362"/>
    </row>
    <row r="84" spans="1:5" ht="30" customHeight="1" thickBot="1">
      <c r="A84" s="347"/>
      <c r="B84" s="354"/>
      <c r="D84" s="358" t="s">
        <v>623</v>
      </c>
      <c r="E84" s="361" t="s">
        <v>624</v>
      </c>
    </row>
    <row r="85" spans="1:5" ht="14.25" customHeight="1" thickBot="1">
      <c r="A85" s="908" t="s">
        <v>614</v>
      </c>
      <c r="B85" s="909"/>
      <c r="C85" s="909"/>
      <c r="D85" s="909"/>
      <c r="E85" s="910"/>
    </row>
    <row r="86" spans="1:5" ht="14.25" customHeight="1">
      <c r="A86" s="918" t="s">
        <v>627</v>
      </c>
      <c r="B86" s="900" t="s">
        <v>540</v>
      </c>
      <c r="C86" s="921" t="s">
        <v>541</v>
      </c>
      <c r="D86" s="922"/>
      <c r="E86" s="923"/>
    </row>
    <row r="87" spans="1:5" ht="14.25" customHeight="1" thickBot="1">
      <c r="A87" s="919"/>
      <c r="B87" s="901"/>
      <c r="C87" s="924" t="s">
        <v>618</v>
      </c>
      <c r="D87" s="925"/>
      <c r="E87" s="926"/>
    </row>
    <row r="88" spans="1:5" ht="14.25" customHeight="1" thickBot="1">
      <c r="A88" s="919"/>
      <c r="B88" s="352" t="s">
        <v>542</v>
      </c>
      <c r="C88" s="348" t="s">
        <v>543</v>
      </c>
      <c r="D88" s="359"/>
      <c r="E88" s="363"/>
    </row>
    <row r="89" spans="1:5" ht="14.25" customHeight="1" thickBot="1">
      <c r="A89" s="919"/>
      <c r="B89" s="352" t="s">
        <v>544</v>
      </c>
      <c r="C89" s="348" t="s">
        <v>545</v>
      </c>
      <c r="D89" s="359"/>
      <c r="E89" s="363"/>
    </row>
    <row r="90" spans="1:5" ht="25.5" customHeight="1" thickBot="1">
      <c r="A90" s="919"/>
      <c r="B90" s="352" t="s">
        <v>546</v>
      </c>
      <c r="C90" s="348" t="s">
        <v>547</v>
      </c>
      <c r="D90" s="359"/>
      <c r="E90" s="363"/>
    </row>
    <row r="91" spans="1:5" ht="14.25" customHeight="1" thickBot="1">
      <c r="A91" s="919"/>
      <c r="B91" s="352" t="s">
        <v>548</v>
      </c>
      <c r="C91" s="348" t="s">
        <v>549</v>
      </c>
      <c r="D91" s="359"/>
      <c r="E91" s="363"/>
    </row>
    <row r="92" spans="1:5" ht="14.25" customHeight="1" thickBot="1">
      <c r="A92" s="919"/>
      <c r="B92" s="352" t="s">
        <v>550</v>
      </c>
      <c r="C92" s="348" t="s">
        <v>551</v>
      </c>
      <c r="D92" s="359"/>
      <c r="E92" s="363"/>
    </row>
    <row r="93" spans="1:5" ht="14.25" customHeight="1" thickBot="1">
      <c r="A93" s="919"/>
      <c r="B93" s="352" t="s">
        <v>552</v>
      </c>
      <c r="C93" s="348" t="s">
        <v>553</v>
      </c>
      <c r="D93" s="359"/>
      <c r="E93" s="363"/>
    </row>
    <row r="94" spans="1:5" ht="14.25" customHeight="1" thickBot="1">
      <c r="A94" s="919"/>
      <c r="B94" s="352" t="s">
        <v>554</v>
      </c>
      <c r="C94" s="348" t="s">
        <v>555</v>
      </c>
      <c r="D94" s="359"/>
      <c r="E94" s="363"/>
    </row>
    <row r="95" spans="1:5" ht="14.25" customHeight="1" thickBot="1">
      <c r="A95" s="919"/>
      <c r="B95" s="352" t="s">
        <v>556</v>
      </c>
      <c r="C95" s="348" t="s">
        <v>557</v>
      </c>
      <c r="D95" s="359"/>
      <c r="E95" s="363"/>
    </row>
    <row r="96" spans="1:5" ht="14.25" customHeight="1" thickBot="1">
      <c r="A96" s="919"/>
      <c r="B96" s="352" t="s">
        <v>558</v>
      </c>
      <c r="C96" s="348" t="s">
        <v>559</v>
      </c>
      <c r="D96" s="359"/>
      <c r="E96" s="363"/>
    </row>
    <row r="97" spans="1:5" ht="27" customHeight="1" thickBot="1">
      <c r="A97" s="919"/>
      <c r="B97" s="352" t="s">
        <v>560</v>
      </c>
      <c r="C97" s="348" t="s">
        <v>561</v>
      </c>
      <c r="D97" s="359"/>
      <c r="E97" s="363"/>
    </row>
    <row r="98" spans="1:5" ht="14.25" customHeight="1" thickBot="1">
      <c r="A98" s="919"/>
      <c r="B98" s="352" t="s">
        <v>562</v>
      </c>
      <c r="C98" s="348" t="s">
        <v>452</v>
      </c>
      <c r="D98" s="359"/>
      <c r="E98" s="363"/>
    </row>
    <row r="99" spans="1:5" ht="14.25" customHeight="1">
      <c r="A99" s="919"/>
      <c r="B99" s="900" t="s">
        <v>563</v>
      </c>
      <c r="C99" s="921" t="s">
        <v>564</v>
      </c>
      <c r="D99" s="922"/>
      <c r="E99" s="923"/>
    </row>
    <row r="100" spans="1:5" ht="14.25" customHeight="1" thickBot="1">
      <c r="A100" s="919"/>
      <c r="B100" s="901"/>
      <c r="C100" s="924" t="s">
        <v>619</v>
      </c>
      <c r="D100" s="925"/>
      <c r="E100" s="926"/>
    </row>
    <row r="101" spans="1:5" ht="25.5" customHeight="1" thickBot="1">
      <c r="A101" s="919"/>
      <c r="B101" s="352" t="s">
        <v>565</v>
      </c>
      <c r="C101" s="349" t="s">
        <v>620</v>
      </c>
      <c r="D101" s="359"/>
      <c r="E101" s="363"/>
    </row>
    <row r="102" spans="1:5" ht="25.5" customHeight="1" thickBot="1">
      <c r="A102" s="919"/>
      <c r="B102" s="352" t="s">
        <v>566</v>
      </c>
      <c r="C102" s="349" t="s">
        <v>621</v>
      </c>
      <c r="D102" s="359"/>
      <c r="E102" s="363"/>
    </row>
    <row r="103" spans="1:5" ht="14.25" customHeight="1" thickBot="1">
      <c r="A103" s="919"/>
      <c r="B103" s="352" t="s">
        <v>567</v>
      </c>
      <c r="C103" s="349" t="s">
        <v>568</v>
      </c>
      <c r="D103" s="359"/>
      <c r="E103" s="363"/>
    </row>
    <row r="104" spans="1:5" ht="14.25" customHeight="1" thickBot="1">
      <c r="A104" s="919"/>
      <c r="B104" s="352" t="s">
        <v>569</v>
      </c>
      <c r="C104" s="349" t="s">
        <v>570</v>
      </c>
      <c r="D104" s="359"/>
      <c r="E104" s="363"/>
    </row>
    <row r="105" spans="1:5" ht="26.25" customHeight="1" thickBot="1">
      <c r="A105" s="919"/>
      <c r="B105" s="352" t="s">
        <v>571</v>
      </c>
      <c r="C105" s="349" t="s">
        <v>622</v>
      </c>
      <c r="D105" s="359"/>
      <c r="E105" s="363"/>
    </row>
    <row r="106" spans="1:5" ht="14.25" customHeight="1" thickBot="1">
      <c r="A106" s="919"/>
      <c r="B106" s="352" t="s">
        <v>572</v>
      </c>
      <c r="C106" s="349" t="s">
        <v>518</v>
      </c>
      <c r="D106" s="359"/>
      <c r="E106" s="363"/>
    </row>
    <row r="107" spans="1:5" ht="14.25" customHeight="1" thickBot="1">
      <c r="A107" s="919"/>
      <c r="B107" s="352" t="s">
        <v>573</v>
      </c>
      <c r="C107" s="349" t="s">
        <v>574</v>
      </c>
      <c r="D107" s="359"/>
      <c r="E107" s="363"/>
    </row>
    <row r="108" spans="1:5" ht="14.25" customHeight="1" thickBot="1">
      <c r="A108" s="919"/>
      <c r="B108" s="352" t="s">
        <v>575</v>
      </c>
      <c r="C108" s="349" t="s">
        <v>576</v>
      </c>
      <c r="D108" s="359"/>
      <c r="E108" s="363"/>
    </row>
    <row r="109" spans="1:5" ht="14.25" customHeight="1" thickBot="1">
      <c r="A109" s="919"/>
      <c r="B109" s="352" t="s">
        <v>577</v>
      </c>
      <c r="C109" s="349" t="s">
        <v>551</v>
      </c>
      <c r="D109" s="359"/>
      <c r="E109" s="363"/>
    </row>
    <row r="110" spans="1:5" ht="14.25" customHeight="1" thickBot="1">
      <c r="A110" s="919"/>
      <c r="B110" s="352" t="s">
        <v>578</v>
      </c>
      <c r="C110" s="349" t="s">
        <v>579</v>
      </c>
      <c r="D110" s="359"/>
      <c r="E110" s="363"/>
    </row>
    <row r="111" spans="1:5" ht="14.25" customHeight="1" thickBot="1">
      <c r="A111" s="920"/>
      <c r="B111" s="352" t="s">
        <v>580</v>
      </c>
      <c r="C111" s="348" t="s">
        <v>452</v>
      </c>
      <c r="D111" s="359"/>
      <c r="E111" s="363"/>
    </row>
    <row r="112" spans="1:5" ht="24.75" thickBot="1">
      <c r="A112" s="347"/>
      <c r="B112" s="354"/>
      <c r="D112" s="358" t="s">
        <v>623</v>
      </c>
      <c r="E112" s="361" t="s">
        <v>624</v>
      </c>
    </row>
    <row r="113" spans="1:5" ht="14.25" customHeight="1" thickBot="1">
      <c r="A113" s="908" t="s">
        <v>613</v>
      </c>
      <c r="B113" s="909"/>
      <c r="C113" s="909"/>
      <c r="D113" s="909"/>
      <c r="E113" s="910"/>
    </row>
    <row r="114" spans="1:5" ht="14.25" customHeight="1">
      <c r="A114" s="897" t="s">
        <v>628</v>
      </c>
      <c r="B114" s="900" t="s">
        <v>581</v>
      </c>
      <c r="C114" s="902" t="s">
        <v>582</v>
      </c>
      <c r="D114" s="903"/>
      <c r="E114" s="904"/>
    </row>
    <row r="115" spans="1:5" ht="14.25" customHeight="1" thickBot="1">
      <c r="A115" s="898"/>
      <c r="B115" s="901"/>
      <c r="C115" s="905" t="s">
        <v>399</v>
      </c>
      <c r="D115" s="906"/>
      <c r="E115" s="907"/>
    </row>
    <row r="116" spans="1:5" ht="14.25" customHeight="1" thickBot="1">
      <c r="A116" s="898"/>
      <c r="B116" s="352" t="s">
        <v>583</v>
      </c>
      <c r="C116" s="349" t="s">
        <v>584</v>
      </c>
      <c r="D116" s="357"/>
      <c r="E116" s="362"/>
    </row>
    <row r="117" spans="1:5" ht="14.25" customHeight="1" thickBot="1">
      <c r="A117" s="898"/>
      <c r="B117" s="352" t="s">
        <v>585</v>
      </c>
      <c r="C117" s="349" t="s">
        <v>555</v>
      </c>
      <c r="D117" s="357"/>
      <c r="E117" s="362"/>
    </row>
    <row r="118" spans="1:5" ht="14.25" customHeight="1" thickBot="1">
      <c r="A118" s="898"/>
      <c r="B118" s="352" t="s">
        <v>586</v>
      </c>
      <c r="C118" s="349" t="s">
        <v>587</v>
      </c>
      <c r="D118" s="357"/>
      <c r="E118" s="362"/>
    </row>
    <row r="119" spans="1:5" ht="14.25" customHeight="1" thickBot="1">
      <c r="A119" s="898"/>
      <c r="B119" s="352" t="s">
        <v>588</v>
      </c>
      <c r="C119" s="349" t="s">
        <v>589</v>
      </c>
      <c r="D119" s="357"/>
      <c r="E119" s="362"/>
    </row>
    <row r="120" spans="1:5" ht="14.25" customHeight="1" thickBot="1">
      <c r="A120" s="898"/>
      <c r="B120" s="352" t="s">
        <v>590</v>
      </c>
      <c r="C120" s="348" t="s">
        <v>452</v>
      </c>
      <c r="D120" s="357"/>
      <c r="E120" s="362"/>
    </row>
    <row r="121" spans="1:5" ht="14.25" customHeight="1">
      <c r="A121" s="898"/>
      <c r="B121" s="900" t="s">
        <v>591</v>
      </c>
      <c r="C121" s="902" t="s">
        <v>592</v>
      </c>
      <c r="D121" s="903"/>
      <c r="E121" s="904"/>
    </row>
    <row r="122" spans="1:5" ht="14.25" customHeight="1" thickBot="1">
      <c r="A122" s="898"/>
      <c r="B122" s="901"/>
      <c r="C122" s="905" t="s">
        <v>400</v>
      </c>
      <c r="D122" s="906"/>
      <c r="E122" s="907"/>
    </row>
    <row r="123" spans="1:5" ht="14.25" customHeight="1" thickBot="1">
      <c r="A123" s="898"/>
      <c r="B123" s="352" t="s">
        <v>593</v>
      </c>
      <c r="C123" s="349" t="s">
        <v>594</v>
      </c>
      <c r="D123" s="357"/>
      <c r="E123" s="362"/>
    </row>
    <row r="124" spans="1:5" ht="24" customHeight="1" thickBot="1">
      <c r="A124" s="898"/>
      <c r="B124" s="352" t="s">
        <v>595</v>
      </c>
      <c r="C124" s="349" t="s">
        <v>596</v>
      </c>
      <c r="D124" s="357"/>
      <c r="E124" s="362"/>
    </row>
    <row r="125" spans="1:5" ht="14.25" customHeight="1" thickBot="1">
      <c r="A125" s="898"/>
      <c r="B125" s="352" t="s">
        <v>597</v>
      </c>
      <c r="C125" s="349" t="s">
        <v>570</v>
      </c>
      <c r="D125" s="357"/>
      <c r="E125" s="362"/>
    </row>
    <row r="126" spans="1:5" ht="24" customHeight="1" thickBot="1">
      <c r="A126" s="898"/>
      <c r="B126" s="352" t="s">
        <v>598</v>
      </c>
      <c r="C126" s="349" t="s">
        <v>599</v>
      </c>
      <c r="D126" s="357"/>
      <c r="E126" s="362"/>
    </row>
    <row r="127" spans="1:5" ht="14.25" customHeight="1" thickBot="1">
      <c r="A127" s="898"/>
      <c r="B127" s="352" t="s">
        <v>600</v>
      </c>
      <c r="C127" s="349" t="s">
        <v>601</v>
      </c>
      <c r="D127" s="357"/>
      <c r="E127" s="362"/>
    </row>
    <row r="128" spans="1:5" ht="14.25" customHeight="1" thickBot="1">
      <c r="A128" s="898"/>
      <c r="B128" s="352" t="s">
        <v>602</v>
      </c>
      <c r="C128" s="349" t="s">
        <v>603</v>
      </c>
      <c r="D128" s="357"/>
      <c r="E128" s="362"/>
    </row>
    <row r="129" spans="1:196" ht="14.25" customHeight="1" thickBot="1">
      <c r="A129" s="898"/>
      <c r="B129" s="352" t="s">
        <v>604</v>
      </c>
      <c r="C129" s="349" t="s">
        <v>605</v>
      </c>
      <c r="D129" s="357"/>
      <c r="E129" s="362"/>
    </row>
    <row r="130" spans="1:196" ht="14.25" customHeight="1" thickBot="1">
      <c r="A130" s="898"/>
      <c r="B130" s="352" t="s">
        <v>606</v>
      </c>
      <c r="C130" s="349" t="s">
        <v>607</v>
      </c>
      <c r="D130" s="357"/>
      <c r="E130" s="362"/>
    </row>
    <row r="131" spans="1:196" ht="26.25" customHeight="1" thickBot="1">
      <c r="A131" s="898"/>
      <c r="B131" s="352" t="s">
        <v>608</v>
      </c>
      <c r="C131" s="349" t="s">
        <v>609</v>
      </c>
      <c r="D131" s="357"/>
      <c r="E131" s="362"/>
    </row>
    <row r="132" spans="1:196" ht="14.25" customHeight="1" thickBot="1">
      <c r="A132" s="898"/>
      <c r="B132" s="352" t="s">
        <v>610</v>
      </c>
      <c r="C132" s="349" t="s">
        <v>611</v>
      </c>
      <c r="D132" s="357"/>
      <c r="E132" s="362"/>
    </row>
    <row r="133" spans="1:196" ht="14.25" customHeight="1" thickBot="1">
      <c r="A133" s="899"/>
      <c r="B133" s="352" t="s">
        <v>612</v>
      </c>
      <c r="C133" s="348" t="s">
        <v>452</v>
      </c>
      <c r="D133" s="357"/>
      <c r="E133" s="362"/>
    </row>
    <row r="134" spans="1:196" s="547" customFormat="1" ht="14.25" customHeight="1">
      <c r="A134" s="549"/>
      <c r="B134" s="550"/>
      <c r="C134" s="551"/>
      <c r="D134" s="552"/>
      <c r="E134" s="552"/>
      <c r="F134" s="364"/>
      <c r="G134" s="364"/>
      <c r="H134" s="364"/>
      <c r="I134" s="364"/>
      <c r="J134" s="364"/>
      <c r="K134" s="364"/>
      <c r="L134" s="364"/>
      <c r="M134" s="364"/>
      <c r="N134" s="364"/>
      <c r="O134" s="364"/>
      <c r="P134" s="364"/>
      <c r="Q134" s="364"/>
      <c r="R134" s="364"/>
      <c r="S134" s="364"/>
      <c r="T134" s="364"/>
      <c r="U134" s="364"/>
      <c r="V134" s="364"/>
      <c r="W134" s="364"/>
      <c r="X134" s="364"/>
      <c r="Y134" s="364"/>
      <c r="Z134" s="364"/>
      <c r="AA134" s="364"/>
      <c r="AB134" s="364"/>
      <c r="AC134" s="364"/>
      <c r="AD134" s="364"/>
      <c r="AE134" s="364"/>
      <c r="AF134" s="364"/>
      <c r="AG134" s="364"/>
      <c r="AH134" s="364"/>
      <c r="AI134" s="364"/>
      <c r="AJ134" s="364"/>
      <c r="AK134" s="364"/>
      <c r="AL134" s="364"/>
      <c r="AM134" s="364"/>
      <c r="AN134" s="364"/>
      <c r="AO134" s="364"/>
      <c r="AP134" s="364"/>
      <c r="AQ134" s="364"/>
      <c r="AR134" s="364"/>
      <c r="AS134" s="364"/>
      <c r="AT134" s="364"/>
      <c r="AU134" s="364"/>
      <c r="AV134" s="364"/>
      <c r="AW134" s="364"/>
      <c r="AX134" s="364"/>
      <c r="AY134" s="364"/>
      <c r="AZ134" s="364"/>
      <c r="BA134" s="364"/>
      <c r="BB134" s="364"/>
      <c r="BC134" s="364"/>
      <c r="BD134" s="364"/>
      <c r="BE134" s="364"/>
      <c r="BF134" s="364"/>
      <c r="BG134" s="364"/>
      <c r="BH134" s="364"/>
      <c r="BI134" s="364"/>
      <c r="BJ134" s="364"/>
      <c r="BK134" s="364"/>
      <c r="BL134" s="364"/>
      <c r="BM134" s="364"/>
      <c r="BN134" s="364"/>
      <c r="BO134" s="364"/>
      <c r="BP134" s="364"/>
      <c r="BQ134" s="364"/>
      <c r="BR134" s="364"/>
      <c r="BS134" s="364"/>
      <c r="BT134" s="364"/>
      <c r="BU134" s="364"/>
      <c r="BV134" s="364"/>
      <c r="BW134" s="364"/>
      <c r="BX134" s="364"/>
      <c r="BY134" s="364"/>
      <c r="BZ134" s="364"/>
      <c r="CA134" s="364"/>
      <c r="CB134" s="364"/>
      <c r="CC134" s="364"/>
      <c r="CD134" s="364"/>
      <c r="CE134" s="364"/>
      <c r="CF134" s="364"/>
      <c r="CG134" s="364"/>
      <c r="CH134" s="364"/>
      <c r="CI134" s="364"/>
      <c r="CJ134" s="364"/>
      <c r="CK134" s="364"/>
      <c r="CL134" s="364"/>
      <c r="CM134" s="364"/>
      <c r="CN134" s="364"/>
      <c r="CO134" s="364"/>
      <c r="CP134" s="364"/>
      <c r="CQ134" s="364"/>
      <c r="CR134" s="364"/>
      <c r="CS134" s="364"/>
      <c r="CT134" s="364"/>
      <c r="CU134" s="364"/>
      <c r="CV134" s="364"/>
      <c r="CW134" s="364"/>
      <c r="CX134" s="364"/>
      <c r="CY134" s="364"/>
      <c r="CZ134" s="364"/>
      <c r="DA134" s="364"/>
      <c r="DB134" s="364"/>
      <c r="DC134" s="364"/>
      <c r="DD134" s="364"/>
      <c r="DE134" s="364"/>
      <c r="DF134" s="364"/>
      <c r="DG134" s="364"/>
      <c r="DH134" s="364"/>
      <c r="DI134" s="364"/>
      <c r="DJ134" s="364"/>
      <c r="DK134" s="364"/>
      <c r="DL134" s="364"/>
      <c r="DM134" s="364"/>
      <c r="DN134" s="364"/>
      <c r="DO134" s="364"/>
      <c r="DP134" s="364"/>
      <c r="DQ134" s="364"/>
      <c r="DR134" s="364"/>
      <c r="DS134" s="364"/>
      <c r="DT134" s="364"/>
      <c r="DU134" s="364"/>
      <c r="DV134" s="364"/>
      <c r="DW134" s="364"/>
      <c r="DX134" s="364"/>
      <c r="DY134" s="364"/>
      <c r="DZ134" s="364"/>
      <c r="EA134" s="364"/>
      <c r="EB134" s="364"/>
      <c r="EC134" s="364"/>
      <c r="ED134" s="364"/>
      <c r="EE134" s="364"/>
      <c r="EF134" s="364"/>
      <c r="EG134" s="364"/>
      <c r="EH134" s="364"/>
      <c r="EI134" s="364"/>
      <c r="EJ134" s="364"/>
      <c r="EK134" s="364"/>
      <c r="EL134" s="364"/>
      <c r="EM134" s="364"/>
      <c r="EN134" s="364"/>
      <c r="EO134" s="364"/>
      <c r="EP134" s="364"/>
      <c r="EQ134" s="364"/>
      <c r="ER134" s="364"/>
      <c r="ES134" s="364"/>
      <c r="ET134" s="364"/>
      <c r="EU134" s="364"/>
      <c r="EV134" s="364"/>
      <c r="EW134" s="364"/>
      <c r="EX134" s="364"/>
      <c r="EY134" s="364"/>
      <c r="EZ134" s="364"/>
      <c r="FA134" s="364"/>
      <c r="FB134" s="364"/>
      <c r="FC134" s="364"/>
      <c r="FD134" s="364"/>
      <c r="FE134" s="364"/>
      <c r="FF134" s="364"/>
      <c r="FG134" s="364"/>
      <c r="FH134" s="364"/>
      <c r="FI134" s="364"/>
      <c r="FJ134" s="364"/>
      <c r="FK134" s="364"/>
      <c r="FL134" s="364"/>
      <c r="FM134" s="364"/>
      <c r="FN134" s="364"/>
      <c r="FO134" s="364"/>
      <c r="FP134" s="364"/>
      <c r="FQ134" s="364"/>
      <c r="FR134" s="364"/>
      <c r="FS134" s="364"/>
      <c r="FT134" s="364"/>
      <c r="FU134" s="364"/>
      <c r="FV134" s="364"/>
      <c r="FW134" s="364"/>
      <c r="FX134" s="364"/>
      <c r="FY134" s="364"/>
      <c r="FZ134" s="364"/>
      <c r="GA134" s="364"/>
      <c r="GB134" s="364"/>
      <c r="GC134" s="364"/>
      <c r="GD134" s="364"/>
      <c r="GE134" s="364"/>
      <c r="GF134" s="364"/>
      <c r="GG134" s="364"/>
      <c r="GH134" s="364"/>
      <c r="GI134" s="364"/>
      <c r="GJ134" s="364"/>
      <c r="GK134" s="364"/>
      <c r="GL134" s="364"/>
      <c r="GM134" s="364"/>
      <c r="GN134" s="364"/>
    </row>
    <row r="135" spans="1:196" s="364" customFormat="1" ht="14.25" customHeight="1">
      <c r="A135" s="553"/>
      <c r="B135" s="554"/>
      <c r="C135" s="555"/>
      <c r="D135" s="556"/>
      <c r="E135" s="556"/>
    </row>
    <row r="136" spans="1:196" s="364" customFormat="1" ht="14.25" customHeight="1">
      <c r="A136" s="553"/>
      <c r="B136" s="554"/>
      <c r="C136" s="555"/>
      <c r="D136" s="556"/>
      <c r="E136" s="556"/>
    </row>
    <row r="137" spans="1:196" s="364" customFormat="1" ht="14.25" customHeight="1">
      <c r="A137" s="553"/>
      <c r="B137" s="554"/>
      <c r="C137" s="555"/>
      <c r="D137" s="556"/>
      <c r="E137" s="556"/>
    </row>
    <row r="138" spans="1:196" s="364" customFormat="1" ht="14.25" customHeight="1">
      <c r="A138" s="553"/>
      <c r="B138" s="554"/>
      <c r="C138" s="555"/>
      <c r="D138" s="556"/>
      <c r="E138" s="556"/>
    </row>
    <row r="139" spans="1:196" s="364" customFormat="1" ht="14.25" customHeight="1">
      <c r="A139" s="553"/>
      <c r="B139" s="554"/>
      <c r="C139" s="555"/>
      <c r="D139" s="556"/>
      <c r="E139" s="556"/>
    </row>
    <row r="140" spans="1:196" s="364" customFormat="1" ht="14.25" customHeight="1">
      <c r="A140" s="553"/>
      <c r="B140" s="554"/>
      <c r="C140" s="555"/>
      <c r="D140" s="556"/>
      <c r="E140" s="556"/>
    </row>
    <row r="141" spans="1:196" s="364" customFormat="1" ht="14.25" customHeight="1">
      <c r="A141" s="553"/>
      <c r="B141" s="554"/>
      <c r="C141" s="555"/>
      <c r="D141" s="556"/>
      <c r="E141" s="556"/>
    </row>
    <row r="142" spans="1:196" s="364" customFormat="1" ht="14.25" customHeight="1">
      <c r="A142" s="553"/>
      <c r="B142" s="554"/>
      <c r="C142" s="555"/>
      <c r="D142" s="556"/>
      <c r="E142" s="556"/>
    </row>
    <row r="143" spans="1:196" s="364" customFormat="1" ht="14.25" customHeight="1">
      <c r="A143" s="553"/>
      <c r="B143" s="554"/>
      <c r="C143" s="555"/>
      <c r="D143" s="556"/>
      <c r="E143" s="556"/>
    </row>
    <row r="144" spans="1:196" s="364" customFormat="1" ht="14.25" customHeight="1">
      <c r="A144" s="553"/>
      <c r="B144" s="554"/>
      <c r="C144" s="555"/>
      <c r="D144" s="556"/>
      <c r="E144" s="556"/>
    </row>
    <row r="145" spans="1:5" s="364" customFormat="1" ht="14.25" customHeight="1">
      <c r="A145" s="553"/>
      <c r="B145" s="554"/>
      <c r="C145" s="555"/>
      <c r="D145" s="556"/>
      <c r="E145" s="556"/>
    </row>
    <row r="146" spans="1:5" s="364" customFormat="1" ht="14.25" customHeight="1">
      <c r="A146" s="553"/>
      <c r="B146" s="554"/>
      <c r="C146" s="555"/>
      <c r="D146" s="556"/>
      <c r="E146" s="556"/>
    </row>
    <row r="147" spans="1:5" s="364" customFormat="1" ht="14.25" customHeight="1">
      <c r="A147" s="553"/>
      <c r="B147" s="554"/>
      <c r="C147" s="555"/>
      <c r="D147" s="556"/>
      <c r="E147" s="556"/>
    </row>
    <row r="148" spans="1:5" s="364" customFormat="1" ht="14.25" customHeight="1">
      <c r="A148" s="553"/>
      <c r="B148" s="554"/>
      <c r="C148" s="555"/>
      <c r="D148" s="556"/>
      <c r="E148" s="556"/>
    </row>
    <row r="149" spans="1:5" s="364" customFormat="1" ht="14.25" customHeight="1">
      <c r="A149" s="553"/>
      <c r="B149" s="554"/>
      <c r="C149" s="555"/>
      <c r="D149" s="556"/>
      <c r="E149" s="556"/>
    </row>
    <row r="150" spans="1:5" s="364" customFormat="1" ht="14.25" customHeight="1">
      <c r="A150" s="553"/>
      <c r="B150" s="554"/>
      <c r="C150" s="555"/>
      <c r="D150" s="556"/>
      <c r="E150" s="556"/>
    </row>
    <row r="151" spans="1:5" s="364" customFormat="1" ht="14.25" customHeight="1">
      <c r="A151" s="553"/>
      <c r="B151" s="554"/>
      <c r="C151" s="555"/>
      <c r="D151" s="556"/>
      <c r="E151" s="556"/>
    </row>
    <row r="152" spans="1:5" s="364" customFormat="1" ht="14.25" customHeight="1">
      <c r="A152" s="553"/>
      <c r="B152" s="554"/>
      <c r="C152" s="555"/>
      <c r="D152" s="556"/>
      <c r="E152" s="556"/>
    </row>
    <row r="153" spans="1:5" s="364" customFormat="1" ht="14.25" customHeight="1">
      <c r="A153" s="553"/>
      <c r="B153" s="554"/>
      <c r="C153" s="555"/>
      <c r="D153" s="556"/>
      <c r="E153" s="556"/>
    </row>
    <row r="154" spans="1:5" s="364" customFormat="1" ht="14.25" customHeight="1">
      <c r="A154" s="553"/>
      <c r="B154" s="554"/>
      <c r="C154" s="555"/>
      <c r="D154" s="556"/>
      <c r="E154" s="556"/>
    </row>
    <row r="155" spans="1:5" s="364" customFormat="1" ht="14.25" customHeight="1">
      <c r="A155" s="553"/>
      <c r="B155" s="554"/>
      <c r="C155" s="555"/>
      <c r="D155" s="556"/>
      <c r="E155" s="556"/>
    </row>
    <row r="156" spans="1:5" s="364" customFormat="1" ht="14.25" customHeight="1">
      <c r="A156" s="553"/>
      <c r="B156" s="554"/>
      <c r="C156" s="555"/>
      <c r="D156" s="556"/>
      <c r="E156" s="556"/>
    </row>
    <row r="157" spans="1:5" s="364" customFormat="1" ht="14.25" customHeight="1">
      <c r="A157" s="553"/>
      <c r="B157" s="554"/>
      <c r="C157" s="555"/>
      <c r="D157" s="556"/>
      <c r="E157" s="556"/>
    </row>
    <row r="158" spans="1:5" s="364" customFormat="1" ht="14.25" customHeight="1">
      <c r="A158" s="553"/>
      <c r="B158" s="554"/>
      <c r="C158" s="555"/>
      <c r="D158" s="556"/>
      <c r="E158" s="556"/>
    </row>
    <row r="159" spans="1:5" s="364" customFormat="1" ht="14.25" customHeight="1">
      <c r="A159" s="553"/>
      <c r="B159" s="554"/>
      <c r="C159" s="555"/>
      <c r="D159" s="556"/>
      <c r="E159" s="556"/>
    </row>
    <row r="160" spans="1:5" s="364" customFormat="1" ht="14.25" customHeight="1">
      <c r="A160" s="553"/>
      <c r="B160" s="554"/>
      <c r="C160" s="555"/>
      <c r="D160" s="556"/>
      <c r="E160" s="556"/>
    </row>
    <row r="161" spans="1:5" s="364" customFormat="1" ht="14.25" customHeight="1">
      <c r="A161" s="553"/>
      <c r="B161" s="554"/>
      <c r="C161" s="555"/>
      <c r="D161" s="556"/>
      <c r="E161" s="556"/>
    </row>
    <row r="162" spans="1:5" s="364" customFormat="1" ht="14.25" customHeight="1">
      <c r="A162" s="553"/>
      <c r="B162" s="554"/>
      <c r="C162" s="555"/>
      <c r="D162" s="556"/>
      <c r="E162" s="556"/>
    </row>
    <row r="163" spans="1:5" s="364" customFormat="1" ht="14.25" customHeight="1">
      <c r="A163" s="553"/>
      <c r="B163" s="554"/>
      <c r="C163" s="555"/>
      <c r="D163" s="556"/>
      <c r="E163" s="556"/>
    </row>
    <row r="164" spans="1:5" s="364" customFormat="1" ht="14.25" customHeight="1">
      <c r="A164" s="553"/>
      <c r="B164" s="554"/>
      <c r="C164" s="555"/>
      <c r="D164" s="556"/>
      <c r="E164" s="556"/>
    </row>
    <row r="165" spans="1:5" s="364" customFormat="1" ht="14.25" customHeight="1">
      <c r="A165" s="553"/>
      <c r="B165" s="554"/>
      <c r="C165" s="555"/>
      <c r="D165" s="556"/>
      <c r="E165" s="556"/>
    </row>
    <row r="166" spans="1:5" s="364" customFormat="1" ht="14.25" customHeight="1">
      <c r="A166" s="553"/>
      <c r="B166" s="554"/>
      <c r="C166" s="555"/>
      <c r="D166" s="556"/>
      <c r="E166" s="556"/>
    </row>
    <row r="167" spans="1:5" s="364" customFormat="1" ht="14.25" customHeight="1">
      <c r="A167" s="553"/>
      <c r="B167" s="554"/>
      <c r="C167" s="555"/>
      <c r="D167" s="556"/>
      <c r="E167" s="556"/>
    </row>
    <row r="168" spans="1:5" s="364" customFormat="1" ht="14.25" customHeight="1">
      <c r="A168" s="553"/>
      <c r="B168" s="554"/>
      <c r="C168" s="555"/>
      <c r="D168" s="556"/>
      <c r="E168" s="556"/>
    </row>
    <row r="169" spans="1:5" s="364" customFormat="1" ht="14.25" customHeight="1">
      <c r="A169" s="553"/>
      <c r="B169" s="554"/>
      <c r="C169" s="555"/>
      <c r="D169" s="556"/>
      <c r="E169" s="556"/>
    </row>
    <row r="170" spans="1:5" s="364" customFormat="1" ht="14.25" customHeight="1">
      <c r="A170" s="553"/>
      <c r="B170" s="554"/>
      <c r="C170" s="555"/>
      <c r="D170" s="556"/>
      <c r="E170" s="556"/>
    </row>
    <row r="171" spans="1:5" s="364" customFormat="1" ht="14.25" customHeight="1">
      <c r="A171" s="553"/>
      <c r="B171" s="554"/>
      <c r="C171" s="555"/>
      <c r="D171" s="556"/>
      <c r="E171" s="556"/>
    </row>
    <row r="172" spans="1:5" s="364" customFormat="1" ht="14.25" customHeight="1">
      <c r="A172" s="553"/>
      <c r="B172" s="554"/>
      <c r="C172" s="555"/>
      <c r="D172" s="556"/>
      <c r="E172" s="556"/>
    </row>
    <row r="173" spans="1:5" s="364" customFormat="1" ht="14.25" customHeight="1">
      <c r="A173" s="553"/>
      <c r="B173" s="554"/>
      <c r="C173" s="555"/>
      <c r="D173" s="556"/>
      <c r="E173" s="556"/>
    </row>
    <row r="174" spans="1:5" s="364" customFormat="1" ht="14.25" customHeight="1">
      <c r="A174" s="553"/>
      <c r="B174" s="554"/>
      <c r="C174" s="555"/>
      <c r="D174" s="556"/>
      <c r="E174" s="556"/>
    </row>
    <row r="175" spans="1:5" s="364" customFormat="1" ht="14.25" customHeight="1">
      <c r="A175" s="553"/>
      <c r="B175" s="554"/>
      <c r="C175" s="555"/>
      <c r="D175" s="556"/>
      <c r="E175" s="556"/>
    </row>
    <row r="176" spans="1:5" s="364" customFormat="1" ht="14.25" customHeight="1">
      <c r="A176" s="553"/>
      <c r="B176" s="554"/>
      <c r="C176" s="555"/>
      <c r="D176" s="556"/>
      <c r="E176" s="556"/>
    </row>
    <row r="177" spans="1:5" s="364" customFormat="1" ht="14.25" customHeight="1">
      <c r="A177" s="553"/>
      <c r="B177" s="554"/>
      <c r="C177" s="555"/>
      <c r="D177" s="556"/>
      <c r="E177" s="556"/>
    </row>
    <row r="178" spans="1:5" s="364" customFormat="1" ht="14.25" customHeight="1">
      <c r="A178" s="553"/>
      <c r="B178" s="554"/>
      <c r="C178" s="555"/>
      <c r="D178" s="556"/>
      <c r="E178" s="556"/>
    </row>
    <row r="179" spans="1:5" s="364" customFormat="1" ht="14.25" customHeight="1">
      <c r="A179" s="553"/>
      <c r="B179" s="554"/>
      <c r="C179" s="555"/>
      <c r="D179" s="556"/>
      <c r="E179" s="556"/>
    </row>
    <row r="180" spans="1:5" s="364" customFormat="1" ht="14.25" customHeight="1">
      <c r="A180" s="553"/>
      <c r="B180" s="554"/>
      <c r="C180" s="555"/>
      <c r="D180" s="556"/>
      <c r="E180" s="556"/>
    </row>
    <row r="181" spans="1:5" s="364" customFormat="1" ht="14.25" customHeight="1">
      <c r="A181" s="553"/>
      <c r="B181" s="554"/>
      <c r="C181" s="555"/>
      <c r="D181" s="556"/>
      <c r="E181" s="556"/>
    </row>
    <row r="182" spans="1:5" s="364" customFormat="1" ht="14.25" customHeight="1">
      <c r="A182" s="553"/>
      <c r="B182" s="554"/>
      <c r="C182" s="555"/>
      <c r="D182" s="556"/>
      <c r="E182" s="556"/>
    </row>
    <row r="183" spans="1:5" s="364" customFormat="1" ht="14.25" customHeight="1">
      <c r="A183" s="553"/>
      <c r="B183" s="554"/>
      <c r="C183" s="555"/>
      <c r="D183" s="556"/>
      <c r="E183" s="556"/>
    </row>
    <row r="184" spans="1:5" s="364" customFormat="1" ht="14.25" customHeight="1">
      <c r="A184" s="553"/>
      <c r="B184" s="554"/>
      <c r="C184" s="555"/>
      <c r="D184" s="556"/>
      <c r="E184" s="556"/>
    </row>
    <row r="185" spans="1:5" s="364" customFormat="1" ht="14.25" customHeight="1">
      <c r="A185" s="553"/>
      <c r="B185" s="554"/>
      <c r="C185" s="555"/>
      <c r="D185" s="556"/>
      <c r="E185" s="556"/>
    </row>
    <row r="186" spans="1:5" s="364" customFormat="1" ht="14.25" customHeight="1">
      <c r="A186" s="553"/>
      <c r="B186" s="554"/>
      <c r="C186" s="555"/>
      <c r="D186" s="556"/>
      <c r="E186" s="556"/>
    </row>
    <row r="187" spans="1:5" s="364" customFormat="1" ht="14.25" customHeight="1">
      <c r="A187" s="553"/>
      <c r="B187" s="554"/>
      <c r="C187" s="555"/>
      <c r="D187" s="556"/>
      <c r="E187" s="556"/>
    </row>
    <row r="188" spans="1:5" s="364" customFormat="1" ht="14.25" customHeight="1">
      <c r="A188" s="553"/>
      <c r="B188" s="554"/>
      <c r="C188" s="555"/>
      <c r="D188" s="556"/>
      <c r="E188" s="556"/>
    </row>
    <row r="189" spans="1:5" s="364" customFormat="1" ht="14.25" customHeight="1">
      <c r="A189" s="553"/>
      <c r="B189" s="554"/>
      <c r="C189" s="555"/>
      <c r="D189" s="556"/>
      <c r="E189" s="556"/>
    </row>
    <row r="190" spans="1:5" s="364" customFormat="1" ht="14.25" customHeight="1">
      <c r="A190" s="553"/>
      <c r="B190" s="554"/>
      <c r="C190" s="555"/>
      <c r="D190" s="556"/>
      <c r="E190" s="556"/>
    </row>
    <row r="191" spans="1:5" s="364" customFormat="1" ht="14.25" customHeight="1">
      <c r="A191" s="553"/>
      <c r="B191" s="554"/>
      <c r="C191" s="555"/>
      <c r="D191" s="556"/>
      <c r="E191" s="556"/>
    </row>
    <row r="192" spans="1:5" s="364" customFormat="1" ht="14.25" customHeight="1">
      <c r="A192" s="553"/>
      <c r="B192" s="554"/>
      <c r="C192" s="555"/>
      <c r="D192" s="556"/>
      <c r="E192" s="556"/>
    </row>
    <row r="193" spans="1:5" s="364" customFormat="1" ht="14.25" customHeight="1">
      <c r="A193" s="553"/>
      <c r="B193" s="554"/>
      <c r="C193" s="555"/>
      <c r="D193" s="556"/>
      <c r="E193" s="556"/>
    </row>
    <row r="194" spans="1:5" s="364" customFormat="1" ht="14.25" customHeight="1">
      <c r="A194" s="553"/>
      <c r="B194" s="554"/>
      <c r="C194" s="555"/>
      <c r="D194" s="556"/>
      <c r="E194" s="556"/>
    </row>
    <row r="195" spans="1:5" s="364" customFormat="1" ht="14.25" customHeight="1">
      <c r="A195" s="553"/>
      <c r="B195" s="554"/>
      <c r="C195" s="555"/>
      <c r="D195" s="556"/>
      <c r="E195" s="556"/>
    </row>
    <row r="196" spans="1:5" s="364" customFormat="1" ht="14.25" customHeight="1">
      <c r="A196" s="553"/>
      <c r="B196" s="554"/>
      <c r="C196" s="555"/>
      <c r="D196" s="556"/>
      <c r="E196" s="556"/>
    </row>
    <row r="197" spans="1:5" s="364" customFormat="1" ht="14.25" customHeight="1">
      <c r="A197" s="553"/>
      <c r="B197" s="554"/>
      <c r="C197" s="555"/>
      <c r="D197" s="556"/>
      <c r="E197" s="556"/>
    </row>
    <row r="198" spans="1:5" s="364" customFormat="1" ht="14.25" customHeight="1">
      <c r="A198" s="553"/>
      <c r="B198" s="554"/>
      <c r="C198" s="555"/>
      <c r="D198" s="556"/>
      <c r="E198" s="556"/>
    </row>
    <row r="199" spans="1:5" s="364" customFormat="1" ht="14.25" customHeight="1">
      <c r="A199" s="553"/>
      <c r="B199" s="554"/>
      <c r="C199" s="555"/>
      <c r="D199" s="556"/>
      <c r="E199" s="556"/>
    </row>
    <row r="200" spans="1:5" s="364" customFormat="1" ht="14.25" customHeight="1">
      <c r="A200" s="553"/>
      <c r="B200" s="554"/>
      <c r="C200" s="555"/>
      <c r="D200" s="556"/>
      <c r="E200" s="556"/>
    </row>
    <row r="201" spans="1:5" s="364" customFormat="1" ht="14.25" customHeight="1">
      <c r="A201" s="553"/>
      <c r="B201" s="554"/>
      <c r="C201" s="555"/>
      <c r="D201" s="556"/>
      <c r="E201" s="556"/>
    </row>
    <row r="202" spans="1:5" s="364" customFormat="1" ht="14.25" customHeight="1">
      <c r="A202" s="553"/>
      <c r="B202" s="554"/>
      <c r="C202" s="555"/>
      <c r="D202" s="556"/>
      <c r="E202" s="556"/>
    </row>
    <row r="203" spans="1:5" s="364" customFormat="1" ht="14.25" customHeight="1">
      <c r="A203" s="553"/>
      <c r="B203" s="554"/>
      <c r="C203" s="555"/>
      <c r="D203" s="556"/>
      <c r="E203" s="556"/>
    </row>
    <row r="204" spans="1:5" s="364" customFormat="1" ht="14.25" customHeight="1">
      <c r="A204" s="553"/>
      <c r="B204" s="554"/>
      <c r="C204" s="555"/>
      <c r="D204" s="556"/>
      <c r="E204" s="556"/>
    </row>
    <row r="205" spans="1:5" s="364" customFormat="1" ht="14.25" customHeight="1">
      <c r="A205" s="553"/>
      <c r="B205" s="554"/>
      <c r="C205" s="555"/>
      <c r="D205" s="556"/>
      <c r="E205" s="556"/>
    </row>
    <row r="206" spans="1:5" s="364" customFormat="1" ht="14.25" customHeight="1">
      <c r="A206" s="553"/>
      <c r="B206" s="554"/>
      <c r="C206" s="555"/>
      <c r="D206" s="556"/>
      <c r="E206" s="556"/>
    </row>
    <row r="207" spans="1:5" s="364" customFormat="1" ht="14.25" customHeight="1">
      <c r="A207" s="553"/>
      <c r="B207" s="554"/>
      <c r="C207" s="555"/>
      <c r="D207" s="556"/>
      <c r="E207" s="556"/>
    </row>
    <row r="208" spans="1:5" s="364" customFormat="1" ht="14.25" customHeight="1">
      <c r="A208" s="553"/>
      <c r="B208" s="554"/>
      <c r="C208" s="555"/>
      <c r="D208" s="556"/>
      <c r="E208" s="556"/>
    </row>
    <row r="209" spans="1:5" s="364" customFormat="1" ht="14.25" customHeight="1">
      <c r="A209" s="553"/>
      <c r="B209" s="554"/>
      <c r="C209" s="555"/>
      <c r="D209" s="556"/>
      <c r="E209" s="556"/>
    </row>
    <row r="210" spans="1:5" s="364" customFormat="1" ht="14.25" customHeight="1">
      <c r="A210" s="553"/>
      <c r="B210" s="554"/>
      <c r="C210" s="555"/>
      <c r="D210" s="556"/>
      <c r="E210" s="556"/>
    </row>
    <row r="211" spans="1:5" s="364" customFormat="1" ht="14.25" customHeight="1">
      <c r="A211" s="553"/>
      <c r="B211" s="554"/>
      <c r="C211" s="555"/>
      <c r="D211" s="556"/>
      <c r="E211" s="556"/>
    </row>
    <row r="212" spans="1:5" s="364" customFormat="1" ht="14.25" customHeight="1">
      <c r="A212" s="553"/>
      <c r="B212" s="554"/>
      <c r="C212" s="555"/>
      <c r="D212" s="556"/>
      <c r="E212" s="556"/>
    </row>
    <row r="213" spans="1:5" s="364" customFormat="1" ht="14.25" customHeight="1">
      <c r="A213" s="553"/>
      <c r="B213" s="554"/>
      <c r="C213" s="555"/>
      <c r="D213" s="556"/>
      <c r="E213" s="556"/>
    </row>
    <row r="214" spans="1:5" s="364" customFormat="1" ht="14.25" customHeight="1">
      <c r="A214" s="553"/>
      <c r="B214" s="554"/>
      <c r="C214" s="555"/>
      <c r="D214" s="556"/>
      <c r="E214" s="556"/>
    </row>
    <row r="215" spans="1:5" s="364" customFormat="1" ht="14.25" customHeight="1">
      <c r="A215" s="553"/>
      <c r="B215" s="554"/>
      <c r="C215" s="555"/>
      <c r="D215" s="556"/>
      <c r="E215" s="556"/>
    </row>
    <row r="216" spans="1:5" s="364" customFormat="1" ht="14.25" customHeight="1">
      <c r="A216" s="553"/>
      <c r="B216" s="554"/>
      <c r="C216" s="555"/>
      <c r="D216" s="556"/>
      <c r="E216" s="556"/>
    </row>
    <row r="217" spans="1:5" s="364" customFormat="1" ht="14.25" customHeight="1">
      <c r="A217" s="553"/>
      <c r="B217" s="554"/>
      <c r="C217" s="555"/>
      <c r="D217" s="556"/>
      <c r="E217" s="556"/>
    </row>
    <row r="218" spans="1:5" s="364" customFormat="1" ht="14.25" customHeight="1">
      <c r="A218" s="553"/>
      <c r="B218" s="554"/>
      <c r="C218" s="555"/>
      <c r="D218" s="556"/>
      <c r="E218" s="556"/>
    </row>
    <row r="219" spans="1:5" s="364" customFormat="1" ht="14.25" customHeight="1">
      <c r="A219" s="553"/>
      <c r="B219" s="554"/>
      <c r="C219" s="555"/>
      <c r="D219" s="556"/>
      <c r="E219" s="556"/>
    </row>
    <row r="220" spans="1:5" s="364" customFormat="1" ht="14.25" customHeight="1">
      <c r="A220" s="553"/>
      <c r="B220" s="554"/>
      <c r="C220" s="555"/>
      <c r="D220" s="556"/>
      <c r="E220" s="556"/>
    </row>
    <row r="221" spans="1:5" s="364" customFormat="1" ht="14.25" customHeight="1">
      <c r="A221" s="553"/>
      <c r="B221" s="554"/>
      <c r="C221" s="555"/>
      <c r="D221" s="556"/>
      <c r="E221" s="556"/>
    </row>
    <row r="222" spans="1:5" s="364" customFormat="1" ht="14.25" customHeight="1">
      <c r="A222" s="553"/>
      <c r="B222" s="554"/>
      <c r="C222" s="555"/>
      <c r="D222" s="556"/>
      <c r="E222" s="556"/>
    </row>
    <row r="223" spans="1:5" s="364" customFormat="1" ht="14.25" customHeight="1">
      <c r="A223" s="553"/>
      <c r="B223" s="554"/>
      <c r="C223" s="555"/>
      <c r="D223" s="556"/>
      <c r="E223" s="556"/>
    </row>
    <row r="224" spans="1:5" s="364" customFormat="1" ht="14.25" customHeight="1">
      <c r="A224" s="553"/>
      <c r="B224" s="554"/>
      <c r="C224" s="555"/>
      <c r="D224" s="556"/>
      <c r="E224" s="556"/>
    </row>
    <row r="225" spans="1:5" s="364" customFormat="1" ht="14.25" customHeight="1">
      <c r="A225" s="553"/>
      <c r="B225" s="554"/>
      <c r="C225" s="555"/>
      <c r="D225" s="556"/>
      <c r="E225" s="556"/>
    </row>
    <row r="226" spans="1:5" s="364" customFormat="1" ht="14.25" customHeight="1">
      <c r="A226" s="553"/>
      <c r="B226" s="554"/>
      <c r="C226" s="555"/>
      <c r="D226" s="556"/>
      <c r="E226" s="556"/>
    </row>
    <row r="227" spans="1:5" s="364" customFormat="1" ht="14.25" customHeight="1">
      <c r="A227" s="553"/>
      <c r="B227" s="554"/>
      <c r="C227" s="555"/>
      <c r="D227" s="556"/>
      <c r="E227" s="556"/>
    </row>
    <row r="228" spans="1:5" s="364" customFormat="1" ht="14.25" customHeight="1">
      <c r="A228" s="553"/>
      <c r="B228" s="554"/>
      <c r="C228" s="555"/>
      <c r="D228" s="556"/>
      <c r="E228" s="556"/>
    </row>
    <row r="229" spans="1:5" s="364" customFormat="1" ht="14.25" customHeight="1">
      <c r="A229" s="553"/>
      <c r="B229" s="554"/>
      <c r="C229" s="555"/>
      <c r="D229" s="556"/>
      <c r="E229" s="556"/>
    </row>
    <row r="230" spans="1:5" s="364" customFormat="1" ht="14.25" customHeight="1">
      <c r="A230" s="553"/>
      <c r="B230" s="554"/>
      <c r="C230" s="555"/>
      <c r="D230" s="556"/>
      <c r="E230" s="556"/>
    </row>
    <row r="231" spans="1:5" s="364" customFormat="1" ht="14.25" customHeight="1">
      <c r="A231" s="553"/>
      <c r="B231" s="554"/>
      <c r="C231" s="555"/>
      <c r="D231" s="556"/>
      <c r="E231" s="556"/>
    </row>
    <row r="232" spans="1:5" s="364" customFormat="1" ht="14.25" customHeight="1">
      <c r="A232" s="553"/>
      <c r="B232" s="554"/>
      <c r="C232" s="555"/>
      <c r="D232" s="556"/>
      <c r="E232" s="556"/>
    </row>
    <row r="233" spans="1:5" s="364" customFormat="1" ht="14.25" customHeight="1">
      <c r="A233" s="553"/>
      <c r="B233" s="554"/>
      <c r="C233" s="555"/>
      <c r="D233" s="556"/>
      <c r="E233" s="556"/>
    </row>
    <row r="234" spans="1:5" s="364" customFormat="1" ht="14.25" customHeight="1">
      <c r="A234" s="553"/>
      <c r="B234" s="554"/>
      <c r="C234" s="555"/>
      <c r="D234" s="556"/>
      <c r="E234" s="556"/>
    </row>
    <row r="235" spans="1:5" s="364" customFormat="1" ht="14.25" customHeight="1">
      <c r="A235" s="553"/>
      <c r="B235" s="554"/>
      <c r="C235" s="555"/>
      <c r="D235" s="556"/>
      <c r="E235" s="556"/>
    </row>
    <row r="236" spans="1:5" s="364" customFormat="1" ht="14.25" customHeight="1">
      <c r="A236" s="553"/>
      <c r="B236" s="554"/>
      <c r="C236" s="555"/>
      <c r="D236" s="556"/>
      <c r="E236" s="556"/>
    </row>
    <row r="237" spans="1:5" s="364" customFormat="1" ht="14.25" customHeight="1">
      <c r="A237" s="553"/>
      <c r="B237" s="554"/>
      <c r="C237" s="555"/>
      <c r="D237" s="556"/>
      <c r="E237" s="556"/>
    </row>
    <row r="238" spans="1:5" s="364" customFormat="1" ht="14.25" customHeight="1">
      <c r="A238" s="553"/>
      <c r="B238" s="554"/>
      <c r="C238" s="555"/>
      <c r="D238" s="556"/>
      <c r="E238" s="556"/>
    </row>
    <row r="239" spans="1:5" s="364" customFormat="1" ht="14.25" customHeight="1">
      <c r="A239" s="553"/>
      <c r="B239" s="554"/>
      <c r="C239" s="555"/>
      <c r="D239" s="556"/>
      <c r="E239" s="556"/>
    </row>
    <row r="240" spans="1:5" s="364" customFormat="1" ht="14.25" customHeight="1">
      <c r="A240" s="553"/>
      <c r="B240" s="554"/>
      <c r="C240" s="555"/>
      <c r="D240" s="556"/>
      <c r="E240" s="556"/>
    </row>
    <row r="241" spans="1:5" s="364" customFormat="1" ht="14.25" customHeight="1">
      <c r="A241" s="553"/>
      <c r="B241" s="554"/>
      <c r="C241" s="555"/>
      <c r="D241" s="556"/>
      <c r="E241" s="556"/>
    </row>
    <row r="242" spans="1:5" s="364" customFormat="1" ht="14.25" customHeight="1">
      <c r="A242" s="553"/>
      <c r="B242" s="554"/>
      <c r="C242" s="555"/>
      <c r="D242" s="556"/>
      <c r="E242" s="556"/>
    </row>
    <row r="243" spans="1:5" s="364" customFormat="1" ht="14.25" customHeight="1">
      <c r="A243" s="553"/>
      <c r="B243" s="554"/>
      <c r="C243" s="555"/>
      <c r="D243" s="556"/>
      <c r="E243" s="556"/>
    </row>
    <row r="244" spans="1:5" s="364" customFormat="1" ht="14.25" customHeight="1">
      <c r="A244" s="553"/>
      <c r="B244" s="554"/>
      <c r="C244" s="555"/>
      <c r="D244" s="556"/>
      <c r="E244" s="556"/>
    </row>
    <row r="245" spans="1:5" s="364" customFormat="1" ht="14.25" customHeight="1">
      <c r="A245" s="553"/>
      <c r="B245" s="554"/>
      <c r="C245" s="555"/>
      <c r="D245" s="556"/>
      <c r="E245" s="556"/>
    </row>
    <row r="246" spans="1:5" s="364" customFormat="1" ht="14.25" customHeight="1">
      <c r="A246" s="553"/>
      <c r="B246" s="554"/>
      <c r="C246" s="555"/>
      <c r="D246" s="556"/>
      <c r="E246" s="556"/>
    </row>
    <row r="247" spans="1:5" s="364" customFormat="1" ht="14.25" customHeight="1">
      <c r="A247" s="553"/>
      <c r="B247" s="554"/>
      <c r="C247" s="555"/>
      <c r="D247" s="556"/>
      <c r="E247" s="556"/>
    </row>
    <row r="248" spans="1:5" s="364" customFormat="1" ht="14.25" customHeight="1">
      <c r="A248" s="553"/>
      <c r="B248" s="554"/>
      <c r="C248" s="555"/>
      <c r="D248" s="556"/>
      <c r="E248" s="556"/>
    </row>
    <row r="249" spans="1:5" s="364" customFormat="1" ht="14.25" customHeight="1">
      <c r="A249" s="553"/>
      <c r="B249" s="554"/>
      <c r="C249" s="555"/>
      <c r="D249" s="556"/>
      <c r="E249" s="556"/>
    </row>
    <row r="250" spans="1:5" s="364" customFormat="1" ht="14.25" customHeight="1">
      <c r="A250" s="553"/>
      <c r="B250" s="554"/>
      <c r="C250" s="555"/>
      <c r="D250" s="556"/>
      <c r="E250" s="556"/>
    </row>
    <row r="251" spans="1:5" s="364" customFormat="1" ht="14.25" customHeight="1">
      <c r="A251" s="553"/>
      <c r="B251" s="554"/>
      <c r="C251" s="555"/>
      <c r="D251" s="556"/>
      <c r="E251" s="556"/>
    </row>
    <row r="252" spans="1:5" s="364" customFormat="1" ht="14.25" customHeight="1">
      <c r="A252" s="553"/>
      <c r="B252" s="554"/>
      <c r="C252" s="555"/>
      <c r="D252" s="556"/>
      <c r="E252" s="556"/>
    </row>
    <row r="253" spans="1:5" s="364" customFormat="1" ht="14.25" customHeight="1">
      <c r="A253" s="553"/>
      <c r="B253" s="554"/>
      <c r="C253" s="555"/>
      <c r="D253" s="556"/>
      <c r="E253" s="556"/>
    </row>
    <row r="254" spans="1:5" s="364" customFormat="1" ht="14.25" customHeight="1">
      <c r="A254" s="553"/>
      <c r="B254" s="554"/>
      <c r="C254" s="555"/>
      <c r="D254" s="556"/>
      <c r="E254" s="556"/>
    </row>
    <row r="255" spans="1:5" s="364" customFormat="1" ht="14.25" customHeight="1">
      <c r="A255" s="553"/>
      <c r="B255" s="554"/>
      <c r="C255" s="555"/>
      <c r="D255" s="556"/>
      <c r="E255" s="556"/>
    </row>
    <row r="256" spans="1:5" s="364" customFormat="1" ht="14.25" customHeight="1">
      <c r="A256" s="553"/>
      <c r="B256" s="554"/>
      <c r="C256" s="555"/>
      <c r="D256" s="556"/>
      <c r="E256" s="556"/>
    </row>
    <row r="257" spans="1:5" s="364" customFormat="1" ht="14.25" customHeight="1">
      <c r="A257" s="553"/>
      <c r="B257" s="554"/>
      <c r="C257" s="555"/>
      <c r="D257" s="556"/>
      <c r="E257" s="556"/>
    </row>
    <row r="258" spans="1:5" s="364" customFormat="1" ht="14.25" customHeight="1">
      <c r="A258" s="553"/>
      <c r="B258" s="554"/>
      <c r="C258" s="555"/>
      <c r="D258" s="556"/>
      <c r="E258" s="556"/>
    </row>
    <row r="259" spans="1:5" s="364" customFormat="1" ht="14.25" customHeight="1">
      <c r="A259" s="553"/>
      <c r="B259" s="554"/>
      <c r="C259" s="555"/>
      <c r="D259" s="556"/>
      <c r="E259" s="556"/>
    </row>
    <row r="260" spans="1:5" s="364" customFormat="1" ht="14.25" customHeight="1">
      <c r="A260" s="553"/>
      <c r="B260" s="554"/>
      <c r="C260" s="555"/>
      <c r="D260" s="556"/>
      <c r="E260" s="556"/>
    </row>
    <row r="261" spans="1:5" s="364" customFormat="1" ht="14.25" customHeight="1">
      <c r="A261" s="553"/>
      <c r="B261" s="554"/>
      <c r="C261" s="555"/>
      <c r="D261" s="556"/>
      <c r="E261" s="556"/>
    </row>
    <row r="262" spans="1:5" s="364" customFormat="1" ht="14.25" customHeight="1">
      <c r="A262" s="553"/>
      <c r="B262" s="554"/>
      <c r="C262" s="555"/>
      <c r="D262" s="556"/>
      <c r="E262" s="556"/>
    </row>
    <row r="263" spans="1:5" s="364" customFormat="1" ht="14.25" customHeight="1">
      <c r="A263" s="553"/>
      <c r="B263" s="554"/>
      <c r="C263" s="555"/>
      <c r="D263" s="556"/>
      <c r="E263" s="556"/>
    </row>
    <row r="264" spans="1:5" s="364" customFormat="1" ht="14.25" customHeight="1">
      <c r="A264" s="553"/>
      <c r="B264" s="554"/>
      <c r="C264" s="555"/>
      <c r="D264" s="556"/>
      <c r="E264" s="556"/>
    </row>
    <row r="265" spans="1:5" s="364" customFormat="1" ht="14.25" customHeight="1">
      <c r="A265" s="553"/>
      <c r="B265" s="554"/>
      <c r="C265" s="555"/>
      <c r="D265" s="556"/>
      <c r="E265" s="556"/>
    </row>
    <row r="266" spans="1:5" s="364" customFormat="1" ht="14.25" customHeight="1">
      <c r="A266" s="553"/>
      <c r="B266" s="554"/>
      <c r="C266" s="555"/>
      <c r="D266" s="556"/>
      <c r="E266" s="556"/>
    </row>
    <row r="267" spans="1:5" s="364" customFormat="1" ht="14.25" customHeight="1">
      <c r="A267" s="553"/>
      <c r="B267" s="554"/>
      <c r="C267" s="555"/>
      <c r="D267" s="556"/>
      <c r="E267" s="556"/>
    </row>
    <row r="268" spans="1:5" s="364" customFormat="1" ht="14.25" customHeight="1">
      <c r="A268" s="553"/>
      <c r="B268" s="554"/>
      <c r="C268" s="555"/>
      <c r="D268" s="556"/>
      <c r="E268" s="556"/>
    </row>
    <row r="269" spans="1:5" s="364" customFormat="1" ht="14.25" customHeight="1">
      <c r="A269" s="553"/>
      <c r="B269" s="554"/>
      <c r="C269" s="555"/>
      <c r="D269" s="556"/>
      <c r="E269" s="556"/>
    </row>
    <row r="270" spans="1:5" s="364" customFormat="1" ht="14.25" customHeight="1">
      <c r="A270" s="553"/>
      <c r="B270" s="554"/>
      <c r="C270" s="555"/>
      <c r="D270" s="556"/>
      <c r="E270" s="556"/>
    </row>
    <row r="271" spans="1:5" s="364" customFormat="1" ht="14.25" customHeight="1">
      <c r="A271" s="553"/>
      <c r="B271" s="554"/>
      <c r="C271" s="555"/>
      <c r="D271" s="556"/>
      <c r="E271" s="556"/>
    </row>
    <row r="272" spans="1:5" s="364" customFormat="1" ht="14.25" customHeight="1">
      <c r="A272" s="553"/>
      <c r="B272" s="554"/>
      <c r="C272" s="555"/>
      <c r="D272" s="556"/>
      <c r="E272" s="556"/>
    </row>
    <row r="273" spans="1:5" s="364" customFormat="1" ht="14.25" customHeight="1">
      <c r="A273" s="553"/>
      <c r="B273" s="554"/>
      <c r="C273" s="555"/>
      <c r="D273" s="556"/>
      <c r="E273" s="556"/>
    </row>
    <row r="274" spans="1:5" s="364" customFormat="1" ht="14.25" customHeight="1">
      <c r="A274" s="553"/>
      <c r="B274" s="554"/>
      <c r="C274" s="555"/>
      <c r="D274" s="556"/>
      <c r="E274" s="556"/>
    </row>
    <row r="275" spans="1:5" s="364" customFormat="1" ht="14.25" customHeight="1">
      <c r="A275" s="553"/>
      <c r="B275" s="554"/>
      <c r="C275" s="555"/>
      <c r="D275" s="556"/>
      <c r="E275" s="556"/>
    </row>
    <row r="276" spans="1:5" s="364" customFormat="1" ht="14.25" customHeight="1">
      <c r="A276" s="553"/>
      <c r="B276" s="554"/>
      <c r="C276" s="555"/>
      <c r="D276" s="556"/>
      <c r="E276" s="556"/>
    </row>
    <row r="277" spans="1:5" s="364" customFormat="1" ht="14.25" customHeight="1">
      <c r="A277" s="553"/>
      <c r="B277" s="554"/>
      <c r="C277" s="555"/>
      <c r="D277" s="556"/>
      <c r="E277" s="556"/>
    </row>
    <row r="278" spans="1:5" s="364" customFormat="1" ht="14.25" customHeight="1">
      <c r="A278" s="553"/>
      <c r="B278" s="554"/>
      <c r="C278" s="555"/>
      <c r="D278" s="556"/>
      <c r="E278" s="556"/>
    </row>
    <row r="279" spans="1:5" s="364" customFormat="1" ht="14.25" customHeight="1">
      <c r="A279" s="553"/>
      <c r="B279" s="554"/>
      <c r="C279" s="555"/>
      <c r="D279" s="556"/>
      <c r="E279" s="556"/>
    </row>
    <row r="280" spans="1:5" s="364" customFormat="1" ht="14.25" customHeight="1">
      <c r="A280" s="553"/>
      <c r="B280" s="554"/>
      <c r="C280" s="555"/>
      <c r="D280" s="556"/>
      <c r="E280" s="556"/>
    </row>
    <row r="281" spans="1:5" s="364" customFormat="1" ht="14.25" customHeight="1">
      <c r="A281" s="553"/>
      <c r="B281" s="554"/>
      <c r="C281" s="555"/>
      <c r="D281" s="556"/>
      <c r="E281" s="556"/>
    </row>
    <row r="282" spans="1:5" s="364" customFormat="1" ht="14.25" customHeight="1">
      <c r="A282" s="553"/>
      <c r="B282" s="554"/>
      <c r="C282" s="555"/>
      <c r="D282" s="556"/>
      <c r="E282" s="556"/>
    </row>
    <row r="283" spans="1:5" s="364" customFormat="1" ht="14.25" customHeight="1">
      <c r="A283" s="553"/>
      <c r="B283" s="554"/>
      <c r="C283" s="555"/>
      <c r="D283" s="556"/>
      <c r="E283" s="556"/>
    </row>
    <row r="284" spans="1:5" s="364" customFormat="1" ht="14.25" customHeight="1">
      <c r="A284" s="553"/>
      <c r="B284" s="554"/>
      <c r="C284" s="555"/>
      <c r="D284" s="556"/>
      <c r="E284" s="556"/>
    </row>
    <row r="285" spans="1:5" s="364" customFormat="1" ht="14.25" customHeight="1">
      <c r="A285" s="553"/>
      <c r="B285" s="554"/>
      <c r="C285" s="555"/>
      <c r="D285" s="556"/>
      <c r="E285" s="556"/>
    </row>
    <row r="286" spans="1:5" s="364" customFormat="1" ht="14.25" customHeight="1">
      <c r="A286" s="553"/>
      <c r="B286" s="554"/>
      <c r="C286" s="555"/>
      <c r="D286" s="556"/>
      <c r="E286" s="556"/>
    </row>
    <row r="287" spans="1:5" s="364" customFormat="1" ht="14.25" customHeight="1">
      <c r="A287" s="553"/>
      <c r="B287" s="554"/>
      <c r="C287" s="555"/>
      <c r="D287" s="556"/>
      <c r="E287" s="556"/>
    </row>
    <row r="288" spans="1:5" s="364" customFormat="1" ht="14.25" customHeight="1">
      <c r="A288" s="553"/>
      <c r="B288" s="554"/>
      <c r="C288" s="555"/>
      <c r="D288" s="556"/>
      <c r="E288" s="556"/>
    </row>
    <row r="289" spans="1:5" s="364" customFormat="1" ht="14.25" customHeight="1">
      <c r="A289" s="553"/>
      <c r="B289" s="554"/>
      <c r="C289" s="555"/>
      <c r="D289" s="556"/>
      <c r="E289" s="556"/>
    </row>
    <row r="290" spans="1:5" s="364" customFormat="1" ht="14.25" customHeight="1">
      <c r="A290" s="553"/>
      <c r="B290" s="554"/>
      <c r="C290" s="555"/>
      <c r="D290" s="556"/>
      <c r="E290" s="556"/>
    </row>
    <row r="291" spans="1:5" s="364" customFormat="1" ht="14.25" customHeight="1">
      <c r="A291" s="553"/>
      <c r="B291" s="554"/>
      <c r="C291" s="555"/>
      <c r="D291" s="556"/>
      <c r="E291" s="556"/>
    </row>
    <row r="292" spans="1:5" s="364" customFormat="1" ht="14.25" customHeight="1">
      <c r="A292" s="553"/>
      <c r="B292" s="554"/>
      <c r="C292" s="555"/>
      <c r="D292" s="556"/>
      <c r="E292" s="556"/>
    </row>
    <row r="293" spans="1:5" s="364" customFormat="1" ht="14.25" customHeight="1">
      <c r="A293" s="553"/>
      <c r="B293" s="554"/>
      <c r="C293" s="555"/>
      <c r="D293" s="556"/>
      <c r="E293" s="556"/>
    </row>
    <row r="294" spans="1:5" s="364" customFormat="1" ht="14.25" customHeight="1">
      <c r="A294" s="553"/>
      <c r="B294" s="554"/>
      <c r="C294" s="555"/>
      <c r="D294" s="556"/>
      <c r="E294" s="556"/>
    </row>
    <row r="295" spans="1:5" s="364" customFormat="1" ht="14.25" customHeight="1">
      <c r="A295" s="553"/>
      <c r="B295" s="554"/>
      <c r="C295" s="555"/>
      <c r="D295" s="556"/>
      <c r="E295" s="556"/>
    </row>
    <row r="296" spans="1:5" s="364" customFormat="1" ht="14.25" customHeight="1">
      <c r="A296" s="553"/>
      <c r="B296" s="554"/>
      <c r="C296" s="555"/>
      <c r="D296" s="556"/>
      <c r="E296" s="556"/>
    </row>
    <row r="297" spans="1:5" s="364" customFormat="1" ht="14.25" customHeight="1">
      <c r="A297" s="553"/>
      <c r="B297" s="554"/>
      <c r="C297" s="555"/>
      <c r="D297" s="556"/>
      <c r="E297" s="556"/>
    </row>
    <row r="298" spans="1:5" s="364" customFormat="1" ht="14.25" customHeight="1">
      <c r="A298" s="553"/>
      <c r="B298" s="554"/>
      <c r="C298" s="555"/>
      <c r="D298" s="556"/>
      <c r="E298" s="556"/>
    </row>
    <row r="299" spans="1:5" s="364" customFormat="1" ht="14.25" customHeight="1">
      <c r="A299" s="553"/>
      <c r="B299" s="554"/>
      <c r="C299" s="555"/>
      <c r="D299" s="556"/>
      <c r="E299" s="556"/>
    </row>
    <row r="300" spans="1:5" s="364" customFormat="1" ht="14.25" customHeight="1">
      <c r="A300" s="553"/>
      <c r="B300" s="554"/>
      <c r="C300" s="555"/>
      <c r="D300" s="556"/>
      <c r="E300" s="556"/>
    </row>
    <row r="301" spans="1:5" s="364" customFormat="1" ht="14.25" customHeight="1">
      <c r="A301" s="553"/>
      <c r="B301" s="554"/>
      <c r="C301" s="555"/>
      <c r="D301" s="556"/>
      <c r="E301" s="556"/>
    </row>
    <row r="302" spans="1:5" s="364" customFormat="1" ht="14.25" customHeight="1">
      <c r="A302" s="553"/>
      <c r="B302" s="554"/>
      <c r="C302" s="555"/>
      <c r="D302" s="556"/>
      <c r="E302" s="556"/>
    </row>
    <row r="303" spans="1:5" s="364" customFormat="1" ht="14.25" customHeight="1">
      <c r="A303" s="553"/>
      <c r="B303" s="554"/>
      <c r="C303" s="555"/>
      <c r="D303" s="556"/>
      <c r="E303" s="556"/>
    </row>
    <row r="304" spans="1:5" s="364" customFormat="1" ht="14.25" customHeight="1">
      <c r="A304" s="553"/>
      <c r="B304" s="554"/>
      <c r="C304" s="555"/>
      <c r="D304" s="556"/>
      <c r="E304" s="556"/>
    </row>
    <row r="305" spans="1:5" s="364" customFormat="1" ht="14.25" customHeight="1">
      <c r="A305" s="553"/>
      <c r="B305" s="554"/>
      <c r="C305" s="555"/>
      <c r="D305" s="556"/>
      <c r="E305" s="556"/>
    </row>
    <row r="306" spans="1:5" s="364" customFormat="1" ht="14.25" customHeight="1">
      <c r="A306" s="553"/>
      <c r="B306" s="554"/>
      <c r="C306" s="555"/>
      <c r="D306" s="556"/>
      <c r="E306" s="556"/>
    </row>
    <row r="307" spans="1:5" s="364" customFormat="1" ht="14.25" customHeight="1">
      <c r="A307" s="553"/>
      <c r="B307" s="554"/>
      <c r="C307" s="555"/>
      <c r="D307" s="556"/>
      <c r="E307" s="556"/>
    </row>
    <row r="308" spans="1:5" s="364" customFormat="1" ht="14.25" customHeight="1">
      <c r="A308" s="553"/>
      <c r="B308" s="554"/>
      <c r="C308" s="555"/>
      <c r="D308" s="556"/>
      <c r="E308" s="556"/>
    </row>
    <row r="309" spans="1:5" s="364" customFormat="1" ht="14.25" customHeight="1">
      <c r="A309" s="553"/>
      <c r="B309" s="554"/>
      <c r="C309" s="555"/>
      <c r="D309" s="556"/>
      <c r="E309" s="556"/>
    </row>
    <row r="310" spans="1:5" s="364" customFormat="1" ht="14.25" customHeight="1">
      <c r="A310" s="553"/>
      <c r="B310" s="554"/>
      <c r="C310" s="555"/>
      <c r="D310" s="556"/>
      <c r="E310" s="556"/>
    </row>
    <row r="311" spans="1:5" s="364" customFormat="1" ht="14.25" customHeight="1">
      <c r="A311" s="553"/>
      <c r="B311" s="554"/>
      <c r="C311" s="555"/>
      <c r="D311" s="556"/>
      <c r="E311" s="556"/>
    </row>
    <row r="312" spans="1:5" s="364" customFormat="1" ht="14.25" customHeight="1">
      <c r="A312" s="553"/>
      <c r="B312" s="554"/>
      <c r="C312" s="555"/>
      <c r="D312" s="556"/>
      <c r="E312" s="556"/>
    </row>
    <row r="313" spans="1:5" s="364" customFormat="1" ht="14.25" customHeight="1">
      <c r="A313" s="553"/>
      <c r="B313" s="554"/>
      <c r="C313" s="555"/>
      <c r="D313" s="556"/>
      <c r="E313" s="556"/>
    </row>
    <row r="314" spans="1:5" s="364" customFormat="1" ht="14.25" customHeight="1">
      <c r="A314" s="553"/>
      <c r="B314" s="554"/>
      <c r="C314" s="555"/>
      <c r="D314" s="556"/>
      <c r="E314" s="556"/>
    </row>
    <row r="315" spans="1:5" s="364" customFormat="1" ht="14.25" customHeight="1">
      <c r="A315" s="553"/>
      <c r="B315" s="554"/>
      <c r="C315" s="555"/>
      <c r="D315" s="556"/>
      <c r="E315" s="556"/>
    </row>
  </sheetData>
  <mergeCells count="41">
    <mergeCell ref="A113:E113"/>
    <mergeCell ref="A114:A133"/>
    <mergeCell ref="B114:B115"/>
    <mergeCell ref="C114:E114"/>
    <mergeCell ref="C115:E115"/>
    <mergeCell ref="B121:B122"/>
    <mergeCell ref="C121:E121"/>
    <mergeCell ref="C122:E122"/>
    <mergeCell ref="A85:E85"/>
    <mergeCell ref="A86:A111"/>
    <mergeCell ref="B86:B87"/>
    <mergeCell ref="C86:E86"/>
    <mergeCell ref="C87:E87"/>
    <mergeCell ref="B99:B100"/>
    <mergeCell ref="C99:E99"/>
    <mergeCell ref="C100:E100"/>
    <mergeCell ref="A63:E63"/>
    <mergeCell ref="A64:A83"/>
    <mergeCell ref="B64:B65"/>
    <mergeCell ref="C64:E64"/>
    <mergeCell ref="C65:E65"/>
    <mergeCell ref="B75:B76"/>
    <mergeCell ref="C75:E75"/>
    <mergeCell ref="C76:E76"/>
    <mergeCell ref="A32:E32"/>
    <mergeCell ref="A33:A61"/>
    <mergeCell ref="B33:B34"/>
    <mergeCell ref="C33:E33"/>
    <mergeCell ref="C34:E34"/>
    <mergeCell ref="B46:B48"/>
    <mergeCell ref="C46:E46"/>
    <mergeCell ref="C47:E47"/>
    <mergeCell ref="C48:E48"/>
    <mergeCell ref="A2:E2"/>
    <mergeCell ref="A3:A30"/>
    <mergeCell ref="B3:B4"/>
    <mergeCell ref="C3:E3"/>
    <mergeCell ref="C4:E4"/>
    <mergeCell ref="B17:B18"/>
    <mergeCell ref="C17:E17"/>
    <mergeCell ref="C18:E1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enableFormatConditionsCalculation="0">
    <tabColor theme="6"/>
  </sheetPr>
  <dimension ref="A1:JT1987"/>
  <sheetViews>
    <sheetView zoomScale="85" zoomScaleNormal="85" zoomScalePageLayoutView="85" workbookViewId="0">
      <selection activeCell="O3" sqref="O3:P3"/>
    </sheetView>
  </sheetViews>
  <sheetFormatPr defaultColWidth="11.42578125" defaultRowHeight="12.75"/>
  <cols>
    <col min="1" max="1" width="2.28515625" style="662" customWidth="1"/>
    <col min="2" max="2" width="2.85546875" style="662" customWidth="1"/>
    <col min="3" max="3" width="23.42578125" style="662" customWidth="1"/>
    <col min="4" max="4" width="3.42578125" style="662" customWidth="1"/>
    <col min="5" max="5" width="11.42578125" style="662"/>
    <col min="6" max="6" width="22" style="662" customWidth="1"/>
    <col min="7" max="7" width="7" style="662" customWidth="1"/>
    <col min="8" max="8" width="30" style="17" customWidth="1"/>
    <col min="9" max="9" width="13" style="17" customWidth="1"/>
    <col min="10" max="10" width="1.7109375" style="662" customWidth="1"/>
    <col min="11" max="11" width="11" style="662" customWidth="1"/>
    <col min="12" max="12" width="21.42578125" style="662" customWidth="1"/>
    <col min="13" max="13" width="12.42578125" style="662" customWidth="1"/>
    <col min="14" max="14" width="3.28515625" style="662" customWidth="1"/>
    <col min="15" max="15" width="32" style="146" customWidth="1"/>
    <col min="16" max="16" width="36.42578125" style="146" customWidth="1"/>
    <col min="17" max="33" width="11.42578125" style="146"/>
    <col min="34" max="16384" width="11.42578125" style="662"/>
  </cols>
  <sheetData>
    <row r="1" spans="1:16" ht="6" customHeight="1" thickBot="1">
      <c r="A1" s="251"/>
      <c r="B1" s="251"/>
      <c r="C1" s="251"/>
      <c r="D1" s="251"/>
      <c r="E1" s="251"/>
      <c r="F1" s="251"/>
      <c r="G1" s="251"/>
      <c r="H1" s="19"/>
      <c r="I1" s="19"/>
      <c r="J1" s="251"/>
      <c r="K1" s="251"/>
      <c r="L1" s="251"/>
      <c r="M1" s="251"/>
      <c r="N1" s="251"/>
    </row>
    <row r="2" spans="1:16" ht="7.5" customHeight="1" thickBot="1">
      <c r="A2" s="251"/>
      <c r="B2" s="2"/>
      <c r="C2" s="3"/>
      <c r="D2" s="3"/>
      <c r="E2" s="3"/>
      <c r="F2" s="3"/>
      <c r="G2" s="3"/>
      <c r="H2" s="24"/>
      <c r="I2" s="24"/>
      <c r="J2" s="3"/>
      <c r="K2" s="3"/>
      <c r="L2" s="3"/>
      <c r="M2" s="4"/>
      <c r="N2" s="251"/>
    </row>
    <row r="3" spans="1:16" ht="44.25" customHeight="1" thickBot="1">
      <c r="A3" s="251"/>
      <c r="B3" s="5"/>
      <c r="C3" s="959" t="s">
        <v>850</v>
      </c>
      <c r="D3" s="864"/>
      <c r="E3" s="864"/>
      <c r="F3" s="864"/>
      <c r="G3" s="864"/>
      <c r="H3" s="864"/>
      <c r="I3" s="864"/>
      <c r="J3" s="864"/>
      <c r="K3" s="864"/>
      <c r="L3" s="960"/>
      <c r="M3" s="7"/>
      <c r="N3" s="251"/>
      <c r="O3" s="961" t="s">
        <v>642</v>
      </c>
      <c r="P3" s="962"/>
    </row>
    <row r="4" spans="1:16" ht="24.75" customHeight="1" thickBot="1">
      <c r="A4" s="251"/>
      <c r="B4" s="5"/>
      <c r="C4" s="251"/>
      <c r="D4" s="251"/>
      <c r="E4" s="251"/>
      <c r="F4" s="251"/>
      <c r="G4" s="251"/>
      <c r="H4" s="19"/>
      <c r="I4" s="19"/>
      <c r="J4" s="251"/>
      <c r="K4" s="251"/>
      <c r="L4" s="251"/>
      <c r="M4" s="7"/>
      <c r="N4" s="251"/>
    </row>
    <row r="5" spans="1:16" ht="15" customHeight="1" thickBot="1">
      <c r="A5" s="251"/>
      <c r="B5" s="5"/>
      <c r="C5" s="544" t="s">
        <v>6</v>
      </c>
      <c r="D5" s="486"/>
      <c r="E5" s="963"/>
      <c r="F5" s="964"/>
      <c r="G5" s="486"/>
      <c r="H5" s="671" t="s">
        <v>4</v>
      </c>
      <c r="I5" s="965"/>
      <c r="J5" s="949"/>
      <c r="K5" s="477" t="s">
        <v>143</v>
      </c>
      <c r="L5" s="623"/>
      <c r="M5" s="7"/>
      <c r="N5" s="251"/>
    </row>
    <row r="6" spans="1:16" ht="13.5" thickBot="1">
      <c r="A6" s="251"/>
      <c r="B6" s="5"/>
      <c r="C6" s="486"/>
      <c r="D6" s="486"/>
      <c r="E6" s="486"/>
      <c r="F6" s="486"/>
      <c r="G6" s="486"/>
      <c r="H6" s="671"/>
      <c r="I6" s="487"/>
      <c r="J6" s="486"/>
      <c r="K6" s="486"/>
      <c r="L6" s="486"/>
      <c r="M6" s="7"/>
      <c r="N6" s="251"/>
    </row>
    <row r="7" spans="1:16" ht="18" customHeight="1" thickBot="1">
      <c r="A7" s="251"/>
      <c r="B7" s="5"/>
      <c r="C7" s="477" t="s">
        <v>964</v>
      </c>
      <c r="D7" s="486"/>
      <c r="E7" s="488"/>
      <c r="F7" s="966"/>
      <c r="G7" s="951"/>
      <c r="H7" s="951"/>
      <c r="I7" s="951"/>
      <c r="J7" s="951"/>
      <c r="K7" s="951"/>
      <c r="L7" s="952"/>
      <c r="M7" s="7"/>
      <c r="N7" s="251"/>
    </row>
    <row r="8" spans="1:16" ht="13.5" thickBot="1">
      <c r="A8" s="251"/>
      <c r="B8" s="5"/>
      <c r="C8" s="486"/>
      <c r="D8" s="486"/>
      <c r="E8" s="486"/>
      <c r="F8" s="486"/>
      <c r="G8" s="486"/>
      <c r="H8" s="671"/>
      <c r="I8" s="487"/>
      <c r="J8" s="486"/>
      <c r="K8" s="486"/>
      <c r="L8" s="486"/>
      <c r="M8" s="7"/>
      <c r="N8" s="251"/>
    </row>
    <row r="9" spans="1:16" ht="23.25" customHeight="1" thickBot="1">
      <c r="A9" s="251"/>
      <c r="B9" s="5"/>
      <c r="C9" s="945" t="s">
        <v>776</v>
      </c>
      <c r="D9" s="946"/>
      <c r="E9" s="489" t="s">
        <v>418</v>
      </c>
      <c r="F9" s="645"/>
      <c r="G9" s="486"/>
      <c r="H9" s="671" t="s">
        <v>192</v>
      </c>
      <c r="I9" s="947"/>
      <c r="J9" s="948"/>
      <c r="K9" s="948"/>
      <c r="L9" s="949"/>
      <c r="M9" s="7"/>
      <c r="N9" s="251"/>
    </row>
    <row r="10" spans="1:16" ht="22.5" customHeight="1" thickBot="1">
      <c r="A10" s="251"/>
      <c r="B10" s="5"/>
      <c r="C10" s="945"/>
      <c r="D10" s="946"/>
      <c r="E10" s="489" t="s">
        <v>419</v>
      </c>
      <c r="F10" s="646"/>
      <c r="G10" s="486"/>
      <c r="H10" s="671"/>
      <c r="I10" s="490"/>
      <c r="J10" s="491"/>
      <c r="K10" s="491"/>
      <c r="L10" s="492"/>
      <c r="M10" s="7"/>
      <c r="N10" s="251"/>
    </row>
    <row r="11" spans="1:16" ht="20.25" customHeight="1" thickBot="1">
      <c r="A11" s="251"/>
      <c r="B11" s="5"/>
      <c r="C11" s="945"/>
      <c r="D11" s="946"/>
      <c r="E11" s="493" t="s">
        <v>420</v>
      </c>
      <c r="F11" s="647"/>
      <c r="G11" s="486"/>
      <c r="H11" s="486" t="s">
        <v>3</v>
      </c>
      <c r="I11" s="950"/>
      <c r="J11" s="951"/>
      <c r="K11" s="951"/>
      <c r="L11" s="952"/>
      <c r="M11" s="7"/>
      <c r="N11" s="251"/>
    </row>
    <row r="12" spans="1:16" ht="13.5" thickBot="1">
      <c r="A12" s="251"/>
      <c r="B12" s="5"/>
      <c r="C12" s="486"/>
      <c r="D12" s="486"/>
      <c r="E12" s="486"/>
      <c r="F12" s="486"/>
      <c r="G12" s="486"/>
      <c r="H12" s="671"/>
      <c r="I12" s="487"/>
      <c r="J12" s="486"/>
      <c r="K12" s="486"/>
      <c r="L12" s="486"/>
      <c r="M12" s="7"/>
      <c r="N12" s="251"/>
      <c r="O12" s="545" t="s">
        <v>779</v>
      </c>
      <c r="P12" s="303" t="s">
        <v>853</v>
      </c>
    </row>
    <row r="13" spans="1:16" ht="24.75" customHeight="1" thickBot="1">
      <c r="A13" s="251"/>
      <c r="B13" s="5"/>
      <c r="C13" s="669" t="s">
        <v>749</v>
      </c>
      <c r="D13" s="486"/>
      <c r="E13" s="953"/>
      <c r="F13" s="954"/>
      <c r="G13" s="486"/>
      <c r="H13" s="756"/>
      <c r="I13" s="727"/>
      <c r="J13" s="547"/>
      <c r="K13" s="547"/>
      <c r="L13" s="767"/>
      <c r="M13" s="757"/>
      <c r="N13" s="251"/>
      <c r="O13" s="408"/>
      <c r="P13" s="971"/>
    </row>
    <row r="14" spans="1:16" ht="15.75" customHeight="1" thickBot="1">
      <c r="A14" s="251"/>
      <c r="B14" s="5"/>
      <c r="C14" s="486"/>
      <c r="D14" s="486"/>
      <c r="E14" s="486"/>
      <c r="F14" s="486"/>
      <c r="G14" s="486"/>
      <c r="H14" s="957"/>
      <c r="I14" s="958"/>
      <c r="J14" s="364"/>
      <c r="K14" s="451"/>
      <c r="L14" s="768"/>
      <c r="M14" s="766"/>
      <c r="N14" s="251"/>
      <c r="O14" s="305" t="s">
        <v>5</v>
      </c>
      <c r="P14" s="972"/>
    </row>
    <row r="15" spans="1:16" ht="13.5" thickBot="1">
      <c r="A15" s="251"/>
      <c r="B15" s="5"/>
      <c r="C15" s="455" t="s">
        <v>777</v>
      </c>
      <c r="D15" s="486"/>
      <c r="E15" s="494"/>
      <c r="F15" s="649"/>
      <c r="G15" s="486"/>
      <c r="H15" s="957" t="s">
        <v>889</v>
      </c>
      <c r="I15" s="958"/>
      <c r="J15" s="364"/>
      <c r="K15" s="364"/>
      <c r="L15" s="813"/>
      <c r="M15" s="369"/>
      <c r="N15" s="251"/>
      <c r="O15" s="409"/>
      <c r="P15" s="973"/>
    </row>
    <row r="16" spans="1:16" ht="14.25" customHeight="1" thickBot="1">
      <c r="A16" s="251"/>
      <c r="B16" s="5"/>
      <c r="C16" s="486"/>
      <c r="D16" s="486"/>
      <c r="E16" s="486"/>
      <c r="F16" s="39"/>
      <c r="G16" s="39"/>
      <c r="H16" s="955"/>
      <c r="I16" s="956"/>
      <c r="J16" s="758"/>
      <c r="K16" s="758"/>
      <c r="L16" s="547"/>
      <c r="M16" s="749"/>
      <c r="N16" s="251"/>
      <c r="O16" s="664" t="s">
        <v>966</v>
      </c>
      <c r="P16" s="304" t="s">
        <v>389</v>
      </c>
    </row>
    <row r="17" spans="1:16" ht="38.25" customHeight="1" thickBot="1">
      <c r="A17" s="251"/>
      <c r="B17" s="5"/>
      <c r="C17" s="838" t="s">
        <v>965</v>
      </c>
      <c r="D17" s="486"/>
      <c r="E17" s="495"/>
      <c r="F17" s="648"/>
      <c r="G17" s="457" t="s">
        <v>718</v>
      </c>
      <c r="H17" s="977" t="s">
        <v>880</v>
      </c>
      <c r="I17" s="978"/>
      <c r="J17" s="374"/>
      <c r="K17" s="374"/>
      <c r="L17" s="651"/>
      <c r="M17" s="458" t="s">
        <v>718</v>
      </c>
      <c r="N17" s="251"/>
      <c r="O17" s="407"/>
      <c r="P17" s="407"/>
    </row>
    <row r="18" spans="1:16" ht="9.75" customHeight="1">
      <c r="A18" s="251"/>
      <c r="B18" s="5"/>
      <c r="C18" s="671"/>
      <c r="D18" s="486"/>
      <c r="E18" s="496"/>
      <c r="F18" s="496"/>
      <c r="G18" s="486"/>
      <c r="H18" s="487"/>
      <c r="I18" s="487"/>
      <c r="J18" s="486"/>
      <c r="K18" s="486"/>
      <c r="L18" s="486"/>
      <c r="M18" s="7"/>
      <c r="N18" s="251"/>
    </row>
    <row r="19" spans="1:16" ht="15" customHeight="1" thickBot="1">
      <c r="A19" s="251"/>
      <c r="B19" s="5"/>
      <c r="C19" s="671"/>
      <c r="D19" s="486"/>
      <c r="E19" s="486"/>
      <c r="F19" s="486"/>
      <c r="G19" s="486"/>
      <c r="H19" s="497"/>
      <c r="I19" s="497"/>
      <c r="J19" s="498"/>
      <c r="K19" s="499"/>
      <c r="L19" s="499"/>
      <c r="M19" s="7"/>
      <c r="N19" s="251"/>
      <c r="O19" s="664" t="s">
        <v>671</v>
      </c>
      <c r="P19" s="303" t="s">
        <v>769</v>
      </c>
    </row>
    <row r="20" spans="1:16" ht="30" customHeight="1" thickBot="1">
      <c r="A20" s="251"/>
      <c r="B20" s="5"/>
      <c r="C20" s="838" t="s">
        <v>673</v>
      </c>
      <c r="D20" s="486"/>
      <c r="E20" s="234"/>
      <c r="F20" s="648"/>
      <c r="G20" s="457" t="s">
        <v>718</v>
      </c>
      <c r="H20" s="967" t="s">
        <v>879</v>
      </c>
      <c r="I20" s="967"/>
      <c r="J20" s="486"/>
      <c r="K20" s="234"/>
      <c r="L20" s="651"/>
      <c r="M20" s="458" t="s">
        <v>718</v>
      </c>
      <c r="N20" s="251"/>
      <c r="O20" s="407"/>
      <c r="P20" s="407"/>
    </row>
    <row r="21" spans="1:16" ht="21" customHeight="1" thickBot="1">
      <c r="A21" s="251"/>
      <c r="B21" s="5"/>
      <c r="C21" s="499"/>
      <c r="D21" s="499"/>
      <c r="E21" s="499"/>
      <c r="F21" s="499"/>
      <c r="G21" s="486"/>
      <c r="H21" s="671"/>
      <c r="I21" s="671"/>
      <c r="J21" s="486"/>
      <c r="K21" s="477"/>
      <c r="L21" s="43"/>
      <c r="M21" s="7"/>
      <c r="N21" s="251"/>
      <c r="O21" s="303" t="s">
        <v>672</v>
      </c>
      <c r="P21" s="622" t="s">
        <v>770</v>
      </c>
    </row>
    <row r="22" spans="1:16" ht="37.5" customHeight="1" thickBot="1">
      <c r="A22" s="251"/>
      <c r="B22" s="5"/>
      <c r="C22" s="838" t="s">
        <v>674</v>
      </c>
      <c r="D22" s="500"/>
      <c r="E22" s="304"/>
      <c r="F22" s="648"/>
      <c r="G22" s="457" t="s">
        <v>718</v>
      </c>
      <c r="H22" s="967" t="s">
        <v>778</v>
      </c>
      <c r="I22" s="967"/>
      <c r="J22" s="486"/>
      <c r="K22" s="477"/>
      <c r="L22" s="651"/>
      <c r="M22" s="458"/>
      <c r="N22" s="251"/>
      <c r="O22" s="407"/>
      <c r="P22" s="407"/>
    </row>
    <row r="23" spans="1:16" ht="18" customHeight="1" thickBot="1">
      <c r="A23" s="251"/>
      <c r="B23" s="5"/>
      <c r="C23" s="425"/>
      <c r="D23" s="499"/>
      <c r="E23" s="499"/>
      <c r="F23" s="429"/>
      <c r="G23" s="486"/>
      <c r="H23" s="426"/>
      <c r="I23" s="377"/>
      <c r="J23" s="377"/>
      <c r="K23" s="377"/>
      <c r="L23" s="428"/>
      <c r="M23" s="378"/>
      <c r="N23" s="5"/>
      <c r="O23" s="341" t="s">
        <v>676</v>
      </c>
      <c r="P23" s="430"/>
    </row>
    <row r="24" spans="1:16" ht="55.5" customHeight="1" thickBot="1">
      <c r="A24" s="251"/>
      <c r="B24" s="5"/>
      <c r="C24" s="967" t="s">
        <v>693</v>
      </c>
      <c r="D24" s="967"/>
      <c r="E24" s="499"/>
      <c r="F24" s="813"/>
      <c r="G24" s="501"/>
      <c r="H24" s="974" t="s">
        <v>675</v>
      </c>
      <c r="I24" s="974"/>
      <c r="J24" s="759"/>
      <c r="K24" s="759"/>
      <c r="L24" s="651"/>
      <c r="M24" s="458" t="s">
        <v>718</v>
      </c>
      <c r="N24" s="5"/>
      <c r="O24" s="407"/>
      <c r="P24" s="407"/>
    </row>
    <row r="25" spans="1:16" ht="18" customHeight="1" thickBot="1">
      <c r="A25" s="251"/>
      <c r="B25" s="5"/>
      <c r="C25" s="425"/>
      <c r="D25" s="499"/>
      <c r="E25" s="499"/>
      <c r="F25" s="429"/>
      <c r="G25" s="486"/>
      <c r="H25" s="760"/>
      <c r="I25" s="761"/>
      <c r="J25" s="761"/>
      <c r="K25" s="761"/>
      <c r="L25" s="762"/>
      <c r="M25" s="763"/>
      <c r="N25" s="5"/>
      <c r="O25" s="341" t="s">
        <v>676</v>
      </c>
      <c r="P25" s="673"/>
    </row>
    <row r="26" spans="1:16" ht="45.75" customHeight="1" thickBot="1">
      <c r="A26" s="251"/>
      <c r="B26" s="5"/>
      <c r="C26" s="967" t="s">
        <v>846</v>
      </c>
      <c r="D26" s="967"/>
      <c r="E26" s="499"/>
      <c r="F26" s="648"/>
      <c r="G26" s="501"/>
      <c r="H26" s="979" t="s">
        <v>888</v>
      </c>
      <c r="I26" s="980"/>
      <c r="J26" s="764"/>
      <c r="K26" s="764"/>
      <c r="L26" s="651"/>
      <c r="M26" s="458" t="s">
        <v>718</v>
      </c>
      <c r="N26" s="5"/>
      <c r="O26" s="407"/>
      <c r="P26" s="407"/>
    </row>
    <row r="27" spans="1:16" ht="13.5" thickBot="1">
      <c r="A27" s="251"/>
      <c r="B27" s="5"/>
      <c r="C27" s="425"/>
      <c r="D27" s="499"/>
      <c r="E27" s="499"/>
      <c r="F27" s="429"/>
      <c r="G27" s="460"/>
      <c r="H27" s="760"/>
      <c r="I27" s="761"/>
      <c r="J27" s="761"/>
      <c r="K27" s="761"/>
      <c r="L27" s="762"/>
      <c r="M27" s="763"/>
      <c r="N27" s="6"/>
      <c r="O27" s="532" t="s">
        <v>909</v>
      </c>
      <c r="P27" s="532"/>
    </row>
    <row r="28" spans="1:16" ht="78" customHeight="1" thickBot="1">
      <c r="A28" s="251"/>
      <c r="B28" s="5"/>
      <c r="C28" s="968" t="s">
        <v>890</v>
      </c>
      <c r="D28" s="969"/>
      <c r="E28" s="970"/>
      <c r="F28" s="648"/>
      <c r="G28" s="764"/>
      <c r="H28" s="975"/>
      <c r="I28" s="976"/>
      <c r="J28" s="765"/>
      <c r="K28" s="975"/>
      <c r="L28" s="976"/>
      <c r="M28" s="458"/>
      <c r="N28" s="6"/>
      <c r="O28" s="407"/>
    </row>
    <row r="29" spans="1:16">
      <c r="A29" s="251"/>
      <c r="B29" s="5"/>
      <c r="C29" s="665"/>
      <c r="D29" s="665"/>
      <c r="E29" s="666"/>
      <c r="F29" s="532"/>
      <c r="G29" s="532"/>
      <c r="H29" s="426"/>
      <c r="I29" s="377"/>
      <c r="J29" s="531"/>
      <c r="K29" s="531"/>
      <c r="L29" s="531"/>
      <c r="M29" s="530"/>
      <c r="N29" s="6"/>
    </row>
    <row r="30" spans="1:16" ht="27" customHeight="1">
      <c r="A30" s="251"/>
      <c r="B30" s="5"/>
      <c r="C30" s="532"/>
      <c r="D30" s="532"/>
      <c r="E30" s="532"/>
      <c r="F30" s="532"/>
      <c r="G30" s="532"/>
      <c r="H30" s="532"/>
      <c r="I30" s="377"/>
      <c r="J30" s="532"/>
      <c r="K30" s="532"/>
      <c r="L30" s="532"/>
      <c r="M30" s="530"/>
      <c r="N30" s="6"/>
    </row>
    <row r="31" spans="1:16" ht="20.25" customHeight="1">
      <c r="A31" s="251"/>
      <c r="B31" s="5"/>
      <c r="C31" s="665"/>
      <c r="D31" s="665"/>
      <c r="E31" s="666"/>
      <c r="F31" s="532"/>
      <c r="G31" s="532"/>
      <c r="H31" s="426"/>
      <c r="I31" s="377"/>
      <c r="J31" s="531"/>
      <c r="K31" s="531"/>
      <c r="L31" s="531"/>
      <c r="M31" s="530"/>
      <c r="N31" s="6"/>
    </row>
    <row r="32" spans="1:16" ht="27" customHeight="1" thickBot="1">
      <c r="A32" s="251"/>
      <c r="B32" s="935"/>
      <c r="C32" s="876"/>
      <c r="D32" s="876"/>
      <c r="E32" s="876"/>
      <c r="F32" s="876"/>
      <c r="G32" s="876"/>
      <c r="H32" s="876"/>
      <c r="I32" s="876"/>
      <c r="J32" s="876"/>
      <c r="K32" s="876"/>
      <c r="L32" s="876"/>
      <c r="M32" s="936"/>
      <c r="N32" s="251"/>
    </row>
    <row r="33" spans="2:33" s="251" customFormat="1">
      <c r="H33" s="19"/>
      <c r="I33" s="19"/>
      <c r="O33" s="146"/>
      <c r="P33" s="146"/>
      <c r="Q33" s="146"/>
      <c r="R33" s="146"/>
      <c r="S33" s="146"/>
      <c r="T33" s="146"/>
      <c r="U33" s="146"/>
      <c r="V33" s="146"/>
      <c r="W33" s="146"/>
      <c r="X33" s="146"/>
      <c r="Y33" s="146"/>
      <c r="Z33" s="146"/>
      <c r="AA33" s="146"/>
      <c r="AB33" s="146"/>
      <c r="AC33" s="146"/>
      <c r="AD33" s="146"/>
      <c r="AE33" s="146"/>
      <c r="AF33" s="146"/>
      <c r="AG33" s="146"/>
    </row>
    <row r="34" spans="2:33" s="251" customFormat="1" ht="13.5" thickBot="1">
      <c r="H34" s="19"/>
      <c r="I34" s="19"/>
      <c r="O34" s="146"/>
      <c r="P34" s="146"/>
      <c r="Q34" s="146"/>
      <c r="R34" s="146"/>
      <c r="S34" s="146"/>
      <c r="T34" s="146"/>
      <c r="U34" s="146"/>
      <c r="V34" s="146"/>
      <c r="W34" s="146"/>
      <c r="X34" s="146"/>
      <c r="Y34" s="146"/>
      <c r="Z34" s="146"/>
      <c r="AA34" s="146"/>
      <c r="AB34" s="146"/>
      <c r="AC34" s="146"/>
      <c r="AD34" s="146"/>
      <c r="AE34" s="146"/>
      <c r="AF34" s="146"/>
      <c r="AG34" s="146"/>
    </row>
    <row r="35" spans="2:33" s="251" customFormat="1" ht="59.25" customHeight="1">
      <c r="B35" s="379"/>
      <c r="C35" s="380"/>
      <c r="D35" s="380"/>
      <c r="E35" s="937" t="s">
        <v>645</v>
      </c>
      <c r="F35" s="937"/>
      <c r="G35" s="937"/>
      <c r="H35" s="937"/>
      <c r="I35" s="937"/>
      <c r="J35" s="937"/>
      <c r="K35" s="937"/>
      <c r="L35" s="380"/>
      <c r="M35" s="381"/>
      <c r="O35" s="146"/>
      <c r="P35" s="146"/>
      <c r="Q35" s="146"/>
      <c r="R35" s="146"/>
      <c r="S35" s="146"/>
      <c r="T35" s="146"/>
      <c r="U35" s="146"/>
      <c r="V35" s="146"/>
      <c r="W35" s="146"/>
      <c r="X35" s="146"/>
      <c r="Y35" s="146"/>
      <c r="Z35" s="146"/>
      <c r="AA35" s="146"/>
      <c r="AB35" s="146"/>
      <c r="AC35" s="146"/>
      <c r="AD35" s="146"/>
      <c r="AE35" s="146"/>
      <c r="AF35" s="146"/>
      <c r="AG35" s="146"/>
    </row>
    <row r="36" spans="2:33" s="251" customFormat="1" ht="12.75" customHeight="1">
      <c r="B36" s="5"/>
      <c r="C36" s="6"/>
      <c r="D36" s="6"/>
      <c r="E36" s="938"/>
      <c r="F36" s="938"/>
      <c r="G36" s="938"/>
      <c r="H36" s="938"/>
      <c r="I36" s="938"/>
      <c r="J36" s="938"/>
      <c r="K36" s="938"/>
      <c r="L36" s="6"/>
      <c r="M36" s="7"/>
      <c r="O36" s="146"/>
      <c r="P36" s="146"/>
      <c r="Q36" s="146"/>
      <c r="R36" s="146"/>
      <c r="S36" s="146"/>
      <c r="T36" s="146"/>
      <c r="U36" s="146"/>
      <c r="V36" s="146"/>
      <c r="W36" s="146"/>
      <c r="X36" s="146"/>
      <c r="Y36" s="146"/>
      <c r="Z36" s="146"/>
      <c r="AA36" s="146"/>
      <c r="AB36" s="146"/>
      <c r="AC36" s="146"/>
      <c r="AD36" s="146"/>
      <c r="AE36" s="146"/>
      <c r="AF36" s="146"/>
      <c r="AG36" s="146"/>
    </row>
    <row r="37" spans="2:33" s="251" customFormat="1" ht="13.5" thickBot="1">
      <c r="B37" s="5"/>
      <c r="C37" s="6"/>
      <c r="D37" s="6"/>
      <c r="E37" s="6"/>
      <c r="F37" s="6"/>
      <c r="G37" s="6"/>
      <c r="H37" s="16"/>
      <c r="I37" s="16"/>
      <c r="J37" s="6"/>
      <c r="K37" s="6"/>
      <c r="L37" s="6"/>
      <c r="M37" s="7"/>
      <c r="O37" s="146"/>
      <c r="P37" s="146"/>
      <c r="Q37" s="146"/>
      <c r="R37" s="146"/>
      <c r="S37" s="146"/>
      <c r="T37" s="146"/>
      <c r="U37" s="146"/>
      <c r="V37" s="146"/>
      <c r="W37" s="146"/>
      <c r="X37" s="146"/>
      <c r="Y37" s="146"/>
      <c r="Z37" s="146"/>
      <c r="AA37" s="146"/>
      <c r="AB37" s="146"/>
      <c r="AC37" s="146"/>
      <c r="AD37" s="146"/>
      <c r="AE37" s="146"/>
      <c r="AF37" s="146"/>
      <c r="AG37" s="146"/>
    </row>
    <row r="38" spans="2:33" s="251" customFormat="1" ht="12.75" customHeight="1">
      <c r="B38" s="5"/>
      <c r="C38" s="6"/>
      <c r="D38" s="6"/>
      <c r="E38" s="939"/>
      <c r="F38" s="940"/>
      <c r="G38" s="943" t="s">
        <v>644</v>
      </c>
      <c r="H38" s="944"/>
      <c r="I38" s="944"/>
      <c r="J38" s="6"/>
      <c r="K38" s="6"/>
      <c r="L38" s="6"/>
      <c r="M38" s="7"/>
      <c r="O38" s="146"/>
      <c r="P38" s="146"/>
      <c r="Q38" s="146"/>
      <c r="R38" s="146"/>
      <c r="S38" s="146"/>
      <c r="T38" s="146"/>
      <c r="U38" s="146"/>
      <c r="V38" s="146"/>
      <c r="W38" s="146"/>
      <c r="X38" s="146"/>
      <c r="Y38" s="146"/>
      <c r="Z38" s="146"/>
      <c r="AA38" s="146"/>
      <c r="AB38" s="146"/>
      <c r="AC38" s="146"/>
      <c r="AD38" s="146"/>
      <c r="AE38" s="146"/>
      <c r="AF38" s="146"/>
      <c r="AG38" s="146"/>
    </row>
    <row r="39" spans="2:33" s="251" customFormat="1" ht="13.5" customHeight="1" thickBot="1">
      <c r="B39" s="5"/>
      <c r="C39" s="6"/>
      <c r="D39" s="6"/>
      <c r="E39" s="941"/>
      <c r="F39" s="942"/>
      <c r="G39" s="943"/>
      <c r="H39" s="944"/>
      <c r="I39" s="944"/>
      <c r="J39" s="6"/>
      <c r="K39" s="6"/>
      <c r="L39" s="6"/>
      <c r="M39" s="7"/>
      <c r="O39" s="146"/>
      <c r="P39" s="146"/>
      <c r="Q39" s="146"/>
      <c r="R39" s="146"/>
      <c r="S39" s="146"/>
      <c r="T39" s="146"/>
      <c r="U39" s="146"/>
      <c r="V39" s="146"/>
      <c r="W39" s="146"/>
      <c r="X39" s="146"/>
      <c r="Y39" s="146"/>
      <c r="Z39" s="146"/>
      <c r="AA39" s="146"/>
      <c r="AB39" s="146"/>
      <c r="AC39" s="146"/>
      <c r="AD39" s="146"/>
      <c r="AE39" s="146"/>
      <c r="AF39" s="146"/>
      <c r="AG39" s="146"/>
    </row>
    <row r="40" spans="2:33" s="251" customFormat="1" ht="13.5" thickBot="1">
      <c r="B40" s="5"/>
      <c r="C40" s="6"/>
      <c r="D40" s="6"/>
      <c r="E40" s="6"/>
      <c r="F40" s="6"/>
      <c r="G40" s="6"/>
      <c r="H40" s="16"/>
      <c r="I40" s="16"/>
      <c r="J40" s="6"/>
      <c r="K40" s="6"/>
      <c r="L40" s="6"/>
      <c r="M40" s="7"/>
      <c r="O40" s="146"/>
      <c r="P40" s="146"/>
      <c r="Q40" s="146"/>
      <c r="R40" s="146"/>
      <c r="S40" s="146"/>
      <c r="T40" s="146"/>
      <c r="U40" s="146"/>
      <c r="V40" s="146"/>
      <c r="W40" s="146"/>
      <c r="X40" s="146"/>
      <c r="Y40" s="146"/>
      <c r="Z40" s="146"/>
      <c r="AA40" s="146"/>
      <c r="AB40" s="146"/>
      <c r="AC40" s="146"/>
      <c r="AD40" s="146"/>
      <c r="AE40" s="146"/>
      <c r="AF40" s="146"/>
      <c r="AG40" s="146"/>
    </row>
    <row r="41" spans="2:33" s="251" customFormat="1">
      <c r="B41" s="5"/>
      <c r="C41" s="6"/>
      <c r="D41" s="6"/>
      <c r="E41" s="881"/>
      <c r="F41" s="882"/>
      <c r="G41" s="927" t="s">
        <v>646</v>
      </c>
      <c r="H41" s="928"/>
      <c r="I41" s="928"/>
      <c r="J41" s="6"/>
      <c r="K41" s="6"/>
      <c r="L41" s="6"/>
      <c r="M41" s="7"/>
      <c r="O41" s="146"/>
      <c r="P41" s="146"/>
      <c r="Q41" s="146"/>
      <c r="R41" s="146"/>
      <c r="S41" s="146"/>
      <c r="T41" s="146"/>
      <c r="U41" s="146"/>
      <c r="V41" s="146"/>
      <c r="W41" s="146"/>
      <c r="X41" s="146"/>
      <c r="Y41" s="146"/>
      <c r="Z41" s="146"/>
      <c r="AA41" s="146"/>
      <c r="AB41" s="146"/>
      <c r="AC41" s="146"/>
      <c r="AD41" s="146"/>
      <c r="AE41" s="146"/>
      <c r="AF41" s="146"/>
      <c r="AG41" s="146"/>
    </row>
    <row r="42" spans="2:33" s="251" customFormat="1" ht="13.5" thickBot="1">
      <c r="B42" s="5"/>
      <c r="C42" s="6"/>
      <c r="D42" s="6"/>
      <c r="E42" s="883"/>
      <c r="F42" s="884"/>
      <c r="G42" s="929"/>
      <c r="H42" s="928"/>
      <c r="I42" s="928"/>
      <c r="J42" s="6"/>
      <c r="K42" s="6"/>
      <c r="L42" s="6"/>
      <c r="M42" s="7"/>
      <c r="O42" s="146"/>
      <c r="P42" s="146"/>
      <c r="Q42" s="146"/>
      <c r="R42" s="146"/>
      <c r="S42" s="146"/>
      <c r="T42" s="146"/>
      <c r="U42" s="146"/>
      <c r="V42" s="146"/>
      <c r="W42" s="146"/>
      <c r="X42" s="146"/>
      <c r="Y42" s="146"/>
      <c r="Z42" s="146"/>
      <c r="AA42" s="146"/>
      <c r="AB42" s="146"/>
      <c r="AC42" s="146"/>
      <c r="AD42" s="146"/>
      <c r="AE42" s="146"/>
      <c r="AF42" s="146"/>
      <c r="AG42" s="146"/>
    </row>
    <row r="43" spans="2:33" s="251" customFormat="1" ht="15.75" thickBot="1">
      <c r="B43" s="5"/>
      <c r="C43" s="6"/>
      <c r="D43" s="6"/>
      <c r="E43" s="388"/>
      <c r="F43" s="388"/>
      <c r="G43" s="667"/>
      <c r="H43" s="667"/>
      <c r="I43" s="667"/>
      <c r="J43" s="6"/>
      <c r="K43" s="6"/>
      <c r="L43" s="6"/>
      <c r="M43" s="7"/>
      <c r="O43" s="146"/>
      <c r="P43" s="146"/>
      <c r="Q43" s="146"/>
      <c r="R43" s="146"/>
      <c r="S43" s="146"/>
      <c r="T43" s="146"/>
      <c r="U43" s="146"/>
      <c r="V43" s="146"/>
      <c r="W43" s="146"/>
      <c r="X43" s="146"/>
      <c r="Y43" s="146"/>
      <c r="Z43" s="146"/>
      <c r="AA43" s="146"/>
      <c r="AB43" s="146"/>
      <c r="AC43" s="146"/>
      <c r="AD43" s="146"/>
      <c r="AE43" s="146"/>
      <c r="AF43" s="146"/>
      <c r="AG43" s="146"/>
    </row>
    <row r="44" spans="2:33" s="251" customFormat="1" ht="12.75" customHeight="1">
      <c r="B44" s="5"/>
      <c r="C44" s="6"/>
      <c r="D44" s="6"/>
      <c r="E44" s="930"/>
      <c r="F44" s="931"/>
      <c r="G44" s="934" t="s">
        <v>750</v>
      </c>
      <c r="H44" s="934"/>
      <c r="I44" s="934"/>
      <c r="J44" s="934"/>
      <c r="K44" s="934"/>
      <c r="L44" s="6"/>
      <c r="M44" s="7"/>
      <c r="O44" s="146"/>
      <c r="P44" s="146"/>
      <c r="Q44" s="146"/>
      <c r="R44" s="146"/>
      <c r="S44" s="146"/>
      <c r="T44" s="146"/>
      <c r="U44" s="146"/>
      <c r="V44" s="146"/>
      <c r="W44" s="146"/>
      <c r="X44" s="146"/>
      <c r="Y44" s="146"/>
      <c r="Z44" s="146"/>
      <c r="AA44" s="146"/>
      <c r="AB44" s="146"/>
      <c r="AC44" s="146"/>
      <c r="AD44" s="146"/>
      <c r="AE44" s="146"/>
      <c r="AF44" s="146"/>
      <c r="AG44" s="146"/>
    </row>
    <row r="45" spans="2:33" s="251" customFormat="1" ht="19.5" customHeight="1" thickBot="1">
      <c r="B45" s="5"/>
      <c r="C45" s="6"/>
      <c r="D45" s="6"/>
      <c r="E45" s="932"/>
      <c r="F45" s="933"/>
      <c r="G45" s="934"/>
      <c r="H45" s="934"/>
      <c r="I45" s="934"/>
      <c r="J45" s="934"/>
      <c r="K45" s="934"/>
      <c r="L45" s="6"/>
      <c r="M45" s="7"/>
      <c r="O45" s="146"/>
      <c r="P45" s="146"/>
      <c r="Q45" s="146"/>
      <c r="R45" s="146"/>
      <c r="S45" s="146"/>
      <c r="T45" s="146"/>
      <c r="U45" s="146"/>
      <c r="V45" s="146"/>
      <c r="W45" s="146"/>
      <c r="X45" s="146"/>
      <c r="Y45" s="146"/>
      <c r="Z45" s="146"/>
      <c r="AA45" s="146"/>
      <c r="AB45" s="146"/>
      <c r="AC45" s="146"/>
      <c r="AD45" s="146"/>
      <c r="AE45" s="146"/>
      <c r="AF45" s="146"/>
      <c r="AG45" s="146"/>
    </row>
    <row r="46" spans="2:33" s="251" customFormat="1" ht="13.5" thickBot="1">
      <c r="B46" s="382"/>
      <c r="C46" s="383"/>
      <c r="D46" s="383"/>
      <c r="E46" s="383"/>
      <c r="F46" s="383"/>
      <c r="G46" s="383"/>
      <c r="H46" s="384"/>
      <c r="I46" s="384"/>
      <c r="J46" s="383"/>
      <c r="K46" s="383"/>
      <c r="L46" s="383"/>
      <c r="M46" s="385"/>
      <c r="O46" s="146"/>
      <c r="P46" s="146"/>
      <c r="Q46" s="146"/>
      <c r="R46" s="146"/>
      <c r="S46" s="146"/>
      <c r="T46" s="146"/>
      <c r="U46" s="146"/>
      <c r="V46" s="146"/>
      <c r="W46" s="146"/>
      <c r="X46" s="146"/>
      <c r="Y46" s="146"/>
      <c r="Z46" s="146"/>
      <c r="AA46" s="146"/>
      <c r="AB46" s="146"/>
      <c r="AC46" s="146"/>
      <c r="AD46" s="146"/>
      <c r="AE46" s="146"/>
      <c r="AF46" s="146"/>
      <c r="AG46" s="146"/>
    </row>
    <row r="47" spans="2:33" s="251" customFormat="1">
      <c r="H47" s="19"/>
      <c r="I47" s="19"/>
      <c r="O47" s="146"/>
      <c r="P47" s="146"/>
      <c r="Q47" s="146"/>
      <c r="R47" s="146"/>
      <c r="S47" s="146"/>
      <c r="T47" s="146"/>
      <c r="U47" s="146"/>
      <c r="V47" s="146"/>
      <c r="W47" s="146"/>
      <c r="X47" s="146"/>
      <c r="Y47" s="146"/>
      <c r="Z47" s="146"/>
      <c r="AA47" s="146"/>
      <c r="AB47" s="146"/>
      <c r="AC47" s="146"/>
      <c r="AD47" s="146"/>
      <c r="AE47" s="146"/>
      <c r="AF47" s="146"/>
      <c r="AG47" s="146"/>
    </row>
    <row r="48" spans="2:33" s="251" customFormat="1">
      <c r="H48" s="19"/>
      <c r="I48" s="19"/>
      <c r="O48" s="146"/>
      <c r="P48" s="146"/>
      <c r="Q48" s="146"/>
      <c r="R48" s="146"/>
      <c r="S48" s="146"/>
      <c r="T48" s="146"/>
      <c r="U48" s="146"/>
      <c r="V48" s="146"/>
      <c r="W48" s="146"/>
      <c r="X48" s="146"/>
      <c r="Y48" s="146"/>
      <c r="Z48" s="146"/>
      <c r="AA48" s="146"/>
      <c r="AB48" s="146"/>
      <c r="AC48" s="146"/>
      <c r="AD48" s="146"/>
      <c r="AE48" s="146"/>
      <c r="AF48" s="146"/>
      <c r="AG48" s="146"/>
    </row>
    <row r="49" spans="8:33" s="251" customFormat="1">
      <c r="H49" s="19"/>
      <c r="I49" s="19"/>
      <c r="O49" s="146"/>
      <c r="P49" s="146"/>
      <c r="Q49" s="146"/>
      <c r="R49" s="146"/>
      <c r="S49" s="146"/>
      <c r="T49" s="146"/>
      <c r="U49" s="146"/>
      <c r="V49" s="146"/>
      <c r="W49" s="146"/>
      <c r="X49" s="146"/>
      <c r="Y49" s="146"/>
      <c r="Z49" s="146"/>
      <c r="AA49" s="146"/>
      <c r="AB49" s="146"/>
      <c r="AC49" s="146"/>
      <c r="AD49" s="146"/>
      <c r="AE49" s="146"/>
      <c r="AF49" s="146"/>
      <c r="AG49" s="146"/>
    </row>
    <row r="50" spans="8:33" s="251" customFormat="1">
      <c r="H50" s="19"/>
      <c r="I50" s="19"/>
      <c r="O50" s="146"/>
      <c r="P50" s="146"/>
      <c r="Q50" s="146"/>
      <c r="R50" s="146"/>
      <c r="S50" s="146"/>
      <c r="T50" s="146"/>
      <c r="U50" s="146"/>
      <c r="V50" s="146"/>
      <c r="W50" s="146"/>
      <c r="X50" s="146"/>
      <c r="Y50" s="146"/>
      <c r="Z50" s="146"/>
      <c r="AA50" s="146"/>
      <c r="AB50" s="146"/>
      <c r="AC50" s="146"/>
      <c r="AD50" s="146"/>
      <c r="AE50" s="146"/>
      <c r="AF50" s="146"/>
      <c r="AG50" s="146"/>
    </row>
    <row r="51" spans="8:33" s="251" customFormat="1">
      <c r="H51" s="19"/>
      <c r="I51" s="19"/>
      <c r="O51" s="146"/>
      <c r="P51" s="146"/>
      <c r="Q51" s="146"/>
      <c r="R51" s="146"/>
      <c r="S51" s="146"/>
      <c r="T51" s="146"/>
      <c r="U51" s="146"/>
      <c r="V51" s="146"/>
      <c r="W51" s="146"/>
      <c r="X51" s="146"/>
      <c r="Y51" s="146"/>
      <c r="Z51" s="146"/>
      <c r="AA51" s="146"/>
      <c r="AB51" s="146"/>
      <c r="AC51" s="146"/>
      <c r="AD51" s="146"/>
      <c r="AE51" s="146"/>
      <c r="AF51" s="146"/>
      <c r="AG51" s="146"/>
    </row>
    <row r="52" spans="8:33" s="251" customFormat="1">
      <c r="H52" s="19"/>
      <c r="I52" s="19"/>
      <c r="O52" s="146"/>
      <c r="P52" s="146"/>
      <c r="Q52" s="146"/>
      <c r="R52" s="146"/>
      <c r="S52" s="146"/>
      <c r="T52" s="146"/>
      <c r="U52" s="146"/>
      <c r="V52" s="146"/>
      <c r="W52" s="146"/>
      <c r="X52" s="146"/>
      <c r="Y52" s="146"/>
      <c r="Z52" s="146"/>
      <c r="AA52" s="146"/>
      <c r="AB52" s="146"/>
      <c r="AC52" s="146"/>
      <c r="AD52" s="146"/>
      <c r="AE52" s="146"/>
      <c r="AF52" s="146"/>
      <c r="AG52" s="146"/>
    </row>
    <row r="53" spans="8:33" s="251" customFormat="1">
      <c r="H53" s="19"/>
      <c r="I53" s="19"/>
      <c r="O53" s="146"/>
      <c r="P53" s="146"/>
      <c r="Q53" s="146"/>
      <c r="R53" s="146"/>
      <c r="S53" s="146"/>
      <c r="T53" s="146"/>
      <c r="U53" s="146"/>
      <c r="V53" s="146"/>
      <c r="W53" s="146"/>
      <c r="X53" s="146"/>
      <c r="Y53" s="146"/>
      <c r="Z53" s="146"/>
      <c r="AA53" s="146"/>
      <c r="AB53" s="146"/>
      <c r="AC53" s="146"/>
      <c r="AD53" s="146"/>
      <c r="AE53" s="146"/>
      <c r="AF53" s="146"/>
      <c r="AG53" s="146"/>
    </row>
    <row r="54" spans="8:33" s="251" customFormat="1">
      <c r="H54" s="19"/>
      <c r="I54" s="19"/>
      <c r="O54" s="146"/>
      <c r="P54" s="146"/>
      <c r="Q54" s="146"/>
      <c r="R54" s="146"/>
      <c r="S54" s="146"/>
      <c r="T54" s="146"/>
      <c r="U54" s="146"/>
      <c r="V54" s="146"/>
      <c r="W54" s="146"/>
      <c r="X54" s="146"/>
      <c r="Y54" s="146"/>
      <c r="Z54" s="146"/>
      <c r="AA54" s="146"/>
      <c r="AB54" s="146"/>
      <c r="AC54" s="146"/>
      <c r="AD54" s="146"/>
      <c r="AE54" s="146"/>
      <c r="AF54" s="146"/>
      <c r="AG54" s="146"/>
    </row>
    <row r="55" spans="8:33" s="251" customFormat="1">
      <c r="H55" s="19"/>
      <c r="I55" s="19"/>
      <c r="O55" s="146"/>
      <c r="P55" s="146"/>
      <c r="Q55" s="146"/>
      <c r="R55" s="146"/>
      <c r="S55" s="146"/>
      <c r="T55" s="146"/>
      <c r="U55" s="146"/>
      <c r="V55" s="146"/>
      <c r="W55" s="146"/>
      <c r="X55" s="146"/>
      <c r="Y55" s="146"/>
      <c r="Z55" s="146"/>
      <c r="AA55" s="146"/>
      <c r="AB55" s="146"/>
      <c r="AC55" s="146"/>
      <c r="AD55" s="146"/>
      <c r="AE55" s="146"/>
      <c r="AF55" s="146"/>
      <c r="AG55" s="146"/>
    </row>
    <row r="56" spans="8:33" s="251" customFormat="1">
      <c r="H56" s="19"/>
      <c r="I56" s="19"/>
      <c r="O56" s="146"/>
      <c r="P56" s="146"/>
      <c r="Q56" s="146"/>
      <c r="R56" s="146"/>
      <c r="S56" s="146"/>
      <c r="T56" s="146"/>
      <c r="U56" s="146"/>
      <c r="V56" s="146"/>
      <c r="W56" s="146"/>
      <c r="X56" s="146"/>
      <c r="Y56" s="146"/>
      <c r="Z56" s="146"/>
      <c r="AA56" s="146"/>
      <c r="AB56" s="146"/>
      <c r="AC56" s="146"/>
      <c r="AD56" s="146"/>
      <c r="AE56" s="146"/>
      <c r="AF56" s="146"/>
      <c r="AG56" s="146"/>
    </row>
    <row r="57" spans="8:33" s="251" customFormat="1">
      <c r="H57" s="19"/>
      <c r="I57" s="19"/>
      <c r="O57" s="146"/>
      <c r="P57" s="146"/>
      <c r="Q57" s="146"/>
      <c r="R57" s="146"/>
      <c r="S57" s="146"/>
      <c r="T57" s="146"/>
      <c r="U57" s="146"/>
      <c r="V57" s="146"/>
      <c r="W57" s="146"/>
      <c r="X57" s="146"/>
      <c r="Y57" s="146"/>
      <c r="Z57" s="146"/>
      <c r="AA57" s="146"/>
      <c r="AB57" s="146"/>
      <c r="AC57" s="146"/>
      <c r="AD57" s="146"/>
      <c r="AE57" s="146"/>
      <c r="AF57" s="146"/>
      <c r="AG57" s="146"/>
    </row>
    <row r="58" spans="8:33" s="251" customFormat="1">
      <c r="H58" s="19"/>
      <c r="I58" s="19"/>
      <c r="O58" s="146"/>
      <c r="P58" s="146"/>
      <c r="Q58" s="146"/>
      <c r="R58" s="146"/>
      <c r="S58" s="146"/>
      <c r="T58" s="146"/>
      <c r="U58" s="146"/>
      <c r="V58" s="146"/>
      <c r="W58" s="146"/>
      <c r="X58" s="146"/>
      <c r="Y58" s="146"/>
      <c r="Z58" s="146"/>
      <c r="AA58" s="146"/>
      <c r="AB58" s="146"/>
      <c r="AC58" s="146"/>
      <c r="AD58" s="146"/>
      <c r="AE58" s="146"/>
      <c r="AF58" s="146"/>
      <c r="AG58" s="146"/>
    </row>
    <row r="59" spans="8:33" s="251" customFormat="1">
      <c r="H59" s="19"/>
      <c r="I59" s="19"/>
      <c r="O59" s="146"/>
      <c r="P59" s="146"/>
      <c r="Q59" s="146"/>
      <c r="R59" s="146"/>
      <c r="S59" s="146"/>
      <c r="T59" s="146"/>
      <c r="U59" s="146"/>
      <c r="V59" s="146"/>
      <c r="W59" s="146"/>
      <c r="X59" s="146"/>
      <c r="Y59" s="146"/>
      <c r="Z59" s="146"/>
      <c r="AA59" s="146"/>
      <c r="AB59" s="146"/>
      <c r="AC59" s="146"/>
      <c r="AD59" s="146"/>
      <c r="AE59" s="146"/>
      <c r="AF59" s="146"/>
      <c r="AG59" s="146"/>
    </row>
    <row r="60" spans="8:33" s="251" customFormat="1">
      <c r="H60" s="19"/>
      <c r="I60" s="19"/>
      <c r="O60" s="146"/>
      <c r="P60" s="146"/>
      <c r="Q60" s="146"/>
      <c r="R60" s="146"/>
      <c r="S60" s="146"/>
      <c r="T60" s="146"/>
      <c r="U60" s="146"/>
      <c r="V60" s="146"/>
      <c r="W60" s="146"/>
      <c r="X60" s="146"/>
      <c r="Y60" s="146"/>
      <c r="Z60" s="146"/>
      <c r="AA60" s="146"/>
      <c r="AB60" s="146"/>
      <c r="AC60" s="146"/>
      <c r="AD60" s="146"/>
      <c r="AE60" s="146"/>
      <c r="AF60" s="146"/>
      <c r="AG60" s="146"/>
    </row>
    <row r="61" spans="8:33" s="251" customFormat="1">
      <c r="H61" s="19"/>
      <c r="I61" s="19"/>
      <c r="O61" s="146"/>
      <c r="P61" s="146"/>
      <c r="Q61" s="146"/>
      <c r="R61" s="146"/>
      <c r="S61" s="146"/>
      <c r="T61" s="146"/>
      <c r="U61" s="146"/>
      <c r="V61" s="146"/>
      <c r="W61" s="146"/>
      <c r="X61" s="146"/>
      <c r="Y61" s="146"/>
      <c r="Z61" s="146"/>
      <c r="AA61" s="146"/>
      <c r="AB61" s="146"/>
      <c r="AC61" s="146"/>
      <c r="AD61" s="146"/>
      <c r="AE61" s="146"/>
      <c r="AF61" s="146"/>
      <c r="AG61" s="146"/>
    </row>
    <row r="62" spans="8:33" s="251" customFormat="1">
      <c r="H62" s="19"/>
      <c r="I62" s="19"/>
      <c r="O62" s="146"/>
      <c r="P62" s="146"/>
      <c r="Q62" s="146"/>
      <c r="R62" s="146"/>
      <c r="S62" s="146"/>
      <c r="T62" s="146"/>
      <c r="U62" s="146"/>
      <c r="V62" s="146"/>
      <c r="W62" s="146"/>
      <c r="X62" s="146"/>
      <c r="Y62" s="146"/>
      <c r="Z62" s="146"/>
      <c r="AA62" s="146"/>
      <c r="AB62" s="146"/>
      <c r="AC62" s="146"/>
      <c r="AD62" s="146"/>
      <c r="AE62" s="146"/>
      <c r="AF62" s="146"/>
      <c r="AG62" s="146"/>
    </row>
    <row r="63" spans="8:33" s="251" customFormat="1">
      <c r="H63" s="19"/>
      <c r="I63" s="19"/>
      <c r="O63" s="146"/>
      <c r="P63" s="146"/>
      <c r="Q63" s="146"/>
      <c r="R63" s="146"/>
      <c r="S63" s="146"/>
      <c r="T63" s="146"/>
      <c r="U63" s="146"/>
      <c r="V63" s="146"/>
      <c r="W63" s="146"/>
      <c r="X63" s="146"/>
      <c r="Y63" s="146"/>
      <c r="Z63" s="146"/>
      <c r="AA63" s="146"/>
      <c r="AB63" s="146"/>
      <c r="AC63" s="146"/>
      <c r="AD63" s="146"/>
      <c r="AE63" s="146"/>
      <c r="AF63" s="146"/>
      <c r="AG63" s="146"/>
    </row>
    <row r="64" spans="8:33" s="251" customFormat="1">
      <c r="H64" s="19"/>
      <c r="I64" s="19"/>
      <c r="O64" s="146"/>
      <c r="P64" s="146"/>
      <c r="Q64" s="146"/>
      <c r="R64" s="146"/>
      <c r="S64" s="146"/>
      <c r="T64" s="146"/>
      <c r="U64" s="146"/>
      <c r="V64" s="146"/>
      <c r="W64" s="146"/>
      <c r="X64" s="146"/>
      <c r="Y64" s="146"/>
      <c r="Z64" s="146"/>
      <c r="AA64" s="146"/>
      <c r="AB64" s="146"/>
      <c r="AC64" s="146"/>
      <c r="AD64" s="146"/>
      <c r="AE64" s="146"/>
      <c r="AF64" s="146"/>
      <c r="AG64" s="146"/>
    </row>
    <row r="65" spans="8:33" s="251" customFormat="1">
      <c r="H65" s="19"/>
      <c r="I65" s="19"/>
      <c r="O65" s="146"/>
      <c r="P65" s="146"/>
      <c r="Q65" s="146"/>
      <c r="R65" s="146"/>
      <c r="S65" s="146"/>
      <c r="T65" s="146"/>
      <c r="U65" s="146"/>
      <c r="V65" s="146"/>
      <c r="W65" s="146"/>
      <c r="X65" s="146"/>
      <c r="Y65" s="146"/>
      <c r="Z65" s="146"/>
      <c r="AA65" s="146"/>
      <c r="AB65" s="146"/>
      <c r="AC65" s="146"/>
      <c r="AD65" s="146"/>
      <c r="AE65" s="146"/>
      <c r="AF65" s="146"/>
      <c r="AG65" s="146"/>
    </row>
    <row r="66" spans="8:33" s="251" customFormat="1">
      <c r="H66" s="19"/>
      <c r="I66" s="19"/>
      <c r="O66" s="146"/>
      <c r="P66" s="146"/>
      <c r="Q66" s="146"/>
      <c r="R66" s="146"/>
      <c r="S66" s="146"/>
      <c r="T66" s="146"/>
      <c r="U66" s="146"/>
      <c r="V66" s="146"/>
      <c r="W66" s="146"/>
      <c r="X66" s="146"/>
      <c r="Y66" s="146"/>
      <c r="Z66" s="146"/>
      <c r="AA66" s="146"/>
      <c r="AB66" s="146"/>
      <c r="AC66" s="146"/>
      <c r="AD66" s="146"/>
      <c r="AE66" s="146"/>
      <c r="AF66" s="146"/>
      <c r="AG66" s="146"/>
    </row>
    <row r="67" spans="8:33" s="251" customFormat="1">
      <c r="H67" s="19"/>
      <c r="I67" s="19"/>
      <c r="O67" s="146"/>
      <c r="P67" s="146"/>
      <c r="Q67" s="146"/>
      <c r="R67" s="146"/>
      <c r="S67" s="146"/>
      <c r="T67" s="146"/>
      <c r="U67" s="146"/>
      <c r="V67" s="146"/>
      <c r="W67" s="146"/>
      <c r="X67" s="146"/>
      <c r="Y67" s="146"/>
      <c r="Z67" s="146"/>
      <c r="AA67" s="146"/>
      <c r="AB67" s="146"/>
      <c r="AC67" s="146"/>
      <c r="AD67" s="146"/>
      <c r="AE67" s="146"/>
      <c r="AF67" s="146"/>
      <c r="AG67" s="146"/>
    </row>
    <row r="68" spans="8:33" s="251" customFormat="1">
      <c r="H68" s="19"/>
      <c r="I68" s="19"/>
      <c r="O68" s="146"/>
      <c r="P68" s="146"/>
      <c r="Q68" s="146"/>
      <c r="R68" s="146"/>
      <c r="S68" s="146"/>
      <c r="T68" s="146"/>
      <c r="U68" s="146"/>
      <c r="V68" s="146"/>
      <c r="W68" s="146"/>
      <c r="X68" s="146"/>
      <c r="Y68" s="146"/>
      <c r="Z68" s="146"/>
      <c r="AA68" s="146"/>
      <c r="AB68" s="146"/>
      <c r="AC68" s="146"/>
      <c r="AD68" s="146"/>
      <c r="AE68" s="146"/>
      <c r="AF68" s="146"/>
      <c r="AG68" s="146"/>
    </row>
    <row r="69" spans="8:33" s="251" customFormat="1">
      <c r="H69" s="19"/>
      <c r="I69" s="19"/>
      <c r="O69" s="146"/>
      <c r="P69" s="146"/>
      <c r="Q69" s="146"/>
      <c r="R69" s="146"/>
      <c r="S69" s="146"/>
      <c r="T69" s="146"/>
      <c r="U69" s="146"/>
      <c r="V69" s="146"/>
      <c r="W69" s="146"/>
      <c r="X69" s="146"/>
      <c r="Y69" s="146"/>
      <c r="Z69" s="146"/>
      <c r="AA69" s="146"/>
      <c r="AB69" s="146"/>
      <c r="AC69" s="146"/>
      <c r="AD69" s="146"/>
      <c r="AE69" s="146"/>
      <c r="AF69" s="146"/>
      <c r="AG69" s="146"/>
    </row>
    <row r="70" spans="8:33" s="251" customFormat="1">
      <c r="H70" s="19"/>
      <c r="I70" s="19"/>
      <c r="O70" s="146"/>
      <c r="P70" s="146"/>
      <c r="Q70" s="146"/>
      <c r="R70" s="146"/>
      <c r="S70" s="146"/>
      <c r="T70" s="146"/>
      <c r="U70" s="146"/>
      <c r="V70" s="146"/>
      <c r="W70" s="146"/>
      <c r="X70" s="146"/>
      <c r="Y70" s="146"/>
      <c r="Z70" s="146"/>
      <c r="AA70" s="146"/>
      <c r="AB70" s="146"/>
      <c r="AC70" s="146"/>
      <c r="AD70" s="146"/>
      <c r="AE70" s="146"/>
      <c r="AF70" s="146"/>
      <c r="AG70" s="146"/>
    </row>
    <row r="71" spans="8:33" s="251" customFormat="1">
      <c r="H71" s="19"/>
      <c r="I71" s="19"/>
      <c r="O71" s="146"/>
      <c r="P71" s="146"/>
      <c r="Q71" s="146"/>
      <c r="R71" s="146"/>
      <c r="S71" s="146"/>
      <c r="T71" s="146"/>
      <c r="U71" s="146"/>
      <c r="V71" s="146"/>
      <c r="W71" s="146"/>
      <c r="X71" s="146"/>
      <c r="Y71" s="146"/>
      <c r="Z71" s="146"/>
      <c r="AA71" s="146"/>
      <c r="AB71" s="146"/>
      <c r="AC71" s="146"/>
      <c r="AD71" s="146"/>
      <c r="AE71" s="146"/>
      <c r="AF71" s="146"/>
      <c r="AG71" s="146"/>
    </row>
    <row r="72" spans="8:33" s="251" customFormat="1">
      <c r="H72" s="19"/>
      <c r="I72" s="19"/>
      <c r="O72" s="146"/>
      <c r="P72" s="146"/>
      <c r="Q72" s="146"/>
      <c r="R72" s="146"/>
      <c r="S72" s="146"/>
      <c r="T72" s="146"/>
      <c r="U72" s="146"/>
      <c r="V72" s="146"/>
      <c r="W72" s="146"/>
      <c r="X72" s="146"/>
      <c r="Y72" s="146"/>
      <c r="Z72" s="146"/>
      <c r="AA72" s="146"/>
      <c r="AB72" s="146"/>
      <c r="AC72" s="146"/>
      <c r="AD72" s="146"/>
      <c r="AE72" s="146"/>
      <c r="AF72" s="146"/>
      <c r="AG72" s="146"/>
    </row>
    <row r="73" spans="8:33" s="251" customFormat="1">
      <c r="H73" s="19"/>
      <c r="I73" s="19"/>
      <c r="O73" s="146"/>
      <c r="P73" s="146"/>
      <c r="Q73" s="146"/>
      <c r="R73" s="146"/>
      <c r="S73" s="146"/>
      <c r="T73" s="146"/>
      <c r="U73" s="146"/>
      <c r="V73" s="146"/>
      <c r="W73" s="146"/>
      <c r="X73" s="146"/>
      <c r="Y73" s="146"/>
      <c r="Z73" s="146"/>
      <c r="AA73" s="146"/>
      <c r="AB73" s="146"/>
      <c r="AC73" s="146"/>
      <c r="AD73" s="146"/>
      <c r="AE73" s="146"/>
      <c r="AF73" s="146"/>
      <c r="AG73" s="146"/>
    </row>
    <row r="74" spans="8:33" s="251" customFormat="1">
      <c r="H74" s="19"/>
      <c r="I74" s="19"/>
      <c r="O74" s="146"/>
      <c r="P74" s="146"/>
      <c r="Q74" s="146"/>
      <c r="R74" s="146"/>
      <c r="S74" s="146"/>
      <c r="T74" s="146"/>
      <c r="U74" s="146"/>
      <c r="V74" s="146"/>
      <c r="W74" s="146"/>
      <c r="X74" s="146"/>
      <c r="Y74" s="146"/>
      <c r="Z74" s="146"/>
      <c r="AA74" s="146"/>
      <c r="AB74" s="146"/>
      <c r="AC74" s="146"/>
      <c r="AD74" s="146"/>
      <c r="AE74" s="146"/>
      <c r="AF74" s="146"/>
      <c r="AG74" s="146"/>
    </row>
    <row r="75" spans="8:33" s="251" customFormat="1">
      <c r="H75" s="19"/>
      <c r="I75" s="19"/>
      <c r="O75" s="146"/>
      <c r="P75" s="146"/>
      <c r="Q75" s="146"/>
      <c r="R75" s="146"/>
      <c r="S75" s="146"/>
      <c r="T75" s="146"/>
      <c r="U75" s="146"/>
      <c r="V75" s="146"/>
      <c r="W75" s="146"/>
      <c r="X75" s="146"/>
      <c r="Y75" s="146"/>
      <c r="Z75" s="146"/>
      <c r="AA75" s="146"/>
      <c r="AB75" s="146"/>
      <c r="AC75" s="146"/>
      <c r="AD75" s="146"/>
      <c r="AE75" s="146"/>
      <c r="AF75" s="146"/>
      <c r="AG75" s="146"/>
    </row>
    <row r="76" spans="8:33" s="251" customFormat="1">
      <c r="H76" s="19"/>
      <c r="I76" s="19"/>
      <c r="O76" s="146"/>
      <c r="P76" s="146"/>
      <c r="Q76" s="146"/>
      <c r="R76" s="146"/>
      <c r="S76" s="146"/>
      <c r="T76" s="146"/>
      <c r="U76" s="146"/>
      <c r="V76" s="146"/>
      <c r="W76" s="146"/>
      <c r="X76" s="146"/>
      <c r="Y76" s="146"/>
      <c r="Z76" s="146"/>
      <c r="AA76" s="146"/>
      <c r="AB76" s="146"/>
      <c r="AC76" s="146"/>
      <c r="AD76" s="146"/>
      <c r="AE76" s="146"/>
      <c r="AF76" s="146"/>
      <c r="AG76" s="146"/>
    </row>
    <row r="77" spans="8:33" s="251" customFormat="1">
      <c r="H77" s="19"/>
      <c r="I77" s="19"/>
      <c r="O77" s="146"/>
      <c r="P77" s="146"/>
      <c r="Q77" s="146"/>
      <c r="R77" s="146"/>
      <c r="S77" s="146"/>
      <c r="T77" s="146"/>
      <c r="U77" s="146"/>
      <c r="V77" s="146"/>
      <c r="W77" s="146"/>
      <c r="X77" s="146"/>
      <c r="Y77" s="146"/>
      <c r="Z77" s="146"/>
      <c r="AA77" s="146"/>
      <c r="AB77" s="146"/>
      <c r="AC77" s="146"/>
      <c r="AD77" s="146"/>
      <c r="AE77" s="146"/>
      <c r="AF77" s="146"/>
      <c r="AG77" s="146"/>
    </row>
    <row r="78" spans="8:33" s="251" customFormat="1">
      <c r="H78" s="19"/>
      <c r="I78" s="19"/>
      <c r="O78" s="146"/>
      <c r="P78" s="146"/>
      <c r="Q78" s="146"/>
      <c r="R78" s="146"/>
      <c r="S78" s="146"/>
      <c r="T78" s="146"/>
      <c r="U78" s="146"/>
      <c r="V78" s="146"/>
      <c r="W78" s="146"/>
      <c r="X78" s="146"/>
      <c r="Y78" s="146"/>
      <c r="Z78" s="146"/>
      <c r="AA78" s="146"/>
      <c r="AB78" s="146"/>
      <c r="AC78" s="146"/>
      <c r="AD78" s="146"/>
      <c r="AE78" s="146"/>
      <c r="AF78" s="146"/>
      <c r="AG78" s="146"/>
    </row>
    <row r="79" spans="8:33" s="251" customFormat="1">
      <c r="H79" s="19"/>
      <c r="I79" s="19"/>
      <c r="O79" s="146"/>
      <c r="P79" s="146"/>
      <c r="Q79" s="146"/>
      <c r="R79" s="146"/>
      <c r="S79" s="146"/>
      <c r="T79" s="146"/>
      <c r="U79" s="146"/>
      <c r="V79" s="146"/>
      <c r="W79" s="146"/>
      <c r="X79" s="146"/>
      <c r="Y79" s="146"/>
      <c r="Z79" s="146"/>
      <c r="AA79" s="146"/>
      <c r="AB79" s="146"/>
      <c r="AC79" s="146"/>
      <c r="AD79" s="146"/>
      <c r="AE79" s="146"/>
      <c r="AF79" s="146"/>
      <c r="AG79" s="146"/>
    </row>
    <row r="80" spans="8:33" s="251" customFormat="1">
      <c r="H80" s="19"/>
      <c r="I80" s="19"/>
      <c r="O80" s="146"/>
      <c r="P80" s="146"/>
      <c r="Q80" s="146"/>
      <c r="R80" s="146"/>
      <c r="S80" s="146"/>
      <c r="T80" s="146"/>
      <c r="U80" s="146"/>
      <c r="V80" s="146"/>
      <c r="W80" s="146"/>
      <c r="X80" s="146"/>
      <c r="Y80" s="146"/>
      <c r="Z80" s="146"/>
      <c r="AA80" s="146"/>
      <c r="AB80" s="146"/>
      <c r="AC80" s="146"/>
      <c r="AD80" s="146"/>
      <c r="AE80" s="146"/>
      <c r="AF80" s="146"/>
      <c r="AG80" s="146"/>
    </row>
    <row r="81" spans="8:33" s="251" customFormat="1">
      <c r="H81" s="19"/>
      <c r="I81" s="19"/>
      <c r="O81" s="146"/>
      <c r="P81" s="146"/>
      <c r="Q81" s="146"/>
      <c r="R81" s="146"/>
      <c r="S81" s="146"/>
      <c r="T81" s="146"/>
      <c r="U81" s="146"/>
      <c r="V81" s="146"/>
      <c r="W81" s="146"/>
      <c r="X81" s="146"/>
      <c r="Y81" s="146"/>
      <c r="Z81" s="146"/>
      <c r="AA81" s="146"/>
      <c r="AB81" s="146"/>
      <c r="AC81" s="146"/>
      <c r="AD81" s="146"/>
      <c r="AE81" s="146"/>
      <c r="AF81" s="146"/>
      <c r="AG81" s="146"/>
    </row>
    <row r="82" spans="8:33" s="251" customFormat="1">
      <c r="H82" s="19"/>
      <c r="I82" s="19"/>
      <c r="O82" s="146"/>
      <c r="P82" s="146"/>
      <c r="Q82" s="146"/>
      <c r="R82" s="146"/>
      <c r="S82" s="146"/>
      <c r="T82" s="146"/>
      <c r="U82" s="146"/>
      <c r="V82" s="146"/>
      <c r="W82" s="146"/>
      <c r="X82" s="146"/>
      <c r="Y82" s="146"/>
      <c r="Z82" s="146"/>
      <c r="AA82" s="146"/>
      <c r="AB82" s="146"/>
      <c r="AC82" s="146"/>
      <c r="AD82" s="146"/>
      <c r="AE82" s="146"/>
      <c r="AF82" s="146"/>
      <c r="AG82" s="146"/>
    </row>
    <row r="83" spans="8:33" s="251" customFormat="1">
      <c r="H83" s="19"/>
      <c r="I83" s="19"/>
      <c r="O83" s="146"/>
      <c r="P83" s="146"/>
      <c r="Q83" s="146"/>
      <c r="R83" s="146"/>
      <c r="S83" s="146"/>
      <c r="T83" s="146"/>
      <c r="U83" s="146"/>
      <c r="V83" s="146"/>
      <c r="W83" s="146"/>
      <c r="X83" s="146"/>
      <c r="Y83" s="146"/>
      <c r="Z83" s="146"/>
      <c r="AA83" s="146"/>
      <c r="AB83" s="146"/>
      <c r="AC83" s="146"/>
      <c r="AD83" s="146"/>
      <c r="AE83" s="146"/>
      <c r="AF83" s="146"/>
      <c r="AG83" s="146"/>
    </row>
    <row r="1987" spans="280:280">
      <c r="JT1987" s="836" t="s">
        <v>962</v>
      </c>
    </row>
  </sheetData>
  <mergeCells count="31">
    <mergeCell ref="C26:D26"/>
    <mergeCell ref="C24:D24"/>
    <mergeCell ref="C28:E28"/>
    <mergeCell ref="P13:P15"/>
    <mergeCell ref="H20:I20"/>
    <mergeCell ref="H24:I24"/>
    <mergeCell ref="H22:I22"/>
    <mergeCell ref="H28:I28"/>
    <mergeCell ref="K28:L28"/>
    <mergeCell ref="H17:I17"/>
    <mergeCell ref="H15:I15"/>
    <mergeCell ref="H26:I26"/>
    <mergeCell ref="C3:L3"/>
    <mergeCell ref="O3:P3"/>
    <mergeCell ref="E5:F5"/>
    <mergeCell ref="I5:J5"/>
    <mergeCell ref="F7:L7"/>
    <mergeCell ref="C9:D11"/>
    <mergeCell ref="I9:L9"/>
    <mergeCell ref="I11:L11"/>
    <mergeCell ref="E13:F13"/>
    <mergeCell ref="H16:I16"/>
    <mergeCell ref="H14:I14"/>
    <mergeCell ref="E41:F42"/>
    <mergeCell ref="G41:I42"/>
    <mergeCell ref="E44:F45"/>
    <mergeCell ref="G44:K45"/>
    <mergeCell ref="B32:M32"/>
    <mergeCell ref="E35:K36"/>
    <mergeCell ref="E38:F39"/>
    <mergeCell ref="G38:I39"/>
  </mergeCells>
  <printOptions horizontalCentered="1" verticalCentered="1"/>
  <pageMargins left="0.39" right="0.33" top="0.98" bottom="0.98" header="0.51" footer="0.51"/>
  <pageSetup paperSize="9" scale="61" orientation="landscape" verticalDpi="400"/>
  <headerFooter alignWithMargins="0"/>
  <drawing r:id="rId1"/>
</worksheet>
</file>

<file path=xl/worksheets/sheet5.xml><?xml version="1.0" encoding="utf-8"?>
<worksheet xmlns="http://schemas.openxmlformats.org/spreadsheetml/2006/main" xmlns:r="http://schemas.openxmlformats.org/officeDocument/2006/relationships">
  <sheetPr codeName="Feuil36" enableFormatConditionsCalculation="0">
    <tabColor theme="6"/>
  </sheetPr>
  <dimension ref="A1:V67"/>
  <sheetViews>
    <sheetView zoomScaleNormal="100" zoomScaleSheetLayoutView="100" workbookViewId="0">
      <selection activeCell="M3" sqref="M3:N3"/>
    </sheetView>
  </sheetViews>
  <sheetFormatPr defaultColWidth="11.42578125" defaultRowHeight="12.75"/>
  <cols>
    <col min="1" max="1" width="3.7109375" customWidth="1"/>
    <col min="2" max="2" width="2.42578125" customWidth="1"/>
    <col min="3" max="3" width="7" style="1" customWidth="1"/>
    <col min="4" max="4" width="29.85546875" customWidth="1"/>
    <col min="5" max="5" width="20.7109375" customWidth="1"/>
    <col min="6" max="6" width="9.28515625" customWidth="1"/>
    <col min="7" max="7" width="3.42578125" customWidth="1"/>
    <col min="8" max="8" width="13.42578125" customWidth="1"/>
    <col min="9" max="9" width="17.85546875" customWidth="1"/>
    <col min="10" max="10" width="5.140625" customWidth="1"/>
    <col min="11" max="11" width="16.42578125" customWidth="1"/>
    <col min="12" max="12" width="3.140625" style="1" customWidth="1"/>
    <col min="13" max="13" width="36.85546875" style="1" customWidth="1"/>
    <col min="14" max="14" width="28.7109375" style="1" customWidth="1"/>
    <col min="15" max="16" width="11.42578125" style="1"/>
    <col min="17" max="18" width="11.42578125" style="442"/>
    <col min="19" max="22" width="11.42578125" style="364"/>
  </cols>
  <sheetData>
    <row r="1" spans="1:22" ht="13.5" thickBot="1">
      <c r="A1" s="1"/>
      <c r="B1" s="1"/>
      <c r="D1" s="1"/>
      <c r="E1" s="1"/>
      <c r="F1" s="1"/>
      <c r="G1" s="1"/>
      <c r="H1" s="1"/>
      <c r="I1" s="1"/>
      <c r="J1" s="1"/>
      <c r="K1" s="1"/>
      <c r="M1" s="251"/>
    </row>
    <row r="2" spans="1:22" ht="13.5" thickBot="1">
      <c r="A2" s="1"/>
      <c r="B2" s="379"/>
      <c r="C2" s="380"/>
      <c r="D2" s="380"/>
      <c r="E2" s="380"/>
      <c r="F2" s="380"/>
      <c r="G2" s="380"/>
      <c r="H2" s="380"/>
      <c r="I2" s="380"/>
      <c r="J2" s="380"/>
      <c r="K2" s="381"/>
      <c r="M2" s="251"/>
      <c r="R2" s="364"/>
    </row>
    <row r="3" spans="1:22" s="597" customFormat="1" ht="40.5" customHeight="1" thickBot="1">
      <c r="A3" s="47"/>
      <c r="B3" s="594"/>
      <c r="C3" s="959" t="s">
        <v>849</v>
      </c>
      <c r="D3" s="864"/>
      <c r="E3" s="864"/>
      <c r="F3" s="864"/>
      <c r="G3" s="864"/>
      <c r="H3" s="864"/>
      <c r="I3" s="864"/>
      <c r="J3" s="865"/>
      <c r="K3" s="64"/>
      <c r="L3" s="47"/>
      <c r="M3" s="961" t="s">
        <v>642</v>
      </c>
      <c r="N3" s="962"/>
      <c r="O3" s="47"/>
      <c r="P3" s="47"/>
      <c r="Q3" s="595"/>
      <c r="R3" s="596"/>
      <c r="S3" s="596"/>
      <c r="T3" s="596"/>
      <c r="U3" s="596"/>
      <c r="V3" s="596"/>
    </row>
    <row r="4" spans="1:22" ht="13.5" thickBot="1">
      <c r="A4" s="1"/>
      <c r="B4" s="5"/>
      <c r="C4" s="6"/>
      <c r="D4" s="6"/>
      <c r="E4" s="6"/>
      <c r="F4" s="6"/>
      <c r="G4" s="6"/>
      <c r="H4" s="6"/>
      <c r="I4" s="6"/>
      <c r="J4" s="6"/>
      <c r="K4" s="7"/>
      <c r="M4" s="251"/>
      <c r="R4" s="364"/>
    </row>
    <row r="5" spans="1:22" ht="14.25" customHeight="1" thickBot="1">
      <c r="A5" s="1"/>
      <c r="B5" s="5"/>
      <c r="C5" s="379"/>
      <c r="D5" s="380"/>
      <c r="E5" s="380"/>
      <c r="F5" s="380"/>
      <c r="G5" s="380"/>
      <c r="H5" s="380"/>
      <c r="I5" s="380"/>
      <c r="J5" s="381"/>
      <c r="K5" s="7"/>
      <c r="M5" s="985" t="s">
        <v>678</v>
      </c>
      <c r="N5" s="986"/>
      <c r="R5" s="364"/>
    </row>
    <row r="6" spans="1:22" ht="13.5" thickBot="1">
      <c r="A6" s="1"/>
      <c r="B6" s="5"/>
      <c r="C6" s="444"/>
      <c r="D6" s="981" t="s">
        <v>678</v>
      </c>
      <c r="E6" s="982"/>
      <c r="F6" s="440"/>
      <c r="G6" s="440"/>
      <c r="H6" s="989"/>
      <c r="I6" s="990"/>
      <c r="J6" s="445"/>
      <c r="K6" s="7"/>
      <c r="M6" s="407"/>
      <c r="R6" s="364"/>
    </row>
    <row r="7" spans="1:22" s="422" customFormat="1" ht="12.75" customHeight="1" thickBot="1">
      <c r="A7" s="251"/>
      <c r="B7" s="5"/>
      <c r="C7" s="444"/>
      <c r="D7" s="443"/>
      <c r="E7" s="443"/>
      <c r="F7" s="423"/>
      <c r="G7" s="536"/>
      <c r="H7" s="535"/>
      <c r="I7" s="536"/>
      <c r="J7" s="446"/>
      <c r="K7" s="7"/>
      <c r="L7" s="251"/>
      <c r="M7" s="987" t="s">
        <v>688</v>
      </c>
      <c r="N7" s="988"/>
      <c r="O7" s="251"/>
      <c r="P7" s="251"/>
      <c r="Q7" s="442"/>
      <c r="R7" s="364"/>
      <c r="S7" s="364"/>
      <c r="T7" s="364"/>
      <c r="U7" s="364"/>
      <c r="V7" s="364"/>
    </row>
    <row r="8" spans="1:22" ht="30.75" customHeight="1" thickBot="1">
      <c r="A8" s="1"/>
      <c r="B8" s="5"/>
      <c r="C8" s="447"/>
      <c r="D8" s="991" t="s">
        <v>932</v>
      </c>
      <c r="E8" s="991"/>
      <c r="F8" s="991"/>
      <c r="G8" s="446"/>
      <c r="H8" s="989"/>
      <c r="I8" s="990"/>
      <c r="J8" s="445"/>
      <c r="K8" s="7"/>
      <c r="M8" s="407"/>
      <c r="R8" s="364"/>
    </row>
    <row r="9" spans="1:22" ht="10.5" customHeight="1" thickBot="1">
      <c r="A9" s="1"/>
      <c r="B9" s="5"/>
      <c r="C9" s="447"/>
      <c r="D9" s="13"/>
      <c r="E9" s="424"/>
      <c r="F9" s="424"/>
      <c r="G9" s="441"/>
      <c r="H9" s="441"/>
      <c r="I9" s="441"/>
      <c r="J9" s="449"/>
      <c r="K9" s="7"/>
      <c r="R9" s="364"/>
    </row>
    <row r="10" spans="1:22" ht="28.5" customHeight="1" thickBot="1">
      <c r="A10" s="1"/>
      <c r="B10" s="5"/>
      <c r="C10" s="450"/>
      <c r="D10" s="983" t="s">
        <v>694</v>
      </c>
      <c r="E10" s="984"/>
      <c r="F10" s="439"/>
      <c r="G10" s="440"/>
      <c r="H10" s="989"/>
      <c r="I10" s="990"/>
      <c r="J10" s="448"/>
      <c r="K10" s="7"/>
      <c r="M10" s="407"/>
      <c r="R10" s="364"/>
    </row>
    <row r="11" spans="1:22" ht="13.5" customHeight="1" thickBot="1">
      <c r="A11" s="1"/>
      <c r="B11" s="5"/>
      <c r="C11" s="5"/>
      <c r="D11" s="6"/>
      <c r="E11" s="6"/>
      <c r="F11" s="6"/>
      <c r="G11" s="6"/>
      <c r="H11" s="6"/>
      <c r="I11" s="6"/>
      <c r="J11" s="7"/>
      <c r="K11" s="7"/>
      <c r="L11" s="6"/>
      <c r="M11" s="6"/>
    </row>
    <row r="12" spans="1:22" s="517" customFormat="1" ht="25.5" customHeight="1" thickBot="1">
      <c r="A12" s="251"/>
      <c r="B12" s="5"/>
      <c r="C12" s="733"/>
      <c r="D12" s="981" t="s">
        <v>945</v>
      </c>
      <c r="E12" s="982"/>
      <c r="G12" s="734"/>
      <c r="H12" s="989"/>
      <c r="I12" s="990"/>
      <c r="J12" s="735"/>
      <c r="K12" s="7"/>
      <c r="L12" s="6"/>
      <c r="M12" s="407"/>
      <c r="N12" s="251"/>
      <c r="O12" s="251"/>
      <c r="P12" s="251"/>
      <c r="Q12" s="442"/>
      <c r="R12" s="442"/>
      <c r="S12" s="364"/>
      <c r="T12" s="364"/>
      <c r="U12" s="364"/>
      <c r="V12" s="364"/>
    </row>
    <row r="13" spans="1:22" ht="9" customHeight="1" thickBot="1">
      <c r="A13" s="1"/>
      <c r="B13" s="5"/>
      <c r="C13" s="5"/>
      <c r="D13" s="742"/>
      <c r="E13" s="742"/>
      <c r="F13" s="742"/>
      <c r="G13" s="6"/>
      <c r="H13" s="6"/>
      <c r="I13" s="6"/>
      <c r="J13" s="7"/>
      <c r="K13" s="7"/>
      <c r="L13" s="6"/>
      <c r="M13" s="6"/>
    </row>
    <row r="14" spans="1:22" ht="15.75" customHeight="1" thickBot="1">
      <c r="A14" s="6"/>
      <c r="B14" s="745"/>
      <c r="C14" s="733"/>
      <c r="D14" s="992" t="s">
        <v>881</v>
      </c>
      <c r="E14" s="993"/>
      <c r="F14" s="993"/>
      <c r="G14" s="734"/>
      <c r="H14" s="989"/>
      <c r="I14" s="990"/>
      <c r="J14" s="735"/>
      <c r="K14" s="735"/>
      <c r="L14" s="6"/>
      <c r="M14" s="407"/>
    </row>
    <row r="15" spans="1:22" ht="7.5" customHeight="1" thickBot="1">
      <c r="A15" s="6"/>
      <c r="B15" s="679"/>
      <c r="C15" s="751"/>
      <c r="D15" s="743"/>
      <c r="E15" s="743"/>
      <c r="F15" s="743"/>
      <c r="G15" s="238"/>
      <c r="H15" s="238"/>
      <c r="I15" s="238"/>
      <c r="J15" s="746"/>
      <c r="K15" s="746"/>
      <c r="L15" s="238"/>
      <c r="M15" s="6"/>
    </row>
    <row r="16" spans="1:22" ht="13.5" thickBot="1">
      <c r="A16" s="1"/>
      <c r="B16" s="5"/>
      <c r="C16" s="5"/>
      <c r="D16" s="994" t="s">
        <v>882</v>
      </c>
      <c r="E16" s="994"/>
      <c r="F16" s="994"/>
      <c r="G16" s="6"/>
      <c r="H16" s="989"/>
      <c r="I16" s="990"/>
      <c r="J16" s="7"/>
      <c r="K16" s="7"/>
      <c r="M16" s="407"/>
    </row>
    <row r="17" spans="1:22" ht="13.5" thickBot="1">
      <c r="A17" s="1"/>
      <c r="B17" s="5"/>
      <c r="C17" s="5"/>
      <c r="D17" s="6"/>
      <c r="E17" s="6"/>
      <c r="F17" s="6"/>
      <c r="G17" s="6"/>
      <c r="H17" s="6"/>
      <c r="I17" s="6"/>
      <c r="J17" s="7"/>
      <c r="K17" s="7"/>
    </row>
    <row r="18" spans="1:22" ht="39" customHeight="1" thickBot="1">
      <c r="A18" s="1"/>
      <c r="B18" s="5"/>
      <c r="C18" s="5"/>
      <c r="D18" s="1000" t="s">
        <v>886</v>
      </c>
      <c r="E18" s="1000"/>
      <c r="F18" s="1000"/>
      <c r="G18" s="6"/>
      <c r="H18" s="989"/>
      <c r="I18" s="990"/>
      <c r="J18" s="7"/>
      <c r="K18" s="7"/>
      <c r="M18" s="407"/>
    </row>
    <row r="19" spans="1:22" ht="13.5" thickBot="1">
      <c r="A19" s="1"/>
      <c r="B19" s="5"/>
      <c r="C19" s="5"/>
      <c r="D19" s="747"/>
      <c r="E19" s="747"/>
      <c r="F19" s="747"/>
      <c r="G19" s="6"/>
      <c r="H19" s="6"/>
      <c r="I19" s="6"/>
      <c r="J19" s="7"/>
      <c r="K19" s="7"/>
    </row>
    <row r="20" spans="1:22" ht="38.25" customHeight="1" thickBot="1">
      <c r="A20" s="1"/>
      <c r="B20" s="5"/>
      <c r="C20" s="5"/>
      <c r="D20" s="1001" t="s">
        <v>887</v>
      </c>
      <c r="E20" s="1002"/>
      <c r="F20" s="1002"/>
      <c r="G20" s="6"/>
      <c r="H20" s="989"/>
      <c r="I20" s="990"/>
      <c r="J20" s="7"/>
      <c r="K20" s="7"/>
      <c r="L20" s="455"/>
      <c r="M20" s="407"/>
      <c r="Q20" s="674"/>
      <c r="R20" s="674"/>
      <c r="S20" s="374"/>
      <c r="T20" s="374"/>
      <c r="U20" s="374"/>
      <c r="V20" s="374"/>
    </row>
    <row r="21" spans="1:22" s="686" customFormat="1" ht="15" customHeight="1" thickBot="1">
      <c r="A21" s="251"/>
      <c r="B21" s="5"/>
      <c r="C21" s="382"/>
      <c r="D21" s="752"/>
      <c r="E21" s="753"/>
      <c r="F21" s="753"/>
      <c r="G21" s="383"/>
      <c r="H21" s="754"/>
      <c r="I21" s="755"/>
      <c r="J21" s="385"/>
      <c r="K21" s="7"/>
      <c r="L21" s="455"/>
      <c r="M21" s="251"/>
      <c r="N21" s="251"/>
      <c r="O21" s="251"/>
      <c r="P21" s="251"/>
      <c r="Q21" s="674"/>
      <c r="R21" s="674"/>
      <c r="S21" s="374"/>
      <c r="T21" s="374"/>
      <c r="U21" s="374"/>
      <c r="V21" s="374"/>
    </row>
    <row r="22" spans="1:22" s="364" customFormat="1" ht="13.5" thickBot="1">
      <c r="A22" s="744"/>
      <c r="B22" s="748"/>
      <c r="C22" s="675"/>
      <c r="D22" s="675"/>
      <c r="E22" s="675"/>
      <c r="F22" s="675"/>
      <c r="G22" s="675"/>
      <c r="H22" s="675"/>
      <c r="I22" s="675"/>
      <c r="J22" s="675"/>
      <c r="K22" s="749"/>
      <c r="L22" s="728"/>
      <c r="M22" s="442"/>
      <c r="N22" s="442"/>
      <c r="O22" s="442"/>
      <c r="P22" s="442"/>
      <c r="Q22" s="442"/>
      <c r="R22" s="442"/>
    </row>
    <row r="23" spans="1:22" s="364" customFormat="1" ht="36.75" customHeight="1" thickBot="1">
      <c r="A23" s="451"/>
      <c r="B23" s="368"/>
      <c r="C23" s="442"/>
      <c r="D23" s="995" t="s">
        <v>741</v>
      </c>
      <c r="E23" s="996"/>
      <c r="F23" s="997" t="s">
        <v>967</v>
      </c>
      <c r="G23" s="998"/>
      <c r="H23" s="998"/>
      <c r="I23" s="998"/>
      <c r="J23" s="999"/>
      <c r="K23" s="369"/>
      <c r="L23" s="728"/>
      <c r="M23" s="442"/>
      <c r="N23" s="442"/>
      <c r="O23" s="442"/>
      <c r="P23" s="442"/>
      <c r="Q23" s="442"/>
      <c r="R23" s="442"/>
    </row>
    <row r="24" spans="1:22" s="364" customFormat="1" ht="13.5" thickBot="1">
      <c r="A24" s="451"/>
      <c r="B24" s="368"/>
      <c r="C24" s="442"/>
      <c r="K24" s="369"/>
      <c r="L24" s="728"/>
      <c r="M24" s="442"/>
      <c r="N24" s="442"/>
      <c r="O24" s="442"/>
      <c r="P24" s="442"/>
      <c r="Q24" s="442"/>
      <c r="R24" s="442"/>
    </row>
    <row r="25" spans="1:22" s="364" customFormat="1" ht="38.25" customHeight="1" thickBot="1">
      <c r="A25" s="451"/>
      <c r="B25" s="368"/>
      <c r="C25" s="442"/>
      <c r="D25" s="995" t="s">
        <v>744</v>
      </c>
      <c r="E25" s="996"/>
      <c r="F25" s="997" t="s">
        <v>967</v>
      </c>
      <c r="G25" s="998"/>
      <c r="H25" s="998"/>
      <c r="I25" s="998"/>
      <c r="J25" s="999"/>
      <c r="K25" s="369"/>
      <c r="L25" s="728"/>
      <c r="M25" s="442"/>
      <c r="N25" s="442"/>
      <c r="O25" s="442"/>
      <c r="P25" s="442"/>
      <c r="Q25" s="442"/>
      <c r="R25" s="442"/>
    </row>
    <row r="26" spans="1:22" s="364" customFormat="1" ht="19.5" customHeight="1" thickBot="1">
      <c r="A26" s="451"/>
      <c r="B26" s="370"/>
      <c r="C26" s="750"/>
      <c r="D26" s="371"/>
      <c r="E26" s="371"/>
      <c r="F26" s="371"/>
      <c r="G26" s="371"/>
      <c r="H26" s="371"/>
      <c r="I26" s="371"/>
      <c r="J26" s="371"/>
      <c r="K26" s="372"/>
      <c r="L26" s="728"/>
      <c r="M26" s="442"/>
      <c r="N26" s="442"/>
      <c r="O26" s="442"/>
      <c r="P26" s="442"/>
      <c r="Q26" s="442"/>
      <c r="R26" s="442"/>
    </row>
    <row r="27" spans="1:22" s="364" customFormat="1">
      <c r="B27" s="547"/>
      <c r="C27" s="675"/>
      <c r="D27" s="547"/>
      <c r="E27" s="547"/>
      <c r="F27" s="547"/>
      <c r="G27" s="547"/>
      <c r="H27" s="547"/>
      <c r="I27" s="547"/>
      <c r="J27" s="547"/>
      <c r="K27" s="547"/>
      <c r="L27" s="442"/>
      <c r="M27" s="442"/>
      <c r="N27" s="442"/>
      <c r="O27" s="442"/>
      <c r="P27" s="442"/>
      <c r="Q27" s="442"/>
      <c r="R27" s="442"/>
    </row>
    <row r="28" spans="1:22" s="364" customFormat="1" ht="12.75" customHeight="1">
      <c r="C28" s="442"/>
      <c r="L28" s="442"/>
      <c r="M28" s="442"/>
      <c r="N28" s="442"/>
      <c r="O28" s="442"/>
      <c r="P28" s="442"/>
      <c r="Q28" s="442"/>
      <c r="R28" s="442"/>
    </row>
    <row r="29" spans="1:22" s="364" customFormat="1" ht="13.5" customHeight="1" thickBot="1">
      <c r="C29" s="442"/>
      <c r="L29" s="442"/>
      <c r="M29" s="442"/>
      <c r="N29" s="442"/>
      <c r="O29" s="442"/>
      <c r="P29" s="442"/>
      <c r="Q29" s="442"/>
      <c r="R29" s="442"/>
    </row>
    <row r="30" spans="1:22" s="364" customFormat="1" ht="12.75" customHeight="1">
      <c r="A30" s="451"/>
      <c r="B30" s="379"/>
      <c r="C30" s="380"/>
      <c r="D30" s="937" t="s">
        <v>645</v>
      </c>
      <c r="E30" s="937"/>
      <c r="F30" s="937"/>
      <c r="G30" s="937"/>
      <c r="H30" s="937"/>
      <c r="I30" s="937"/>
      <c r="J30" s="937"/>
      <c r="K30" s="380"/>
      <c r="L30" s="381"/>
      <c r="M30" s="728"/>
      <c r="N30" s="442"/>
      <c r="O30" s="442"/>
      <c r="P30" s="442"/>
      <c r="Q30" s="442"/>
      <c r="R30" s="442"/>
    </row>
    <row r="31" spans="1:22" s="364" customFormat="1" ht="12.75" customHeight="1">
      <c r="A31" s="451"/>
      <c r="B31" s="5"/>
      <c r="C31" s="6"/>
      <c r="D31" s="938"/>
      <c r="E31" s="938"/>
      <c r="F31" s="938"/>
      <c r="G31" s="938"/>
      <c r="H31" s="938"/>
      <c r="I31" s="938"/>
      <c r="J31" s="938"/>
      <c r="K31" s="6"/>
      <c r="L31" s="819"/>
      <c r="M31" s="728"/>
      <c r="N31" s="442"/>
      <c r="O31" s="442"/>
      <c r="P31" s="442"/>
      <c r="Q31" s="442"/>
      <c r="R31" s="442"/>
    </row>
    <row r="32" spans="1:22" s="364" customFormat="1" ht="13.5" customHeight="1" thickBot="1">
      <c r="A32" s="451"/>
      <c r="B32" s="5"/>
      <c r="C32" s="6"/>
      <c r="D32" s="6"/>
      <c r="E32" s="6"/>
      <c r="F32" s="6"/>
      <c r="G32" s="16"/>
      <c r="H32" s="16"/>
      <c r="I32" s="6"/>
      <c r="J32" s="6"/>
      <c r="K32" s="6"/>
      <c r="L32" s="819"/>
      <c r="M32" s="728"/>
      <c r="N32" s="442"/>
      <c r="O32" s="442"/>
      <c r="P32" s="442"/>
      <c r="Q32" s="442"/>
      <c r="R32" s="442"/>
    </row>
    <row r="33" spans="1:18" s="364" customFormat="1" ht="12.75" customHeight="1">
      <c r="A33" s="451"/>
      <c r="B33" s="5"/>
      <c r="C33" s="6"/>
      <c r="D33" s="939"/>
      <c r="E33" s="940"/>
      <c r="F33" s="1006" t="s">
        <v>644</v>
      </c>
      <c r="G33" s="934"/>
      <c r="H33" s="934"/>
      <c r="I33" s="934"/>
      <c r="J33" s="934"/>
      <c r="K33" s="6"/>
      <c r="L33" s="819"/>
      <c r="M33" s="728"/>
      <c r="N33" s="442"/>
      <c r="O33" s="442"/>
      <c r="P33" s="442"/>
      <c r="Q33" s="442"/>
      <c r="R33" s="442"/>
    </row>
    <row r="34" spans="1:18" s="364" customFormat="1" ht="13.5" customHeight="1" thickBot="1">
      <c r="A34" s="451"/>
      <c r="B34" s="5"/>
      <c r="C34" s="6"/>
      <c r="D34" s="941"/>
      <c r="E34" s="942"/>
      <c r="F34" s="1006"/>
      <c r="G34" s="934"/>
      <c r="H34" s="934"/>
      <c r="I34" s="934"/>
      <c r="J34" s="934"/>
      <c r="K34" s="6"/>
      <c r="L34" s="819"/>
      <c r="M34" s="728"/>
      <c r="N34" s="442"/>
      <c r="O34" s="442"/>
      <c r="P34" s="442"/>
      <c r="Q34" s="442"/>
      <c r="R34" s="442"/>
    </row>
    <row r="35" spans="1:18" s="364" customFormat="1" ht="13.5" customHeight="1" thickBot="1">
      <c r="A35" s="451"/>
      <c r="B35" s="5"/>
      <c r="C35" s="6"/>
      <c r="D35" s="6"/>
      <c r="E35" s="6"/>
      <c r="F35" s="6"/>
      <c r="G35" s="16"/>
      <c r="H35" s="16"/>
      <c r="I35" s="6"/>
      <c r="J35" s="6"/>
      <c r="K35" s="6"/>
      <c r="L35" s="819"/>
      <c r="M35" s="728"/>
      <c r="N35" s="442"/>
      <c r="O35" s="442"/>
      <c r="P35" s="442"/>
      <c r="Q35" s="442"/>
      <c r="R35" s="442"/>
    </row>
    <row r="36" spans="1:18" s="364" customFormat="1" ht="12.75" customHeight="1">
      <c r="A36" s="451"/>
      <c r="B36" s="5"/>
      <c r="C36" s="6"/>
      <c r="D36" s="881"/>
      <c r="E36" s="882"/>
      <c r="F36" s="927" t="s">
        <v>648</v>
      </c>
      <c r="G36" s="944"/>
      <c r="H36" s="944"/>
      <c r="I36" s="944"/>
      <c r="J36" s="944"/>
      <c r="K36" s="6"/>
      <c r="L36" s="819"/>
      <c r="M36" s="728"/>
      <c r="N36" s="442"/>
      <c r="O36" s="442"/>
      <c r="P36" s="442"/>
      <c r="Q36" s="442"/>
      <c r="R36" s="442"/>
    </row>
    <row r="37" spans="1:18" s="364" customFormat="1" ht="13.5" customHeight="1" thickBot="1">
      <c r="A37" s="451"/>
      <c r="B37" s="5"/>
      <c r="C37" s="6"/>
      <c r="D37" s="883"/>
      <c r="E37" s="884"/>
      <c r="F37" s="927"/>
      <c r="G37" s="944"/>
      <c r="H37" s="944"/>
      <c r="I37" s="944"/>
      <c r="J37" s="944"/>
      <c r="K37" s="6"/>
      <c r="L37" s="819"/>
      <c r="M37" s="728"/>
      <c r="N37" s="442"/>
      <c r="O37" s="442"/>
      <c r="P37" s="442"/>
      <c r="Q37" s="442"/>
      <c r="R37" s="442"/>
    </row>
    <row r="38" spans="1:18" s="364" customFormat="1" ht="13.5" customHeight="1" thickBot="1">
      <c r="A38" s="451"/>
      <c r="B38" s="5"/>
      <c r="C38" s="6"/>
      <c r="D38" s="388"/>
      <c r="E38" s="388"/>
      <c r="F38" s="817"/>
      <c r="G38" s="817"/>
      <c r="H38" s="817"/>
      <c r="I38" s="6"/>
      <c r="J38" s="6"/>
      <c r="K38" s="6"/>
      <c r="L38" s="819"/>
      <c r="M38" s="728"/>
      <c r="N38" s="442"/>
      <c r="O38" s="442"/>
      <c r="P38" s="442"/>
      <c r="Q38" s="442"/>
      <c r="R38" s="442"/>
    </row>
    <row r="39" spans="1:18" s="364" customFormat="1" ht="12.75" customHeight="1">
      <c r="A39" s="451"/>
      <c r="B39" s="5"/>
      <c r="C39" s="6"/>
      <c r="D39" s="930"/>
      <c r="E39" s="1003"/>
      <c r="F39" s="1005" t="s">
        <v>750</v>
      </c>
      <c r="G39" s="934"/>
      <c r="H39" s="934"/>
      <c r="I39" s="934"/>
      <c r="J39" s="934"/>
      <c r="K39" s="934"/>
      <c r="L39" s="819"/>
      <c r="M39" s="728"/>
      <c r="N39" s="442"/>
      <c r="O39" s="442"/>
      <c r="P39" s="442"/>
      <c r="Q39" s="442"/>
      <c r="R39" s="442"/>
    </row>
    <row r="40" spans="1:18" s="364" customFormat="1" ht="18" customHeight="1" thickBot="1">
      <c r="A40" s="451"/>
      <c r="B40" s="5"/>
      <c r="C40" s="6"/>
      <c r="D40" s="932"/>
      <c r="E40" s="1004"/>
      <c r="F40" s="1005"/>
      <c r="G40" s="934"/>
      <c r="H40" s="934"/>
      <c r="I40" s="934"/>
      <c r="J40" s="934"/>
      <c r="K40" s="934"/>
      <c r="L40" s="819"/>
      <c r="M40" s="728"/>
      <c r="N40" s="442"/>
      <c r="O40" s="442"/>
      <c r="P40" s="442"/>
      <c r="Q40" s="442"/>
      <c r="R40" s="442"/>
    </row>
    <row r="41" spans="1:18" s="364" customFormat="1">
      <c r="A41" s="451"/>
      <c r="B41" s="368"/>
      <c r="C41" s="442"/>
      <c r="L41" s="749"/>
      <c r="M41" s="728"/>
      <c r="N41" s="442"/>
      <c r="O41" s="442"/>
      <c r="P41" s="442"/>
      <c r="Q41" s="442"/>
      <c r="R41" s="442"/>
    </row>
    <row r="42" spans="1:18" s="364" customFormat="1" ht="13.5" thickBot="1">
      <c r="A42" s="451"/>
      <c r="B42" s="370"/>
      <c r="C42" s="750"/>
      <c r="D42" s="371"/>
      <c r="E42" s="371"/>
      <c r="F42" s="371"/>
      <c r="G42" s="371"/>
      <c r="H42" s="371"/>
      <c r="I42" s="371"/>
      <c r="J42" s="371"/>
      <c r="K42" s="371"/>
      <c r="L42" s="820"/>
      <c r="M42" s="728"/>
      <c r="N42" s="442"/>
      <c r="O42" s="442"/>
      <c r="P42" s="442"/>
      <c r="Q42" s="442"/>
      <c r="R42" s="442"/>
    </row>
    <row r="43" spans="1:18" s="364" customFormat="1">
      <c r="B43" s="547"/>
      <c r="C43" s="675"/>
      <c r="D43" s="547"/>
      <c r="E43" s="547"/>
      <c r="F43" s="547"/>
      <c r="G43" s="547"/>
      <c r="H43" s="547"/>
      <c r="I43" s="547"/>
      <c r="J43" s="547"/>
      <c r="K43" s="547"/>
      <c r="L43" s="675"/>
      <c r="M43" s="442"/>
      <c r="N43" s="442"/>
      <c r="O43" s="442"/>
      <c r="P43" s="442"/>
      <c r="Q43" s="442"/>
      <c r="R43" s="442"/>
    </row>
    <row r="44" spans="1:18" s="364" customFormat="1">
      <c r="C44" s="442"/>
      <c r="L44" s="442"/>
      <c r="M44" s="442"/>
      <c r="N44" s="442"/>
      <c r="O44" s="442"/>
      <c r="P44" s="442"/>
      <c r="Q44" s="442"/>
      <c r="R44" s="442"/>
    </row>
    <row r="45" spans="1:18" s="364" customFormat="1">
      <c r="C45" s="442"/>
      <c r="L45" s="442"/>
      <c r="M45" s="442"/>
      <c r="N45" s="442"/>
      <c r="O45" s="442"/>
      <c r="P45" s="442"/>
      <c r="Q45" s="442"/>
      <c r="R45" s="442"/>
    </row>
    <row r="46" spans="1:18" s="364" customFormat="1">
      <c r="C46" s="442"/>
      <c r="L46" s="442"/>
      <c r="M46" s="442"/>
      <c r="N46" s="442"/>
      <c r="O46" s="442"/>
      <c r="P46" s="442"/>
      <c r="Q46" s="442"/>
      <c r="R46" s="442"/>
    </row>
    <row r="47" spans="1:18" s="364" customFormat="1">
      <c r="C47" s="442"/>
      <c r="L47" s="442"/>
      <c r="M47" s="442"/>
      <c r="N47" s="442"/>
      <c r="O47" s="442"/>
      <c r="P47" s="442"/>
      <c r="Q47" s="442"/>
      <c r="R47" s="442"/>
    </row>
    <row r="48" spans="1:18" s="364" customFormat="1">
      <c r="C48" s="442"/>
      <c r="L48" s="442"/>
      <c r="M48" s="442"/>
      <c r="N48" s="442"/>
      <c r="O48" s="442"/>
      <c r="P48" s="442"/>
      <c r="Q48" s="442"/>
      <c r="R48" s="442"/>
    </row>
    <row r="49" spans="1:22" s="364" customFormat="1">
      <c r="C49" s="442"/>
      <c r="L49" s="442"/>
      <c r="M49" s="442"/>
      <c r="N49" s="442"/>
      <c r="O49" s="442"/>
      <c r="P49" s="442"/>
      <c r="Q49" s="442"/>
      <c r="R49" s="442"/>
    </row>
    <row r="50" spans="1:22" s="364" customFormat="1">
      <c r="C50" s="442"/>
      <c r="L50" s="442"/>
      <c r="M50" s="442"/>
      <c r="N50" s="442"/>
      <c r="O50" s="442"/>
      <c r="P50" s="442"/>
      <c r="Q50" s="442"/>
      <c r="R50" s="442"/>
    </row>
    <row r="51" spans="1:22" s="364" customFormat="1">
      <c r="C51" s="442"/>
      <c r="L51" s="442"/>
      <c r="M51" s="442"/>
      <c r="N51" s="442"/>
      <c r="O51" s="442"/>
      <c r="P51" s="442"/>
      <c r="Q51" s="442"/>
      <c r="R51" s="442"/>
    </row>
    <row r="52" spans="1:22" s="364" customFormat="1">
      <c r="C52" s="442"/>
      <c r="L52" s="442"/>
      <c r="M52" s="442"/>
      <c r="N52" s="442"/>
      <c r="O52" s="442"/>
      <c r="P52" s="442"/>
      <c r="Q52" s="442"/>
      <c r="R52" s="442"/>
    </row>
    <row r="53" spans="1:22" s="364" customFormat="1">
      <c r="C53" s="442"/>
      <c r="L53" s="442"/>
      <c r="M53" s="442"/>
      <c r="N53" s="442"/>
      <c r="O53" s="442"/>
      <c r="P53" s="442"/>
      <c r="Q53" s="442"/>
      <c r="R53" s="442"/>
    </row>
    <row r="54" spans="1:22" s="364" customFormat="1">
      <c r="C54" s="442"/>
      <c r="L54" s="442"/>
      <c r="M54" s="442"/>
      <c r="N54" s="442"/>
      <c r="O54" s="442"/>
      <c r="P54" s="442"/>
      <c r="Q54" s="442"/>
      <c r="R54" s="442"/>
    </row>
    <row r="55" spans="1:22" s="364" customFormat="1">
      <c r="C55" s="442"/>
      <c r="L55" s="442"/>
      <c r="M55" s="442"/>
      <c r="N55" s="442"/>
      <c r="O55" s="442"/>
      <c r="P55" s="442"/>
      <c r="Q55" s="442"/>
      <c r="R55" s="442"/>
    </row>
    <row r="56" spans="1:22" s="364" customFormat="1">
      <c r="C56" s="442"/>
      <c r="L56" s="442"/>
      <c r="M56" s="442"/>
      <c r="N56" s="442"/>
      <c r="O56" s="442"/>
      <c r="P56" s="442"/>
      <c r="Q56" s="442"/>
      <c r="R56" s="442"/>
    </row>
    <row r="57" spans="1:22" s="364" customFormat="1">
      <c r="C57" s="442"/>
      <c r="L57" s="442"/>
      <c r="M57" s="442"/>
      <c r="N57" s="442"/>
      <c r="O57" s="442"/>
      <c r="P57" s="442"/>
      <c r="Q57" s="442"/>
      <c r="R57" s="442"/>
    </row>
    <row r="58" spans="1:22" s="364" customFormat="1">
      <c r="C58" s="442"/>
      <c r="L58" s="442"/>
      <c r="M58" s="442"/>
      <c r="N58" s="442"/>
      <c r="O58" s="442"/>
      <c r="P58" s="442"/>
      <c r="Q58" s="442"/>
      <c r="R58" s="442"/>
    </row>
    <row r="59" spans="1:22">
      <c r="Q59" s="675"/>
      <c r="R59" s="675"/>
      <c r="S59" s="547"/>
      <c r="T59" s="547"/>
      <c r="U59" s="547"/>
      <c r="V59" s="547"/>
    </row>
    <row r="61" spans="1:22" s="517" customFormat="1" ht="37.5" customHeight="1">
      <c r="A61" s="251"/>
      <c r="B61"/>
      <c r="C61" s="1"/>
      <c r="D61"/>
      <c r="E61"/>
      <c r="F61"/>
      <c r="G61"/>
      <c r="H61"/>
      <c r="I61"/>
      <c r="J61"/>
      <c r="K61"/>
      <c r="L61" s="6"/>
      <c r="M61" s="6"/>
      <c r="N61" s="251"/>
      <c r="O61" s="251"/>
      <c r="P61" s="251"/>
      <c r="Q61" s="442"/>
      <c r="R61" s="442"/>
      <c r="S61" s="364"/>
      <c r="T61" s="364"/>
      <c r="U61" s="364"/>
      <c r="V61" s="364"/>
    </row>
    <row r="62" spans="1:22" s="517" customFormat="1">
      <c r="A62" s="251"/>
      <c r="B62"/>
      <c r="C62" s="1"/>
      <c r="D62"/>
      <c r="E62"/>
      <c r="F62"/>
      <c r="G62"/>
      <c r="H62"/>
      <c r="I62"/>
      <c r="J62"/>
      <c r="K62"/>
      <c r="L62" s="6"/>
      <c r="M62" s="6"/>
      <c r="N62" s="251"/>
      <c r="O62" s="251"/>
      <c r="P62" s="251"/>
      <c r="Q62" s="442"/>
      <c r="R62" s="442"/>
      <c r="S62" s="364"/>
      <c r="T62" s="364"/>
      <c r="U62" s="364"/>
      <c r="V62" s="364"/>
    </row>
    <row r="63" spans="1:22" s="517" customFormat="1" ht="27.75" customHeight="1">
      <c r="A63" s="251"/>
      <c r="B63"/>
      <c r="C63" s="1"/>
      <c r="D63"/>
      <c r="E63"/>
      <c r="F63"/>
      <c r="G63"/>
      <c r="H63"/>
      <c r="I63"/>
      <c r="J63"/>
      <c r="K63"/>
      <c r="L63" s="6"/>
      <c r="M63" s="6"/>
      <c r="N63" s="251"/>
      <c r="O63" s="251"/>
      <c r="P63" s="251"/>
      <c r="Q63" s="442"/>
      <c r="R63" s="442"/>
      <c r="S63" s="364"/>
      <c r="T63" s="364"/>
      <c r="U63" s="364"/>
      <c r="V63" s="364"/>
    </row>
    <row r="64" spans="1:22" s="517" customFormat="1">
      <c r="A64" s="251"/>
      <c r="B64"/>
      <c r="C64" s="1"/>
      <c r="D64"/>
      <c r="E64"/>
      <c r="F64"/>
      <c r="G64"/>
      <c r="H64"/>
      <c r="I64"/>
      <c r="J64"/>
      <c r="K64"/>
      <c r="L64" s="6"/>
      <c r="M64" s="6"/>
      <c r="N64" s="251"/>
      <c r="O64" s="251"/>
      <c r="P64" s="251"/>
      <c r="Q64" s="442"/>
      <c r="R64" s="442"/>
      <c r="S64" s="364"/>
      <c r="T64" s="364"/>
      <c r="U64" s="364"/>
      <c r="V64" s="364"/>
    </row>
    <row r="65" spans="1:22" s="517" customFormat="1" ht="30.75" customHeight="1">
      <c r="A65" s="251"/>
      <c r="B65"/>
      <c r="C65" s="1"/>
      <c r="D65"/>
      <c r="E65"/>
      <c r="F65"/>
      <c r="G65"/>
      <c r="H65"/>
      <c r="I65"/>
      <c r="J65"/>
      <c r="K65"/>
      <c r="L65" s="6"/>
      <c r="M65" s="6"/>
      <c r="N65" s="251"/>
      <c r="O65" s="251"/>
      <c r="P65" s="251"/>
      <c r="Q65" s="442"/>
      <c r="R65" s="442"/>
      <c r="S65" s="364"/>
      <c r="T65" s="364"/>
      <c r="U65" s="364"/>
      <c r="V65" s="364"/>
    </row>
    <row r="66" spans="1:22" s="517" customFormat="1">
      <c r="A66" s="251"/>
      <c r="B66"/>
      <c r="C66" s="1"/>
      <c r="D66"/>
      <c r="E66"/>
      <c r="F66"/>
      <c r="G66"/>
      <c r="H66"/>
      <c r="I66"/>
      <c r="J66"/>
      <c r="K66"/>
      <c r="L66" s="6"/>
      <c r="M66" s="6"/>
      <c r="N66" s="251"/>
      <c r="O66" s="251"/>
      <c r="P66" s="251"/>
      <c r="Q66" s="442"/>
      <c r="R66" s="442"/>
      <c r="S66" s="364"/>
      <c r="T66" s="364"/>
      <c r="U66" s="364"/>
      <c r="V66" s="364"/>
    </row>
    <row r="67" spans="1:22" s="517" customFormat="1" ht="30.75" customHeight="1">
      <c r="A67" s="251"/>
      <c r="B67"/>
      <c r="C67" s="1"/>
      <c r="D67"/>
      <c r="E67"/>
      <c r="F67"/>
      <c r="G67"/>
      <c r="H67"/>
      <c r="I67"/>
      <c r="J67"/>
      <c r="K67"/>
      <c r="L67" s="6"/>
      <c r="M67" s="6"/>
      <c r="N67" s="251"/>
      <c r="O67" s="251"/>
      <c r="P67" s="251"/>
      <c r="Q67" s="442"/>
      <c r="R67" s="442"/>
      <c r="S67" s="364"/>
      <c r="T67" s="364"/>
      <c r="U67" s="364"/>
      <c r="V67" s="364"/>
    </row>
  </sheetData>
  <mergeCells count="31">
    <mergeCell ref="D39:E40"/>
    <mergeCell ref="F39:K40"/>
    <mergeCell ref="D30:J31"/>
    <mergeCell ref="D33:E34"/>
    <mergeCell ref="F33:J34"/>
    <mergeCell ref="D36:E37"/>
    <mergeCell ref="F36:J37"/>
    <mergeCell ref="F25:J25"/>
    <mergeCell ref="D25:E25"/>
    <mergeCell ref="D18:F18"/>
    <mergeCell ref="D20:F20"/>
    <mergeCell ref="H18:I18"/>
    <mergeCell ref="H20:I20"/>
    <mergeCell ref="D14:F14"/>
    <mergeCell ref="D16:F16"/>
    <mergeCell ref="H14:I14"/>
    <mergeCell ref="H16:I16"/>
    <mergeCell ref="D23:E23"/>
    <mergeCell ref="F23:J23"/>
    <mergeCell ref="M3:N3"/>
    <mergeCell ref="D6:E6"/>
    <mergeCell ref="D12:E12"/>
    <mergeCell ref="D10:E10"/>
    <mergeCell ref="M5:N5"/>
    <mergeCell ref="M7:N7"/>
    <mergeCell ref="H8:I8"/>
    <mergeCell ref="H6:I6"/>
    <mergeCell ref="H10:I10"/>
    <mergeCell ref="C3:J3"/>
    <mergeCell ref="H12:I12"/>
    <mergeCell ref="D8:F8"/>
  </mergeCells>
  <phoneticPr fontId="14" type="noConversion"/>
  <printOptions horizontalCentered="1" verticalCentered="1"/>
  <pageMargins left="0.39" right="0.39" top="0.98" bottom="0.98" header="0.51" footer="0.51"/>
  <pageSetup paperSize="9" scale="77" orientation="landscape" verticalDpi="400"/>
  <headerFooter alignWithMargins="0"/>
  <drawing r:id="rId1"/>
</worksheet>
</file>

<file path=xl/worksheets/sheet6.xml><?xml version="1.0" encoding="utf-8"?>
<worksheet xmlns="http://schemas.openxmlformats.org/spreadsheetml/2006/main" xmlns:r="http://schemas.openxmlformats.org/officeDocument/2006/relationships">
  <sheetPr enableFormatConditionsCalculation="0">
    <tabColor theme="6"/>
    <pageSetUpPr fitToPage="1"/>
  </sheetPr>
  <dimension ref="A1:AT69"/>
  <sheetViews>
    <sheetView zoomScaleSheetLayoutView="100" workbookViewId="0">
      <selection activeCell="S3" sqref="S3:T3"/>
    </sheetView>
  </sheetViews>
  <sheetFormatPr defaultColWidth="11.42578125" defaultRowHeight="12.75"/>
  <cols>
    <col min="1" max="1" width="3.42578125" style="662" customWidth="1"/>
    <col min="2" max="2" width="2.28515625" style="662" customWidth="1"/>
    <col min="3" max="3" width="6.85546875" style="17" customWidth="1"/>
    <col min="4" max="4" width="11" style="17" customWidth="1"/>
    <col min="5" max="5" width="8.85546875" style="662" customWidth="1"/>
    <col min="6" max="6" width="12.7109375" style="662" customWidth="1"/>
    <col min="7" max="7" width="5.28515625" style="662" customWidth="1"/>
    <col min="8" max="8" width="5.140625" style="662" customWidth="1"/>
    <col min="9" max="9" width="5.7109375" style="662" customWidth="1"/>
    <col min="10" max="10" width="11.42578125" style="662" customWidth="1"/>
    <col min="11" max="11" width="7.140625" style="662" customWidth="1"/>
    <col min="12" max="12" width="5.7109375" style="662" customWidth="1"/>
    <col min="13" max="13" width="5.42578125" style="662" customWidth="1"/>
    <col min="14" max="14" width="9.28515625" style="662" customWidth="1"/>
    <col min="15" max="15" width="16" style="662" customWidth="1"/>
    <col min="16" max="16" width="1.85546875" style="251" customWidth="1"/>
    <col min="17" max="17" width="6.7109375" style="662" customWidth="1"/>
    <col min="18" max="18" width="4.42578125" style="662" customWidth="1"/>
    <col min="19" max="19" width="41.140625" style="251" customWidth="1"/>
    <col min="20" max="20" width="25.85546875" style="146" customWidth="1"/>
    <col min="21" max="21" width="31.42578125" style="146" customWidth="1"/>
    <col min="22" max="46" width="11.42578125" style="146"/>
    <col min="47" max="16384" width="11.42578125" style="662"/>
  </cols>
  <sheetData>
    <row r="1" spans="1:46" ht="13.5" thickBot="1">
      <c r="A1" s="251"/>
      <c r="B1" s="251"/>
      <c r="C1" s="19"/>
      <c r="D1" s="19"/>
      <c r="E1" s="251"/>
      <c r="F1" s="251"/>
      <c r="G1" s="251"/>
      <c r="H1" s="251"/>
      <c r="I1" s="251"/>
      <c r="J1" s="251"/>
      <c r="K1" s="251"/>
      <c r="L1" s="251"/>
      <c r="M1" s="251"/>
      <c r="N1" s="251"/>
      <c r="O1" s="251"/>
      <c r="Q1" s="251"/>
      <c r="R1" s="251"/>
    </row>
    <row r="2" spans="1:46" ht="13.5" thickBot="1">
      <c r="A2" s="251"/>
      <c r="B2" s="2"/>
      <c r="C2" s="24"/>
      <c r="D2" s="24"/>
      <c r="E2" s="3"/>
      <c r="F2" s="3"/>
      <c r="G2" s="3"/>
      <c r="H2" s="3"/>
      <c r="I2" s="3"/>
      <c r="J2" s="3"/>
      <c r="K2" s="3"/>
      <c r="L2" s="3"/>
      <c r="M2" s="3"/>
      <c r="N2" s="3"/>
      <c r="O2" s="3"/>
      <c r="P2" s="3"/>
      <c r="Q2" s="4"/>
      <c r="R2" s="251"/>
    </row>
    <row r="3" spans="1:46" ht="46.5" customHeight="1" thickBot="1">
      <c r="A3" s="251"/>
      <c r="B3" s="5"/>
      <c r="C3" s="1007" t="s">
        <v>848</v>
      </c>
      <c r="D3" s="1008"/>
      <c r="E3" s="1008"/>
      <c r="F3" s="1008"/>
      <c r="G3" s="1008"/>
      <c r="H3" s="1008"/>
      <c r="I3" s="1008"/>
      <c r="J3" s="1008"/>
      <c r="K3" s="1008"/>
      <c r="L3" s="1008"/>
      <c r="M3" s="1008"/>
      <c r="N3" s="1008"/>
      <c r="O3" s="1008"/>
      <c r="P3" s="960"/>
      <c r="Q3" s="7"/>
      <c r="R3" s="251"/>
      <c r="S3" s="1009" t="s">
        <v>642</v>
      </c>
      <c r="T3" s="1010"/>
    </row>
    <row r="4" spans="1:46" ht="6.75" customHeight="1" thickBot="1">
      <c r="A4" s="251"/>
      <c r="B4" s="5"/>
      <c r="C4" s="19"/>
      <c r="D4" s="19"/>
      <c r="E4" s="251"/>
      <c r="F4" s="251"/>
      <c r="G4" s="251"/>
      <c r="H4" s="251"/>
      <c r="I4" s="251"/>
      <c r="J4" s="251"/>
      <c r="K4" s="251"/>
      <c r="L4" s="251"/>
      <c r="M4" s="251"/>
      <c r="N4" s="251"/>
      <c r="O4" s="251"/>
      <c r="Q4" s="7"/>
      <c r="R4" s="251"/>
    </row>
    <row r="5" spans="1:46" ht="7.5" customHeight="1" thickBot="1">
      <c r="A5" s="251"/>
      <c r="B5" s="5"/>
      <c r="C5" s="676"/>
      <c r="D5" s="677"/>
      <c r="E5" s="380"/>
      <c r="F5" s="380"/>
      <c r="G5" s="380"/>
      <c r="H5" s="380"/>
      <c r="I5" s="380"/>
      <c r="J5" s="380"/>
      <c r="K5" s="380"/>
      <c r="L5" s="380"/>
      <c r="M5" s="380"/>
      <c r="N5" s="380"/>
      <c r="O5" s="380"/>
      <c r="P5" s="381"/>
      <c r="Q5" s="7"/>
      <c r="R5" s="251"/>
    </row>
    <row r="6" spans="1:46" s="438" customFormat="1" ht="28.5" customHeight="1" thickBot="1">
      <c r="A6" s="41"/>
      <c r="B6" s="436"/>
      <c r="C6" s="803"/>
      <c r="D6" s="1019" t="s">
        <v>969</v>
      </c>
      <c r="E6" s="1020"/>
      <c r="F6" s="1020"/>
      <c r="G6" s="1020"/>
      <c r="H6" s="1020"/>
      <c r="I6" s="1020"/>
      <c r="J6" s="1020"/>
      <c r="K6" s="1020"/>
      <c r="M6" s="1017"/>
      <c r="N6" s="1018"/>
      <c r="O6" s="679"/>
      <c r="P6" s="437"/>
      <c r="Q6" s="437"/>
      <c r="R6" s="41"/>
      <c r="S6" s="410"/>
      <c r="T6" s="810"/>
      <c r="U6" s="672"/>
      <c r="V6" s="672"/>
      <c r="W6" s="672"/>
      <c r="X6" s="672"/>
      <c r="Y6" s="672"/>
      <c r="Z6" s="672"/>
      <c r="AA6" s="672"/>
      <c r="AB6" s="672"/>
      <c r="AC6" s="672"/>
      <c r="AD6" s="672"/>
      <c r="AE6" s="672"/>
      <c r="AF6" s="672"/>
      <c r="AG6" s="672"/>
      <c r="AH6" s="672"/>
      <c r="AI6" s="672"/>
      <c r="AJ6" s="672"/>
      <c r="AK6" s="672"/>
      <c r="AL6" s="672"/>
      <c r="AM6" s="672"/>
      <c r="AN6" s="672"/>
      <c r="AO6" s="672"/>
      <c r="AP6" s="672"/>
      <c r="AQ6" s="672"/>
      <c r="AR6" s="672"/>
      <c r="AS6" s="672"/>
      <c r="AT6" s="672"/>
    </row>
    <row r="7" spans="1:46" s="17" customFormat="1" ht="9.75" customHeight="1" thickBot="1">
      <c r="A7" s="19"/>
      <c r="B7" s="20"/>
      <c r="C7" s="738"/>
      <c r="D7" s="739"/>
      <c r="E7" s="740"/>
      <c r="F7" s="740"/>
      <c r="G7" s="740"/>
      <c r="H7" s="740"/>
      <c r="I7" s="740"/>
      <c r="J7" s="740"/>
      <c r="K7" s="740"/>
      <c r="L7" s="740"/>
      <c r="M7" s="740"/>
      <c r="N7" s="739"/>
      <c r="O7" s="811"/>
      <c r="P7" s="741"/>
      <c r="Q7" s="21"/>
      <c r="R7" s="19"/>
      <c r="S7" s="19"/>
      <c r="T7" s="148"/>
      <c r="U7" s="148"/>
      <c r="V7" s="148"/>
      <c r="W7" s="148"/>
      <c r="X7" s="148"/>
      <c r="Y7" s="148"/>
      <c r="Z7" s="148"/>
      <c r="AA7" s="148"/>
      <c r="AB7" s="148"/>
      <c r="AC7" s="148"/>
      <c r="AD7" s="148"/>
      <c r="AE7" s="148"/>
      <c r="AF7" s="148"/>
      <c r="AG7" s="148"/>
      <c r="AH7" s="148"/>
      <c r="AI7" s="148"/>
      <c r="AJ7" s="148"/>
      <c r="AK7" s="148"/>
      <c r="AL7" s="148"/>
      <c r="AM7" s="148"/>
      <c r="AN7" s="148"/>
      <c r="AO7" s="148"/>
      <c r="AP7" s="148"/>
      <c r="AQ7" s="148"/>
      <c r="AR7" s="148"/>
      <c r="AS7" s="148"/>
      <c r="AT7" s="148"/>
    </row>
    <row r="8" spans="1:46" ht="27.75" customHeight="1" thickBot="1">
      <c r="A8" s="251"/>
      <c r="B8" s="5"/>
      <c r="C8" s="20"/>
      <c r="D8" s="1021" t="s">
        <v>970</v>
      </c>
      <c r="E8" s="1022"/>
      <c r="F8" s="1022"/>
      <c r="G8" s="1022"/>
      <c r="H8" s="1022"/>
      <c r="I8" s="1022"/>
      <c r="J8" s="1022"/>
      <c r="K8" s="1022"/>
      <c r="L8" s="6"/>
      <c r="M8" s="1017"/>
      <c r="N8" s="1018"/>
      <c r="O8" s="6"/>
      <c r="P8" s="7"/>
      <c r="Q8" s="7"/>
      <c r="R8" s="251"/>
      <c r="S8" s="410"/>
    </row>
    <row r="9" spans="1:46" s="791" customFormat="1" ht="7.5" customHeight="1" thickBot="1">
      <c r="A9" s="251"/>
      <c r="B9" s="5"/>
      <c r="C9" s="769"/>
      <c r="D9" s="736"/>
      <c r="E9" s="737"/>
      <c r="F9" s="737"/>
      <c r="G9" s="737"/>
      <c r="H9" s="737"/>
      <c r="I9" s="737"/>
      <c r="J9" s="737"/>
      <c r="K9" s="737"/>
      <c r="L9" s="737"/>
      <c r="M9" s="737"/>
      <c r="N9" s="737"/>
      <c r="O9" s="811"/>
      <c r="P9" s="724"/>
      <c r="Q9" s="7"/>
      <c r="R9" s="251"/>
      <c r="S9" s="251"/>
      <c r="T9" s="146"/>
      <c r="U9" s="146"/>
      <c r="V9" s="146"/>
      <c r="W9" s="146"/>
      <c r="X9" s="146"/>
      <c r="Y9" s="146"/>
      <c r="Z9" s="146"/>
      <c r="AA9" s="146"/>
      <c r="AB9" s="146"/>
      <c r="AC9" s="146"/>
      <c r="AD9" s="146"/>
      <c r="AE9" s="146"/>
      <c r="AF9" s="146"/>
      <c r="AG9" s="146"/>
      <c r="AH9" s="146"/>
      <c r="AI9" s="146"/>
      <c r="AJ9" s="146"/>
      <c r="AK9" s="146"/>
      <c r="AL9" s="146"/>
      <c r="AM9" s="146"/>
      <c r="AN9" s="146"/>
      <c r="AO9" s="146"/>
      <c r="AP9" s="146"/>
      <c r="AQ9" s="146"/>
      <c r="AR9" s="146"/>
      <c r="AS9" s="146"/>
      <c r="AT9" s="146"/>
    </row>
    <row r="10" spans="1:46" s="791" customFormat="1" ht="30" customHeight="1" thickBot="1">
      <c r="A10" s="251"/>
      <c r="B10" s="5"/>
      <c r="C10" s="5"/>
      <c r="D10" s="1023" t="s">
        <v>971</v>
      </c>
      <c r="E10" s="1024"/>
      <c r="F10" s="1024"/>
      <c r="G10" s="1024"/>
      <c r="H10" s="1024"/>
      <c r="I10" s="1024"/>
      <c r="J10" s="1024"/>
      <c r="K10" s="1025"/>
      <c r="L10" s="734"/>
      <c r="M10" s="1017"/>
      <c r="N10" s="1018"/>
      <c r="O10" s="734"/>
      <c r="P10" s="735"/>
      <c r="Q10" s="7"/>
      <c r="R10" s="251"/>
      <c r="S10" s="410"/>
      <c r="T10" s="146"/>
      <c r="U10" s="146"/>
      <c r="V10" s="146"/>
      <c r="W10" s="146"/>
      <c r="X10" s="146"/>
      <c r="Y10" s="146"/>
      <c r="Z10" s="146"/>
      <c r="AA10" s="146"/>
      <c r="AB10" s="146"/>
      <c r="AC10" s="146"/>
      <c r="AD10" s="146"/>
      <c r="AE10" s="146"/>
      <c r="AF10" s="146"/>
      <c r="AG10" s="146"/>
      <c r="AH10" s="146"/>
      <c r="AI10" s="146"/>
      <c r="AJ10" s="146"/>
      <c r="AK10" s="146"/>
      <c r="AL10" s="146"/>
      <c r="AM10" s="146"/>
      <c r="AN10" s="146"/>
      <c r="AO10" s="146"/>
      <c r="AP10" s="146"/>
      <c r="AQ10" s="146"/>
      <c r="AR10" s="146"/>
      <c r="AS10" s="146"/>
      <c r="AT10" s="146"/>
    </row>
    <row r="11" spans="1:46" ht="9.75" customHeight="1" thickBot="1">
      <c r="A11" s="251"/>
      <c r="B11" s="5"/>
      <c r="C11" s="769"/>
      <c r="D11" s="736"/>
      <c r="E11" s="737"/>
      <c r="F11" s="737"/>
      <c r="G11" s="737"/>
      <c r="H11" s="737"/>
      <c r="I11" s="737"/>
      <c r="J11" s="737"/>
      <c r="K11" s="737"/>
      <c r="L11" s="737"/>
      <c r="M11" s="737"/>
      <c r="N11" s="737"/>
      <c r="O11" s="811"/>
      <c r="P11" s="724"/>
      <c r="Q11" s="7"/>
      <c r="R11" s="251"/>
    </row>
    <row r="12" spans="1:46" ht="20.25" customHeight="1" thickBot="1">
      <c r="A12" s="251"/>
      <c r="B12" s="5"/>
      <c r="C12" s="5"/>
      <c r="D12" s="1015" t="s">
        <v>973</v>
      </c>
      <c r="E12" s="1015"/>
      <c r="F12" s="1015"/>
      <c r="G12" s="1015"/>
      <c r="H12" s="1015"/>
      <c r="I12" s="1015"/>
      <c r="J12" s="1015"/>
      <c r="K12" s="1015"/>
      <c r="L12" s="1016"/>
      <c r="M12" s="1026"/>
      <c r="N12" s="1018"/>
      <c r="O12" s="734"/>
      <c r="P12" s="735"/>
      <c r="Q12" s="7"/>
      <c r="R12" s="251"/>
      <c r="S12" s="410"/>
    </row>
    <row r="13" spans="1:46" ht="12" customHeight="1" thickBot="1">
      <c r="A13" s="251"/>
      <c r="B13" s="5"/>
      <c r="C13" s="770"/>
      <c r="D13" s="727"/>
      <c r="E13" s="547"/>
      <c r="F13" s="547"/>
      <c r="G13" s="547"/>
      <c r="H13" s="547"/>
      <c r="I13" s="547"/>
      <c r="J13" s="547"/>
      <c r="K13" s="547"/>
      <c r="L13" s="547"/>
      <c r="M13" s="547"/>
      <c r="N13" s="547"/>
      <c r="O13" s="811"/>
      <c r="P13" s="64"/>
      <c r="Q13" s="7"/>
      <c r="R13" s="251"/>
      <c r="S13" s="662"/>
    </row>
    <row r="14" spans="1:46" ht="27" customHeight="1" thickBot="1">
      <c r="A14" s="251"/>
      <c r="B14" s="5"/>
      <c r="C14" s="748"/>
      <c r="D14" s="1021" t="s">
        <v>972</v>
      </c>
      <c r="E14" s="1022"/>
      <c r="F14" s="1022"/>
      <c r="G14" s="1022"/>
      <c r="H14" s="1022"/>
      <c r="I14" s="1022"/>
      <c r="J14" s="1022"/>
      <c r="K14" s="1022"/>
      <c r="L14" s="364"/>
      <c r="M14" s="1017"/>
      <c r="N14" s="1018"/>
      <c r="O14" s="821"/>
      <c r="P14" s="64"/>
      <c r="Q14" s="7"/>
      <c r="R14" s="251"/>
      <c r="S14" s="410"/>
    </row>
    <row r="15" spans="1:46" ht="12" customHeight="1" thickBot="1">
      <c r="A15" s="251"/>
      <c r="B15" s="5"/>
      <c r="C15" s="771"/>
      <c r="D15" s="772"/>
      <c r="E15" s="371"/>
      <c r="F15" s="371"/>
      <c r="G15" s="371"/>
      <c r="H15" s="371"/>
      <c r="I15" s="371"/>
      <c r="J15" s="371"/>
      <c r="K15" s="371"/>
      <c r="L15" s="371"/>
      <c r="M15" s="371"/>
      <c r="N15" s="371"/>
      <c r="O15" s="811"/>
      <c r="P15" s="773"/>
      <c r="Q15" s="7"/>
      <c r="R15" s="251"/>
    </row>
    <row r="16" spans="1:46" s="17" customFormat="1" ht="11.25" customHeight="1" thickBot="1">
      <c r="A16" s="19"/>
      <c r="B16" s="20"/>
      <c r="C16" s="774"/>
      <c r="D16" s="775"/>
      <c r="E16" s="776"/>
      <c r="F16" s="777"/>
      <c r="G16" s="777"/>
      <c r="H16" s="777"/>
      <c r="I16" s="777"/>
      <c r="J16" s="777"/>
      <c r="K16" s="777"/>
      <c r="L16" s="777"/>
      <c r="M16" s="778"/>
      <c r="N16" s="779"/>
      <c r="O16" s="677"/>
      <c r="P16" s="780"/>
      <c r="Q16" s="21"/>
      <c r="R16" s="19"/>
      <c r="S16" s="19"/>
      <c r="T16" s="148"/>
      <c r="U16" s="148"/>
      <c r="V16" s="148"/>
      <c r="W16" s="148"/>
      <c r="X16" s="148"/>
      <c r="Y16" s="148"/>
      <c r="Z16" s="148"/>
      <c r="AA16" s="148"/>
      <c r="AB16" s="148"/>
      <c r="AC16" s="148"/>
      <c r="AD16" s="148"/>
      <c r="AE16" s="148"/>
      <c r="AF16" s="148"/>
      <c r="AG16" s="148"/>
      <c r="AH16" s="148"/>
      <c r="AI16" s="148"/>
      <c r="AJ16" s="148"/>
      <c r="AK16" s="148"/>
      <c r="AL16" s="148"/>
      <c r="AM16" s="148"/>
      <c r="AN16" s="148"/>
      <c r="AO16" s="148"/>
      <c r="AP16" s="148"/>
      <c r="AQ16" s="148"/>
      <c r="AR16" s="148"/>
      <c r="AS16" s="148"/>
      <c r="AT16" s="148"/>
    </row>
    <row r="17" spans="1:46" s="438" customFormat="1" ht="40.5" customHeight="1" thickBot="1">
      <c r="A17" s="41"/>
      <c r="B17" s="436"/>
      <c r="C17" s="781"/>
      <c r="D17" s="1014" t="s">
        <v>852</v>
      </c>
      <c r="E17" s="1014"/>
      <c r="F17" s="1014"/>
      <c r="G17" s="1014"/>
      <c r="H17" s="1014"/>
      <c r="I17" s="1014"/>
      <c r="J17" s="1014"/>
      <c r="K17" s="1014"/>
      <c r="L17" s="678"/>
      <c r="M17" s="1011" t="s">
        <v>967</v>
      </c>
      <c r="N17" s="1012"/>
      <c r="O17" s="1013"/>
      <c r="P17" s="782"/>
      <c r="Q17" s="437"/>
      <c r="R17" s="41"/>
      <c r="S17" s="410"/>
      <c r="T17" s="672"/>
      <c r="U17" s="672"/>
      <c r="V17" s="672"/>
      <c r="W17" s="672"/>
      <c r="X17" s="672"/>
      <c r="Y17" s="672"/>
      <c r="Z17" s="672"/>
      <c r="AA17" s="672"/>
      <c r="AB17" s="672"/>
      <c r="AC17" s="672"/>
      <c r="AD17" s="672"/>
      <c r="AE17" s="672"/>
      <c r="AF17" s="672"/>
      <c r="AG17" s="672"/>
      <c r="AH17" s="672"/>
      <c r="AI17" s="672"/>
      <c r="AJ17" s="672"/>
      <c r="AK17" s="672"/>
      <c r="AL17" s="672"/>
      <c r="AM17" s="672"/>
      <c r="AN17" s="672"/>
      <c r="AO17" s="672"/>
      <c r="AP17" s="672"/>
      <c r="AQ17" s="672"/>
      <c r="AR17" s="672"/>
      <c r="AS17" s="672"/>
      <c r="AT17" s="672"/>
    </row>
    <row r="18" spans="1:46" s="17" customFormat="1" ht="6" customHeight="1" thickBot="1">
      <c r="A18" s="19"/>
      <c r="B18" s="20"/>
      <c r="C18" s="781"/>
      <c r="D18" s="133"/>
      <c r="E18" s="670"/>
      <c r="F18" s="670"/>
      <c r="G18" s="670"/>
      <c r="H18" s="670"/>
      <c r="I18" s="670"/>
      <c r="J18" s="670"/>
      <c r="K18" s="670"/>
      <c r="L18" s="670"/>
      <c r="M18" s="22"/>
      <c r="N18" s="691"/>
      <c r="O18" s="16"/>
      <c r="P18" s="783"/>
      <c r="Q18" s="21"/>
      <c r="R18" s="19"/>
      <c r="S18" s="19"/>
      <c r="T18" s="148"/>
      <c r="U18" s="148"/>
      <c r="V18" s="148"/>
      <c r="W18" s="148"/>
      <c r="X18" s="148"/>
      <c r="Y18" s="148"/>
      <c r="Z18" s="148"/>
      <c r="AA18" s="148"/>
      <c r="AB18" s="148"/>
      <c r="AC18" s="148"/>
      <c r="AD18" s="148"/>
      <c r="AE18" s="148"/>
      <c r="AF18" s="148"/>
      <c r="AG18" s="148"/>
      <c r="AH18" s="148"/>
      <c r="AI18" s="148"/>
      <c r="AJ18" s="148"/>
      <c r="AK18" s="148"/>
      <c r="AL18" s="148"/>
      <c r="AM18" s="148"/>
      <c r="AN18" s="148"/>
      <c r="AO18" s="148"/>
      <c r="AP18" s="148"/>
      <c r="AQ18" s="148"/>
      <c r="AR18" s="148"/>
      <c r="AS18" s="148"/>
      <c r="AT18" s="148"/>
    </row>
    <row r="19" spans="1:46" s="438" customFormat="1" ht="40.5" customHeight="1" thickBot="1">
      <c r="A19" s="41"/>
      <c r="B19" s="436"/>
      <c r="C19" s="781"/>
      <c r="D19" s="1014" t="s">
        <v>847</v>
      </c>
      <c r="E19" s="1014"/>
      <c r="F19" s="1014"/>
      <c r="G19" s="1014"/>
      <c r="H19" s="1014"/>
      <c r="I19" s="1014"/>
      <c r="J19" s="1014"/>
      <c r="K19" s="1014"/>
      <c r="L19" s="678"/>
      <c r="M19" s="1011" t="s">
        <v>967</v>
      </c>
      <c r="N19" s="1012"/>
      <c r="O19" s="1013"/>
      <c r="P19" s="782"/>
      <c r="Q19" s="437"/>
      <c r="R19" s="41"/>
      <c r="S19" s="410"/>
      <c r="T19" s="672"/>
      <c r="U19" s="672"/>
      <c r="V19" s="672"/>
      <c r="W19" s="672"/>
      <c r="X19" s="672"/>
      <c r="Y19" s="672"/>
      <c r="Z19" s="672"/>
      <c r="AA19" s="672"/>
      <c r="AB19" s="672"/>
      <c r="AC19" s="672"/>
      <c r="AD19" s="672"/>
      <c r="AE19" s="672"/>
      <c r="AF19" s="672"/>
      <c r="AG19" s="672"/>
      <c r="AH19" s="672"/>
      <c r="AI19" s="672"/>
      <c r="AJ19" s="672"/>
      <c r="AK19" s="672"/>
      <c r="AL19" s="672"/>
      <c r="AM19" s="672"/>
      <c r="AN19" s="672"/>
      <c r="AO19" s="672"/>
      <c r="AP19" s="672"/>
      <c r="AQ19" s="672"/>
      <c r="AR19" s="672"/>
      <c r="AS19" s="672"/>
      <c r="AT19" s="672"/>
    </row>
    <row r="20" spans="1:46" s="17" customFormat="1" ht="6" customHeight="1" thickBot="1">
      <c r="A20" s="19"/>
      <c r="B20" s="20"/>
      <c r="C20" s="781"/>
      <c r="D20" s="133"/>
      <c r="E20" s="670"/>
      <c r="F20" s="670"/>
      <c r="G20" s="670"/>
      <c r="H20" s="670"/>
      <c r="I20" s="670"/>
      <c r="J20" s="670"/>
      <c r="K20" s="670"/>
      <c r="L20" s="670"/>
      <c r="M20" s="22"/>
      <c r="N20" s="691"/>
      <c r="O20" s="16"/>
      <c r="P20" s="783"/>
      <c r="Q20" s="21"/>
      <c r="R20" s="19"/>
      <c r="S20" s="19"/>
      <c r="T20" s="148"/>
      <c r="U20" s="148"/>
      <c r="V20" s="148"/>
      <c r="W20" s="148"/>
      <c r="X20" s="148"/>
      <c r="Y20" s="148"/>
      <c r="Z20" s="148"/>
      <c r="AA20" s="148"/>
      <c r="AB20" s="148"/>
      <c r="AC20" s="148"/>
      <c r="AD20" s="148"/>
      <c r="AE20" s="148"/>
      <c r="AF20" s="148"/>
      <c r="AG20" s="148"/>
      <c r="AH20" s="148"/>
      <c r="AI20" s="148"/>
      <c r="AJ20" s="148"/>
      <c r="AK20" s="148"/>
      <c r="AL20" s="148"/>
      <c r="AM20" s="148"/>
      <c r="AN20" s="148"/>
      <c r="AO20" s="148"/>
      <c r="AP20" s="148"/>
      <c r="AQ20" s="148"/>
      <c r="AR20" s="148"/>
      <c r="AS20" s="148"/>
      <c r="AT20" s="148"/>
    </row>
    <row r="21" spans="1:46" s="438" customFormat="1" ht="40.5" customHeight="1" thickBot="1">
      <c r="A21" s="41"/>
      <c r="B21" s="436"/>
      <c r="C21" s="781"/>
      <c r="D21" s="1014" t="s">
        <v>781</v>
      </c>
      <c r="E21" s="1014"/>
      <c r="F21" s="1014"/>
      <c r="G21" s="1014"/>
      <c r="H21" s="1014"/>
      <c r="I21" s="1014"/>
      <c r="J21" s="1014"/>
      <c r="K21" s="1014"/>
      <c r="L21" s="678"/>
      <c r="M21" s="1011" t="s">
        <v>967</v>
      </c>
      <c r="N21" s="1012"/>
      <c r="O21" s="1013"/>
      <c r="P21" s="782"/>
      <c r="Q21" s="437"/>
      <c r="R21" s="41"/>
      <c r="S21" s="410"/>
      <c r="T21" s="672"/>
      <c r="U21" s="672"/>
      <c r="V21" s="672"/>
      <c r="W21" s="672"/>
      <c r="X21" s="672"/>
      <c r="Y21" s="672"/>
      <c r="Z21" s="672"/>
      <c r="AA21" s="672"/>
      <c r="AB21" s="672"/>
      <c r="AC21" s="672"/>
      <c r="AD21" s="672"/>
      <c r="AE21" s="672"/>
      <c r="AF21" s="672"/>
      <c r="AG21" s="672"/>
      <c r="AH21" s="672"/>
      <c r="AI21" s="672"/>
      <c r="AJ21" s="672"/>
      <c r="AK21" s="672"/>
      <c r="AL21" s="672"/>
      <c r="AM21" s="672"/>
      <c r="AN21" s="672"/>
      <c r="AO21" s="672"/>
      <c r="AP21" s="672"/>
      <c r="AQ21" s="672"/>
      <c r="AR21" s="672"/>
      <c r="AS21" s="672"/>
      <c r="AT21" s="672"/>
    </row>
    <row r="22" spans="1:46" ht="10.5" customHeight="1">
      <c r="A22" s="251"/>
      <c r="B22" s="5"/>
      <c r="C22" s="784"/>
      <c r="D22" s="729"/>
      <c r="E22" s="364"/>
      <c r="F22" s="364"/>
      <c r="G22" s="364"/>
      <c r="H22" s="364"/>
      <c r="I22" s="364"/>
      <c r="J22" s="364"/>
      <c r="K22" s="364"/>
      <c r="L22" s="364"/>
      <c r="M22" s="364"/>
      <c r="N22" s="364"/>
      <c r="O22" s="451"/>
      <c r="P22" s="785"/>
      <c r="Q22" s="7"/>
      <c r="R22" s="251"/>
      <c r="S22" s="804"/>
      <c r="T22" s="805"/>
    </row>
    <row r="23" spans="1:46" ht="10.5" customHeight="1">
      <c r="A23" s="251"/>
      <c r="B23" s="5"/>
      <c r="C23" s="730"/>
      <c r="D23" s="731"/>
      <c r="E23" s="374"/>
      <c r="F23" s="374"/>
      <c r="G23" s="374"/>
      <c r="H23" s="374"/>
      <c r="I23" s="374"/>
      <c r="J23" s="374"/>
      <c r="K23" s="374"/>
      <c r="L23" s="374"/>
      <c r="M23" s="374"/>
      <c r="N23" s="374"/>
      <c r="O23" s="732"/>
      <c r="Q23" s="7"/>
      <c r="R23" s="251"/>
      <c r="S23" s="571"/>
      <c r="T23" s="806"/>
    </row>
    <row r="24" spans="1:46" ht="10.5" customHeight="1" thickBot="1">
      <c r="A24" s="251"/>
      <c r="B24" s="8"/>
      <c r="C24" s="26"/>
      <c r="D24" s="26"/>
      <c r="E24" s="9"/>
      <c r="F24" s="9"/>
      <c r="G24" s="9"/>
      <c r="H24" s="9"/>
      <c r="I24" s="9"/>
      <c r="J24" s="9"/>
      <c r="K24" s="9"/>
      <c r="L24" s="9"/>
      <c r="M24" s="9"/>
      <c r="N24" s="9"/>
      <c r="O24" s="9"/>
      <c r="P24" s="9"/>
      <c r="Q24" s="10"/>
      <c r="R24" s="250"/>
    </row>
    <row r="25" spans="1:46" ht="13.5" thickBot="1">
      <c r="A25" s="251"/>
      <c r="B25" s="251"/>
      <c r="C25" s="19"/>
      <c r="D25" s="19"/>
      <c r="E25" s="251"/>
      <c r="F25" s="251"/>
      <c r="G25" s="251"/>
      <c r="H25" s="251"/>
      <c r="I25" s="251"/>
      <c r="J25" s="251"/>
      <c r="K25" s="251"/>
      <c r="L25" s="251"/>
      <c r="M25" s="251"/>
      <c r="N25" s="251"/>
      <c r="O25" s="251"/>
      <c r="Q25" s="251"/>
      <c r="R25" s="251"/>
    </row>
    <row r="26" spans="1:46" ht="12.75" customHeight="1">
      <c r="A26" s="251"/>
      <c r="B26" s="251"/>
      <c r="C26" s="7"/>
      <c r="D26" s="380"/>
      <c r="E26" s="380"/>
      <c r="F26" s="937" t="s">
        <v>645</v>
      </c>
      <c r="G26" s="937"/>
      <c r="H26" s="937"/>
      <c r="I26" s="937"/>
      <c r="J26" s="937"/>
      <c r="K26" s="937"/>
      <c r="L26" s="937"/>
      <c r="M26" s="380"/>
      <c r="N26" s="381"/>
      <c r="O26" s="251"/>
      <c r="Q26" s="251"/>
      <c r="R26" s="251"/>
    </row>
    <row r="27" spans="1:46" ht="12.75" customHeight="1">
      <c r="A27" s="251"/>
      <c r="B27" s="251"/>
      <c r="C27" s="7"/>
      <c r="D27" s="6"/>
      <c r="E27" s="6"/>
      <c r="F27" s="938"/>
      <c r="G27" s="938"/>
      <c r="H27" s="938"/>
      <c r="I27" s="938"/>
      <c r="J27" s="938"/>
      <c r="K27" s="938"/>
      <c r="L27" s="938"/>
      <c r="M27" s="6"/>
      <c r="N27" s="7"/>
      <c r="O27" s="251"/>
      <c r="Q27" s="251"/>
      <c r="R27" s="251"/>
    </row>
    <row r="28" spans="1:46" ht="13.5" thickBot="1">
      <c r="A28" s="251"/>
      <c r="B28" s="251"/>
      <c r="C28" s="7"/>
      <c r="D28" s="6"/>
      <c r="E28" s="6"/>
      <c r="F28" s="6"/>
      <c r="G28" s="6"/>
      <c r="H28" s="6"/>
      <c r="I28" s="16"/>
      <c r="J28" s="16"/>
      <c r="K28" s="6"/>
      <c r="L28" s="6"/>
      <c r="M28" s="6"/>
      <c r="N28" s="7"/>
      <c r="O28" s="251"/>
      <c r="Q28" s="251"/>
      <c r="R28" s="251"/>
    </row>
    <row r="29" spans="1:46" ht="12.75" customHeight="1">
      <c r="A29" s="251"/>
      <c r="B29" s="251"/>
      <c r="C29" s="7"/>
      <c r="D29" s="6"/>
      <c r="E29" s="6"/>
      <c r="F29" s="939"/>
      <c r="G29" s="940"/>
      <c r="H29" s="1006" t="s">
        <v>644</v>
      </c>
      <c r="I29" s="934"/>
      <c r="J29" s="934"/>
      <c r="K29" s="934"/>
      <c r="L29" s="934"/>
      <c r="M29" s="6"/>
      <c r="N29" s="7"/>
      <c r="O29" s="251"/>
      <c r="Q29" s="251"/>
      <c r="R29" s="251"/>
    </row>
    <row r="30" spans="1:46" ht="19.5" customHeight="1" thickBot="1">
      <c r="A30" s="251"/>
      <c r="B30" s="251"/>
      <c r="C30" s="7"/>
      <c r="D30" s="6"/>
      <c r="E30" s="6"/>
      <c r="F30" s="941"/>
      <c r="G30" s="942"/>
      <c r="H30" s="1006"/>
      <c r="I30" s="934"/>
      <c r="J30" s="934"/>
      <c r="K30" s="934"/>
      <c r="L30" s="934"/>
      <c r="M30" s="6"/>
      <c r="N30" s="7"/>
      <c r="O30" s="251"/>
      <c r="Q30" s="251"/>
      <c r="R30" s="251"/>
    </row>
    <row r="31" spans="1:46" ht="13.5" thickBot="1">
      <c r="A31" s="251"/>
      <c r="B31" s="251"/>
      <c r="C31" s="7"/>
      <c r="D31" s="6"/>
      <c r="E31" s="6"/>
      <c r="F31" s="6"/>
      <c r="G31" s="6"/>
      <c r="H31" s="6"/>
      <c r="I31" s="16"/>
      <c r="J31" s="16"/>
      <c r="K31" s="6"/>
      <c r="L31" s="6"/>
      <c r="M31" s="6"/>
      <c r="N31" s="7"/>
      <c r="O31" s="251"/>
      <c r="Q31" s="251"/>
      <c r="R31" s="251"/>
    </row>
    <row r="32" spans="1:46" ht="12.75" customHeight="1">
      <c r="A32" s="251"/>
      <c r="B32" s="251"/>
      <c r="C32" s="7"/>
      <c r="D32" s="6"/>
      <c r="E32" s="6"/>
      <c r="F32" s="881"/>
      <c r="G32" s="882"/>
      <c r="H32" s="927" t="s">
        <v>648</v>
      </c>
      <c r="I32" s="944"/>
      <c r="J32" s="944"/>
      <c r="K32" s="944"/>
      <c r="L32" s="944"/>
      <c r="M32" s="6"/>
      <c r="N32" s="7"/>
      <c r="O32" s="251"/>
      <c r="Q32" s="251"/>
      <c r="R32" s="251"/>
    </row>
    <row r="33" spans="1:46" ht="13.5" customHeight="1" thickBot="1">
      <c r="A33" s="251"/>
      <c r="B33" s="251"/>
      <c r="C33" s="7"/>
      <c r="D33" s="6"/>
      <c r="E33" s="6"/>
      <c r="F33" s="883"/>
      <c r="G33" s="884"/>
      <c r="H33" s="927"/>
      <c r="I33" s="944"/>
      <c r="J33" s="944"/>
      <c r="K33" s="944"/>
      <c r="L33" s="944"/>
      <c r="M33" s="6"/>
      <c r="N33" s="7"/>
      <c r="O33" s="251"/>
      <c r="Q33" s="251"/>
      <c r="R33" s="251"/>
    </row>
    <row r="34" spans="1:46" ht="15.75" thickBot="1">
      <c r="A34" s="251"/>
      <c r="B34" s="251"/>
      <c r="C34" s="7"/>
      <c r="D34" s="6"/>
      <c r="E34" s="6"/>
      <c r="F34" s="388"/>
      <c r="G34" s="388"/>
      <c r="H34" s="667"/>
      <c r="I34" s="667"/>
      <c r="J34" s="667"/>
      <c r="K34" s="6"/>
      <c r="L34" s="6"/>
      <c r="M34" s="6"/>
      <c r="N34" s="7"/>
      <c r="O34" s="251"/>
      <c r="Q34" s="251"/>
      <c r="R34" s="251"/>
    </row>
    <row r="35" spans="1:46" ht="12.75" customHeight="1">
      <c r="A35" s="251"/>
      <c r="B35" s="251"/>
      <c r="C35" s="7"/>
      <c r="D35" s="6"/>
      <c r="E35" s="6"/>
      <c r="F35" s="930"/>
      <c r="G35" s="1003"/>
      <c r="H35" s="1005" t="s">
        <v>750</v>
      </c>
      <c r="I35" s="934"/>
      <c r="J35" s="934"/>
      <c r="K35" s="934"/>
      <c r="L35" s="934"/>
      <c r="M35" s="934"/>
      <c r="N35" s="7"/>
      <c r="O35" s="251"/>
      <c r="Q35" s="251"/>
      <c r="R35" s="251"/>
    </row>
    <row r="36" spans="1:46" ht="32.25" customHeight="1" thickBot="1">
      <c r="A36" s="251"/>
      <c r="B36" s="251"/>
      <c r="C36" s="7"/>
      <c r="D36" s="6"/>
      <c r="E36" s="6"/>
      <c r="F36" s="932"/>
      <c r="G36" s="1004"/>
      <c r="H36" s="1005"/>
      <c r="I36" s="934"/>
      <c r="J36" s="934"/>
      <c r="K36" s="934"/>
      <c r="L36" s="934"/>
      <c r="M36" s="934"/>
      <c r="N36" s="7"/>
      <c r="O36" s="251"/>
      <c r="Q36" s="251"/>
      <c r="R36" s="251"/>
    </row>
    <row r="37" spans="1:46" s="251" customFormat="1" ht="13.5" thickBot="1">
      <c r="C37" s="7"/>
      <c r="D37" s="383"/>
      <c r="E37" s="383"/>
      <c r="F37" s="383"/>
      <c r="G37" s="383"/>
      <c r="H37" s="383"/>
      <c r="I37" s="384"/>
      <c r="J37" s="384"/>
      <c r="K37" s="383"/>
      <c r="L37" s="383"/>
      <c r="M37" s="383"/>
      <c r="N37" s="385"/>
      <c r="T37" s="146"/>
      <c r="U37" s="146"/>
      <c r="V37" s="146"/>
      <c r="W37" s="146"/>
      <c r="X37" s="146"/>
      <c r="Y37" s="146"/>
      <c r="Z37" s="146"/>
      <c r="AA37" s="146"/>
      <c r="AB37" s="146"/>
      <c r="AC37" s="146"/>
      <c r="AD37" s="146"/>
      <c r="AE37" s="146"/>
      <c r="AF37" s="146"/>
      <c r="AG37" s="146"/>
      <c r="AH37" s="146"/>
      <c r="AI37" s="146"/>
      <c r="AJ37" s="146"/>
      <c r="AK37" s="146"/>
      <c r="AL37" s="146"/>
      <c r="AM37" s="146"/>
      <c r="AN37" s="146"/>
      <c r="AO37" s="146"/>
      <c r="AP37" s="146"/>
      <c r="AQ37" s="146"/>
      <c r="AR37" s="146"/>
      <c r="AS37" s="146"/>
      <c r="AT37" s="146"/>
    </row>
    <row r="38" spans="1:46" s="251" customFormat="1">
      <c r="C38" s="19"/>
      <c r="D38" s="19"/>
      <c r="T38" s="146"/>
      <c r="U38" s="146"/>
      <c r="V38" s="146"/>
      <c r="W38" s="146"/>
      <c r="X38" s="146"/>
      <c r="Y38" s="146"/>
      <c r="Z38" s="146"/>
      <c r="AA38" s="146"/>
      <c r="AB38" s="146"/>
      <c r="AC38" s="146"/>
      <c r="AD38" s="146"/>
      <c r="AE38" s="146"/>
      <c r="AF38" s="146"/>
      <c r="AG38" s="146"/>
      <c r="AH38" s="146"/>
      <c r="AI38" s="146"/>
      <c r="AJ38" s="146"/>
      <c r="AK38" s="146"/>
      <c r="AL38" s="146"/>
      <c r="AM38" s="146"/>
      <c r="AN38" s="146"/>
      <c r="AO38" s="146"/>
      <c r="AP38" s="146"/>
      <c r="AQ38" s="146"/>
      <c r="AR38" s="146"/>
      <c r="AS38" s="146"/>
      <c r="AT38" s="146"/>
    </row>
    <row r="39" spans="1:46" s="251" customFormat="1">
      <c r="C39" s="19"/>
      <c r="D39" s="19"/>
      <c r="T39" s="146"/>
      <c r="U39" s="146"/>
      <c r="V39" s="146"/>
      <c r="W39" s="146"/>
      <c r="X39" s="146"/>
      <c r="Y39" s="146"/>
      <c r="Z39" s="146"/>
      <c r="AA39" s="146"/>
      <c r="AB39" s="146"/>
      <c r="AC39" s="146"/>
      <c r="AD39" s="146"/>
      <c r="AE39" s="146"/>
      <c r="AF39" s="146"/>
      <c r="AG39" s="146"/>
      <c r="AH39" s="146"/>
      <c r="AI39" s="146"/>
      <c r="AJ39" s="146"/>
      <c r="AK39" s="146"/>
      <c r="AL39" s="146"/>
      <c r="AM39" s="146"/>
      <c r="AN39" s="146"/>
      <c r="AO39" s="146"/>
      <c r="AP39" s="146"/>
      <c r="AQ39" s="146"/>
      <c r="AR39" s="146"/>
      <c r="AS39" s="146"/>
      <c r="AT39" s="146"/>
    </row>
    <row r="40" spans="1:46" s="251" customFormat="1">
      <c r="C40" s="19"/>
      <c r="D40" s="19"/>
      <c r="T40" s="146"/>
      <c r="U40" s="146"/>
      <c r="V40" s="146"/>
      <c r="W40" s="146"/>
      <c r="X40" s="146"/>
      <c r="Y40" s="146"/>
      <c r="Z40" s="146"/>
      <c r="AA40" s="146"/>
      <c r="AB40" s="146"/>
      <c r="AC40" s="146"/>
      <c r="AD40" s="146"/>
      <c r="AE40" s="146"/>
      <c r="AF40" s="146"/>
      <c r="AG40" s="146"/>
      <c r="AH40" s="146"/>
      <c r="AI40" s="146"/>
      <c r="AJ40" s="146"/>
      <c r="AK40" s="146"/>
      <c r="AL40" s="146"/>
      <c r="AM40" s="146"/>
      <c r="AN40" s="146"/>
      <c r="AO40" s="146"/>
      <c r="AP40" s="146"/>
      <c r="AQ40" s="146"/>
      <c r="AR40" s="146"/>
      <c r="AS40" s="146"/>
      <c r="AT40" s="146"/>
    </row>
    <row r="41" spans="1:46" s="251" customFormat="1">
      <c r="C41" s="19"/>
      <c r="D41" s="19"/>
      <c r="T41" s="146"/>
      <c r="U41" s="146"/>
      <c r="V41" s="146"/>
      <c r="W41" s="146"/>
      <c r="X41" s="146"/>
      <c r="Y41" s="146"/>
      <c r="Z41" s="146"/>
      <c r="AA41" s="146"/>
      <c r="AB41" s="146"/>
      <c r="AC41" s="146"/>
      <c r="AD41" s="146"/>
      <c r="AE41" s="146"/>
      <c r="AF41" s="146"/>
      <c r="AG41" s="146"/>
      <c r="AH41" s="146"/>
      <c r="AI41" s="146"/>
      <c r="AJ41" s="146"/>
      <c r="AK41" s="146"/>
      <c r="AL41" s="146"/>
      <c r="AM41" s="146"/>
      <c r="AN41" s="146"/>
      <c r="AO41" s="146"/>
      <c r="AP41" s="146"/>
      <c r="AQ41" s="146"/>
      <c r="AR41" s="146"/>
      <c r="AS41" s="146"/>
      <c r="AT41" s="146"/>
    </row>
    <row r="42" spans="1:46" s="251" customFormat="1">
      <c r="C42" s="19"/>
      <c r="D42" s="19"/>
      <c r="T42" s="146"/>
      <c r="U42" s="146"/>
      <c r="V42" s="146"/>
      <c r="W42" s="146"/>
      <c r="X42" s="146"/>
      <c r="Y42" s="146"/>
      <c r="Z42" s="146"/>
      <c r="AA42" s="146"/>
      <c r="AB42" s="146"/>
      <c r="AC42" s="146"/>
      <c r="AD42" s="146"/>
      <c r="AE42" s="146"/>
      <c r="AF42" s="146"/>
      <c r="AG42" s="146"/>
      <c r="AH42" s="146"/>
      <c r="AI42" s="146"/>
      <c r="AJ42" s="146"/>
      <c r="AK42" s="146"/>
      <c r="AL42" s="146"/>
      <c r="AM42" s="146"/>
      <c r="AN42" s="146"/>
      <c r="AO42" s="146"/>
      <c r="AP42" s="146"/>
      <c r="AQ42" s="146"/>
      <c r="AR42" s="146"/>
      <c r="AS42" s="146"/>
      <c r="AT42" s="146"/>
    </row>
    <row r="43" spans="1:46" s="251" customFormat="1">
      <c r="C43" s="19"/>
      <c r="D43" s="19"/>
      <c r="T43" s="146"/>
      <c r="U43" s="146"/>
      <c r="V43" s="146"/>
      <c r="W43" s="146"/>
      <c r="X43" s="146"/>
      <c r="Y43" s="146"/>
      <c r="Z43" s="146"/>
      <c r="AA43" s="146"/>
      <c r="AB43" s="146"/>
      <c r="AC43" s="146"/>
      <c r="AD43" s="146"/>
      <c r="AE43" s="146"/>
      <c r="AF43" s="146"/>
      <c r="AG43" s="146"/>
      <c r="AH43" s="146"/>
      <c r="AI43" s="146"/>
      <c r="AJ43" s="146"/>
      <c r="AK43" s="146"/>
      <c r="AL43" s="146"/>
      <c r="AM43" s="146"/>
      <c r="AN43" s="146"/>
      <c r="AO43" s="146"/>
      <c r="AP43" s="146"/>
      <c r="AQ43" s="146"/>
      <c r="AR43" s="146"/>
      <c r="AS43" s="146"/>
      <c r="AT43" s="146"/>
    </row>
    <row r="44" spans="1:46" s="251" customFormat="1">
      <c r="C44" s="19"/>
      <c r="D44" s="19"/>
      <c r="T44" s="146"/>
      <c r="U44" s="146"/>
      <c r="V44" s="146"/>
      <c r="W44" s="146"/>
      <c r="X44" s="146"/>
      <c r="Y44" s="146"/>
      <c r="Z44" s="146"/>
      <c r="AA44" s="146"/>
      <c r="AB44" s="146"/>
      <c r="AC44" s="146"/>
      <c r="AD44" s="146"/>
      <c r="AE44" s="146"/>
      <c r="AF44" s="146"/>
      <c r="AG44" s="146"/>
      <c r="AH44" s="146"/>
      <c r="AI44" s="146"/>
      <c r="AJ44" s="146"/>
      <c r="AK44" s="146"/>
      <c r="AL44" s="146"/>
      <c r="AM44" s="146"/>
      <c r="AN44" s="146"/>
      <c r="AO44" s="146"/>
      <c r="AP44" s="146"/>
      <c r="AQ44" s="146"/>
      <c r="AR44" s="146"/>
      <c r="AS44" s="146"/>
      <c r="AT44" s="146"/>
    </row>
    <row r="45" spans="1:46" s="251" customFormat="1">
      <c r="C45" s="19"/>
      <c r="D45" s="19"/>
      <c r="T45" s="146"/>
      <c r="U45" s="146"/>
      <c r="V45" s="146"/>
      <c r="W45" s="146"/>
      <c r="X45" s="146"/>
      <c r="Y45" s="146"/>
      <c r="Z45" s="146"/>
      <c r="AA45" s="146"/>
      <c r="AB45" s="146"/>
      <c r="AC45" s="146"/>
      <c r="AD45" s="146"/>
      <c r="AE45" s="146"/>
      <c r="AF45" s="146"/>
      <c r="AG45" s="146"/>
      <c r="AH45" s="146"/>
      <c r="AI45" s="146"/>
      <c r="AJ45" s="146"/>
      <c r="AK45" s="146"/>
      <c r="AL45" s="146"/>
      <c r="AM45" s="146"/>
      <c r="AN45" s="146"/>
      <c r="AO45" s="146"/>
      <c r="AP45" s="146"/>
      <c r="AQ45" s="146"/>
      <c r="AR45" s="146"/>
      <c r="AS45" s="146"/>
      <c r="AT45" s="146"/>
    </row>
    <row r="46" spans="1:46" s="251" customFormat="1">
      <c r="C46" s="19"/>
      <c r="D46" s="19"/>
      <c r="T46" s="146"/>
      <c r="U46" s="146"/>
      <c r="V46" s="146"/>
      <c r="W46" s="146"/>
      <c r="X46" s="146"/>
      <c r="Y46" s="146"/>
      <c r="Z46" s="146"/>
      <c r="AA46" s="146"/>
      <c r="AB46" s="146"/>
      <c r="AC46" s="146"/>
      <c r="AD46" s="146"/>
      <c r="AE46" s="146"/>
      <c r="AF46" s="146"/>
      <c r="AG46" s="146"/>
      <c r="AH46" s="146"/>
      <c r="AI46" s="146"/>
      <c r="AJ46" s="146"/>
      <c r="AK46" s="146"/>
      <c r="AL46" s="146"/>
      <c r="AM46" s="146"/>
      <c r="AN46" s="146"/>
      <c r="AO46" s="146"/>
      <c r="AP46" s="146"/>
      <c r="AQ46" s="146"/>
      <c r="AR46" s="146"/>
      <c r="AS46" s="146"/>
      <c r="AT46" s="146"/>
    </row>
    <row r="47" spans="1:46" s="251" customFormat="1">
      <c r="C47" s="19"/>
      <c r="D47" s="19"/>
      <c r="T47" s="146"/>
      <c r="U47" s="146"/>
      <c r="V47" s="146"/>
      <c r="W47" s="146"/>
      <c r="X47" s="146"/>
      <c r="Y47" s="146"/>
      <c r="Z47" s="146"/>
      <c r="AA47" s="146"/>
      <c r="AB47" s="146"/>
      <c r="AC47" s="146"/>
      <c r="AD47" s="146"/>
      <c r="AE47" s="146"/>
      <c r="AF47" s="146"/>
      <c r="AG47" s="146"/>
      <c r="AH47" s="146"/>
      <c r="AI47" s="146"/>
      <c r="AJ47" s="146"/>
      <c r="AK47" s="146"/>
      <c r="AL47" s="146"/>
      <c r="AM47" s="146"/>
      <c r="AN47" s="146"/>
      <c r="AO47" s="146"/>
      <c r="AP47" s="146"/>
      <c r="AQ47" s="146"/>
      <c r="AR47" s="146"/>
      <c r="AS47" s="146"/>
      <c r="AT47" s="146"/>
    </row>
    <row r="48" spans="1:46" s="251" customFormat="1">
      <c r="C48" s="19"/>
      <c r="D48" s="19"/>
      <c r="T48" s="146"/>
      <c r="U48" s="146"/>
      <c r="V48" s="146"/>
      <c r="W48" s="146"/>
      <c r="X48" s="146"/>
      <c r="Y48" s="146"/>
      <c r="Z48" s="146"/>
      <c r="AA48" s="146"/>
      <c r="AB48" s="146"/>
      <c r="AC48" s="146"/>
      <c r="AD48" s="146"/>
      <c r="AE48" s="146"/>
      <c r="AF48" s="146"/>
      <c r="AG48" s="146"/>
      <c r="AH48" s="146"/>
      <c r="AI48" s="146"/>
      <c r="AJ48" s="146"/>
      <c r="AK48" s="146"/>
      <c r="AL48" s="146"/>
      <c r="AM48" s="146"/>
      <c r="AN48" s="146"/>
      <c r="AO48" s="146"/>
      <c r="AP48" s="146"/>
      <c r="AQ48" s="146"/>
      <c r="AR48" s="146"/>
      <c r="AS48" s="146"/>
      <c r="AT48" s="146"/>
    </row>
    <row r="49" spans="3:46" s="251" customFormat="1">
      <c r="C49" s="19"/>
      <c r="D49" s="19"/>
      <c r="T49" s="146"/>
      <c r="U49" s="146"/>
      <c r="V49" s="146"/>
      <c r="W49" s="146"/>
      <c r="X49" s="146"/>
      <c r="Y49" s="146"/>
      <c r="Z49" s="146"/>
      <c r="AA49" s="146"/>
      <c r="AB49" s="146"/>
      <c r="AC49" s="146"/>
      <c r="AD49" s="146"/>
      <c r="AE49" s="146"/>
      <c r="AF49" s="146"/>
      <c r="AG49" s="146"/>
      <c r="AH49" s="146"/>
      <c r="AI49" s="146"/>
      <c r="AJ49" s="146"/>
      <c r="AK49" s="146"/>
      <c r="AL49" s="146"/>
      <c r="AM49" s="146"/>
      <c r="AN49" s="146"/>
      <c r="AO49" s="146"/>
      <c r="AP49" s="146"/>
      <c r="AQ49" s="146"/>
      <c r="AR49" s="146"/>
      <c r="AS49" s="146"/>
      <c r="AT49" s="146"/>
    </row>
    <row r="50" spans="3:46" s="251" customFormat="1">
      <c r="C50" s="19"/>
      <c r="D50" s="19"/>
      <c r="T50" s="146"/>
      <c r="U50" s="146"/>
      <c r="V50" s="146"/>
      <c r="W50" s="146"/>
      <c r="X50" s="146"/>
      <c r="Y50" s="146"/>
      <c r="Z50" s="146"/>
      <c r="AA50" s="146"/>
      <c r="AB50" s="146"/>
      <c r="AC50" s="146"/>
      <c r="AD50" s="146"/>
      <c r="AE50" s="146"/>
      <c r="AF50" s="146"/>
      <c r="AG50" s="146"/>
      <c r="AH50" s="146"/>
      <c r="AI50" s="146"/>
      <c r="AJ50" s="146"/>
      <c r="AK50" s="146"/>
      <c r="AL50" s="146"/>
      <c r="AM50" s="146"/>
      <c r="AN50" s="146"/>
      <c r="AO50" s="146"/>
      <c r="AP50" s="146"/>
      <c r="AQ50" s="146"/>
      <c r="AR50" s="146"/>
      <c r="AS50" s="146"/>
      <c r="AT50" s="146"/>
    </row>
    <row r="51" spans="3:46" s="251" customFormat="1">
      <c r="C51" s="19"/>
      <c r="D51" s="19"/>
      <c r="T51" s="146"/>
      <c r="U51" s="146"/>
      <c r="V51" s="146"/>
      <c r="W51" s="146"/>
      <c r="X51" s="146"/>
      <c r="Y51" s="146"/>
      <c r="Z51" s="146"/>
      <c r="AA51" s="146"/>
      <c r="AB51" s="146"/>
      <c r="AC51" s="146"/>
      <c r="AD51" s="146"/>
      <c r="AE51" s="146"/>
      <c r="AF51" s="146"/>
      <c r="AG51" s="146"/>
      <c r="AH51" s="146"/>
      <c r="AI51" s="146"/>
      <c r="AJ51" s="146"/>
      <c r="AK51" s="146"/>
      <c r="AL51" s="146"/>
      <c r="AM51" s="146"/>
      <c r="AN51" s="146"/>
      <c r="AO51" s="146"/>
      <c r="AP51" s="146"/>
      <c r="AQ51" s="146"/>
      <c r="AR51" s="146"/>
      <c r="AS51" s="146"/>
      <c r="AT51" s="146"/>
    </row>
    <row r="52" spans="3:46" s="251" customFormat="1">
      <c r="C52" s="19"/>
      <c r="D52" s="19"/>
      <c r="T52" s="146"/>
      <c r="U52" s="146"/>
      <c r="V52" s="146"/>
      <c r="W52" s="146"/>
      <c r="X52" s="146"/>
      <c r="Y52" s="146"/>
      <c r="Z52" s="146"/>
      <c r="AA52" s="146"/>
      <c r="AB52" s="146"/>
      <c r="AC52" s="146"/>
      <c r="AD52" s="146"/>
      <c r="AE52" s="146"/>
      <c r="AF52" s="146"/>
      <c r="AG52" s="146"/>
      <c r="AH52" s="146"/>
      <c r="AI52" s="146"/>
      <c r="AJ52" s="146"/>
      <c r="AK52" s="146"/>
      <c r="AL52" s="146"/>
      <c r="AM52" s="146"/>
      <c r="AN52" s="146"/>
      <c r="AO52" s="146"/>
      <c r="AP52" s="146"/>
      <c r="AQ52" s="146"/>
      <c r="AR52" s="146"/>
      <c r="AS52" s="146"/>
      <c r="AT52" s="146"/>
    </row>
    <row r="53" spans="3:46" s="251" customFormat="1">
      <c r="C53" s="19"/>
      <c r="D53" s="19"/>
      <c r="T53" s="146"/>
      <c r="U53" s="146"/>
      <c r="V53" s="146"/>
      <c r="W53" s="146"/>
      <c r="X53" s="146"/>
      <c r="Y53" s="146"/>
      <c r="Z53" s="146"/>
      <c r="AA53" s="146"/>
      <c r="AB53" s="146"/>
      <c r="AC53" s="146"/>
      <c r="AD53" s="146"/>
      <c r="AE53" s="146"/>
      <c r="AF53" s="146"/>
      <c r="AG53" s="146"/>
      <c r="AH53" s="146"/>
      <c r="AI53" s="146"/>
      <c r="AJ53" s="146"/>
      <c r="AK53" s="146"/>
      <c r="AL53" s="146"/>
      <c r="AM53" s="146"/>
      <c r="AN53" s="146"/>
      <c r="AO53" s="146"/>
      <c r="AP53" s="146"/>
      <c r="AQ53" s="146"/>
      <c r="AR53" s="146"/>
      <c r="AS53" s="146"/>
      <c r="AT53" s="146"/>
    </row>
    <row r="54" spans="3:46" s="251" customFormat="1">
      <c r="C54" s="19"/>
      <c r="D54" s="19"/>
      <c r="T54" s="146"/>
      <c r="U54" s="146"/>
      <c r="V54" s="146"/>
      <c r="W54" s="146"/>
      <c r="X54" s="146"/>
      <c r="Y54" s="146"/>
      <c r="Z54" s="146"/>
      <c r="AA54" s="146"/>
      <c r="AB54" s="146"/>
      <c r="AC54" s="146"/>
      <c r="AD54" s="146"/>
      <c r="AE54" s="146"/>
      <c r="AF54" s="146"/>
      <c r="AG54" s="146"/>
      <c r="AH54" s="146"/>
      <c r="AI54" s="146"/>
      <c r="AJ54" s="146"/>
      <c r="AK54" s="146"/>
      <c r="AL54" s="146"/>
      <c r="AM54" s="146"/>
      <c r="AN54" s="146"/>
      <c r="AO54" s="146"/>
      <c r="AP54" s="146"/>
      <c r="AQ54" s="146"/>
      <c r="AR54" s="146"/>
      <c r="AS54" s="146"/>
      <c r="AT54" s="146"/>
    </row>
    <row r="55" spans="3:46" s="251" customFormat="1">
      <c r="C55" s="19"/>
      <c r="D55" s="19"/>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row>
    <row r="56" spans="3:46" s="251" customFormat="1">
      <c r="C56" s="19"/>
      <c r="D56" s="19"/>
      <c r="T56" s="146"/>
      <c r="U56" s="146"/>
      <c r="V56" s="146"/>
      <c r="W56" s="146"/>
      <c r="X56" s="146"/>
      <c r="Y56" s="146"/>
      <c r="Z56" s="146"/>
      <c r="AA56" s="146"/>
      <c r="AB56" s="146"/>
      <c r="AC56" s="146"/>
      <c r="AD56" s="146"/>
      <c r="AE56" s="146"/>
      <c r="AF56" s="146"/>
      <c r="AG56" s="146"/>
      <c r="AH56" s="146"/>
      <c r="AI56" s="146"/>
      <c r="AJ56" s="146"/>
      <c r="AK56" s="146"/>
      <c r="AL56" s="146"/>
      <c r="AM56" s="146"/>
      <c r="AN56" s="146"/>
      <c r="AO56" s="146"/>
      <c r="AP56" s="146"/>
      <c r="AQ56" s="146"/>
      <c r="AR56" s="146"/>
      <c r="AS56" s="146"/>
      <c r="AT56" s="146"/>
    </row>
    <row r="57" spans="3:46" s="251" customFormat="1">
      <c r="C57" s="19"/>
      <c r="D57" s="19"/>
      <c r="T57" s="146"/>
      <c r="U57" s="146"/>
      <c r="V57" s="146"/>
      <c r="W57" s="146"/>
      <c r="X57" s="146"/>
      <c r="Y57" s="146"/>
      <c r="Z57" s="146"/>
      <c r="AA57" s="146"/>
      <c r="AB57" s="146"/>
      <c r="AC57" s="146"/>
      <c r="AD57" s="146"/>
      <c r="AE57" s="146"/>
      <c r="AF57" s="146"/>
      <c r="AG57" s="146"/>
      <c r="AH57" s="146"/>
      <c r="AI57" s="146"/>
      <c r="AJ57" s="146"/>
      <c r="AK57" s="146"/>
      <c r="AL57" s="146"/>
      <c r="AM57" s="146"/>
      <c r="AN57" s="146"/>
      <c r="AO57" s="146"/>
      <c r="AP57" s="146"/>
      <c r="AQ57" s="146"/>
      <c r="AR57" s="146"/>
      <c r="AS57" s="146"/>
      <c r="AT57" s="146"/>
    </row>
    <row r="58" spans="3:46" s="251" customFormat="1">
      <c r="C58" s="19"/>
      <c r="D58" s="19"/>
      <c r="T58" s="146"/>
      <c r="U58" s="146"/>
      <c r="V58" s="146"/>
      <c r="W58" s="146"/>
      <c r="X58" s="146"/>
      <c r="Y58" s="146"/>
      <c r="Z58" s="146"/>
      <c r="AA58" s="146"/>
      <c r="AB58" s="146"/>
      <c r="AC58" s="146"/>
      <c r="AD58" s="146"/>
      <c r="AE58" s="146"/>
      <c r="AF58" s="146"/>
      <c r="AG58" s="146"/>
      <c r="AH58" s="146"/>
      <c r="AI58" s="146"/>
      <c r="AJ58" s="146"/>
      <c r="AK58" s="146"/>
      <c r="AL58" s="146"/>
      <c r="AM58" s="146"/>
      <c r="AN58" s="146"/>
      <c r="AO58" s="146"/>
      <c r="AP58" s="146"/>
      <c r="AQ58" s="146"/>
      <c r="AR58" s="146"/>
      <c r="AS58" s="146"/>
      <c r="AT58" s="146"/>
    </row>
    <row r="59" spans="3:46" s="251" customFormat="1">
      <c r="C59" s="19"/>
      <c r="D59" s="19"/>
      <c r="T59" s="146"/>
      <c r="U59" s="146"/>
      <c r="V59" s="146"/>
      <c r="W59" s="146"/>
      <c r="X59" s="146"/>
      <c r="Y59" s="146"/>
      <c r="Z59" s="146"/>
      <c r="AA59" s="146"/>
      <c r="AB59" s="146"/>
      <c r="AC59" s="146"/>
      <c r="AD59" s="146"/>
      <c r="AE59" s="146"/>
      <c r="AF59" s="146"/>
      <c r="AG59" s="146"/>
      <c r="AH59" s="146"/>
      <c r="AI59" s="146"/>
      <c r="AJ59" s="146"/>
      <c r="AK59" s="146"/>
      <c r="AL59" s="146"/>
      <c r="AM59" s="146"/>
      <c r="AN59" s="146"/>
      <c r="AO59" s="146"/>
      <c r="AP59" s="146"/>
      <c r="AQ59" s="146"/>
      <c r="AR59" s="146"/>
      <c r="AS59" s="146"/>
      <c r="AT59" s="146"/>
    </row>
    <row r="60" spans="3:46" s="251" customFormat="1">
      <c r="C60" s="19"/>
      <c r="D60" s="19"/>
      <c r="T60" s="146"/>
      <c r="U60" s="146"/>
      <c r="V60" s="146"/>
      <c r="W60" s="146"/>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row>
    <row r="61" spans="3:46" s="251" customFormat="1">
      <c r="C61" s="19"/>
      <c r="D61" s="19"/>
      <c r="T61" s="146"/>
      <c r="U61" s="146"/>
      <c r="V61" s="146"/>
      <c r="W61" s="146"/>
      <c r="X61" s="146"/>
      <c r="Y61" s="146"/>
      <c r="Z61" s="146"/>
      <c r="AA61" s="146"/>
      <c r="AB61" s="146"/>
      <c r="AC61" s="146"/>
      <c r="AD61" s="146"/>
      <c r="AE61" s="146"/>
      <c r="AF61" s="146"/>
      <c r="AG61" s="146"/>
      <c r="AH61" s="146"/>
      <c r="AI61" s="146"/>
      <c r="AJ61" s="146"/>
      <c r="AK61" s="146"/>
      <c r="AL61" s="146"/>
      <c r="AM61" s="146"/>
      <c r="AN61" s="146"/>
      <c r="AO61" s="146"/>
      <c r="AP61" s="146"/>
      <c r="AQ61" s="146"/>
      <c r="AR61" s="146"/>
      <c r="AS61" s="146"/>
      <c r="AT61" s="146"/>
    </row>
    <row r="62" spans="3:46" s="251" customFormat="1">
      <c r="C62" s="19"/>
      <c r="D62" s="19"/>
      <c r="T62" s="146"/>
      <c r="U62" s="146"/>
      <c r="V62" s="146"/>
      <c r="W62" s="146"/>
      <c r="X62" s="146"/>
      <c r="Y62" s="146"/>
      <c r="Z62" s="146"/>
      <c r="AA62" s="146"/>
      <c r="AB62" s="146"/>
      <c r="AC62" s="146"/>
      <c r="AD62" s="146"/>
      <c r="AE62" s="146"/>
      <c r="AF62" s="146"/>
      <c r="AG62" s="146"/>
      <c r="AH62" s="146"/>
      <c r="AI62" s="146"/>
      <c r="AJ62" s="146"/>
      <c r="AK62" s="146"/>
      <c r="AL62" s="146"/>
      <c r="AM62" s="146"/>
      <c r="AN62" s="146"/>
      <c r="AO62" s="146"/>
      <c r="AP62" s="146"/>
      <c r="AQ62" s="146"/>
      <c r="AR62" s="146"/>
      <c r="AS62" s="146"/>
      <c r="AT62" s="146"/>
    </row>
    <row r="63" spans="3:46" s="251" customFormat="1">
      <c r="C63" s="19"/>
      <c r="D63" s="19"/>
      <c r="T63" s="146"/>
      <c r="U63" s="146"/>
      <c r="V63" s="146"/>
      <c r="W63" s="146"/>
      <c r="X63" s="146"/>
      <c r="Y63" s="146"/>
      <c r="Z63" s="146"/>
      <c r="AA63" s="146"/>
      <c r="AB63" s="146"/>
      <c r="AC63" s="146"/>
      <c r="AD63" s="146"/>
      <c r="AE63" s="146"/>
      <c r="AF63" s="146"/>
      <c r="AG63" s="146"/>
      <c r="AH63" s="146"/>
      <c r="AI63" s="146"/>
      <c r="AJ63" s="146"/>
      <c r="AK63" s="146"/>
      <c r="AL63" s="146"/>
      <c r="AM63" s="146"/>
      <c r="AN63" s="146"/>
      <c r="AO63" s="146"/>
      <c r="AP63" s="146"/>
      <c r="AQ63" s="146"/>
      <c r="AR63" s="146"/>
      <c r="AS63" s="146"/>
      <c r="AT63" s="146"/>
    </row>
    <row r="64" spans="3:46" s="251" customFormat="1">
      <c r="C64" s="19"/>
      <c r="D64" s="19"/>
      <c r="T64" s="146"/>
      <c r="U64" s="146"/>
      <c r="V64" s="146"/>
      <c r="W64" s="146"/>
      <c r="X64" s="146"/>
      <c r="Y64" s="146"/>
      <c r="Z64" s="146"/>
      <c r="AA64" s="146"/>
      <c r="AB64" s="146"/>
      <c r="AC64" s="146"/>
      <c r="AD64" s="146"/>
      <c r="AE64" s="146"/>
      <c r="AF64" s="146"/>
      <c r="AG64" s="146"/>
      <c r="AH64" s="146"/>
      <c r="AI64" s="146"/>
      <c r="AJ64" s="146"/>
      <c r="AK64" s="146"/>
      <c r="AL64" s="146"/>
      <c r="AM64" s="146"/>
      <c r="AN64" s="146"/>
      <c r="AO64" s="146"/>
      <c r="AP64" s="146"/>
      <c r="AQ64" s="146"/>
      <c r="AR64" s="146"/>
      <c r="AS64" s="146"/>
      <c r="AT64" s="146"/>
    </row>
    <row r="65" spans="3:46" s="251" customFormat="1">
      <c r="C65" s="19"/>
      <c r="D65" s="19"/>
      <c r="T65" s="146"/>
      <c r="U65" s="146"/>
      <c r="V65" s="146"/>
      <c r="W65" s="146"/>
      <c r="X65" s="146"/>
      <c r="Y65" s="146"/>
      <c r="Z65" s="146"/>
      <c r="AA65" s="146"/>
      <c r="AB65" s="146"/>
      <c r="AC65" s="146"/>
      <c r="AD65" s="146"/>
      <c r="AE65" s="146"/>
      <c r="AF65" s="146"/>
      <c r="AG65" s="146"/>
      <c r="AH65" s="146"/>
      <c r="AI65" s="146"/>
      <c r="AJ65" s="146"/>
      <c r="AK65" s="146"/>
      <c r="AL65" s="146"/>
      <c r="AM65" s="146"/>
      <c r="AN65" s="146"/>
      <c r="AO65" s="146"/>
      <c r="AP65" s="146"/>
      <c r="AQ65" s="146"/>
      <c r="AR65" s="146"/>
      <c r="AS65" s="146"/>
      <c r="AT65" s="146"/>
    </row>
    <row r="66" spans="3:46" s="251" customFormat="1">
      <c r="C66" s="19"/>
      <c r="D66" s="19"/>
      <c r="T66" s="146"/>
      <c r="U66" s="146"/>
      <c r="V66" s="146"/>
      <c r="W66" s="146"/>
      <c r="X66" s="146"/>
      <c r="Y66" s="146"/>
      <c r="Z66" s="146"/>
      <c r="AA66" s="146"/>
      <c r="AB66" s="146"/>
      <c r="AC66" s="146"/>
      <c r="AD66" s="146"/>
      <c r="AE66" s="146"/>
      <c r="AF66" s="146"/>
      <c r="AG66" s="146"/>
      <c r="AH66" s="146"/>
      <c r="AI66" s="146"/>
      <c r="AJ66" s="146"/>
      <c r="AK66" s="146"/>
      <c r="AL66" s="146"/>
      <c r="AM66" s="146"/>
      <c r="AN66" s="146"/>
      <c r="AO66" s="146"/>
      <c r="AP66" s="146"/>
      <c r="AQ66" s="146"/>
      <c r="AR66" s="146"/>
      <c r="AS66" s="146"/>
      <c r="AT66" s="146"/>
    </row>
    <row r="67" spans="3:46" s="251" customFormat="1">
      <c r="C67" s="19"/>
      <c r="D67" s="19"/>
      <c r="T67" s="146"/>
      <c r="U67" s="146"/>
      <c r="V67" s="146"/>
      <c r="W67" s="146"/>
      <c r="X67" s="146"/>
      <c r="Y67" s="146"/>
      <c r="Z67" s="146"/>
      <c r="AA67" s="146"/>
      <c r="AB67" s="146"/>
      <c r="AC67" s="146"/>
      <c r="AD67" s="146"/>
      <c r="AE67" s="146"/>
      <c r="AF67" s="146"/>
      <c r="AG67" s="146"/>
      <c r="AH67" s="146"/>
      <c r="AI67" s="146"/>
      <c r="AJ67" s="146"/>
      <c r="AK67" s="146"/>
      <c r="AL67" s="146"/>
      <c r="AM67" s="146"/>
      <c r="AN67" s="146"/>
      <c r="AO67" s="146"/>
      <c r="AP67" s="146"/>
      <c r="AQ67" s="146"/>
      <c r="AR67" s="146"/>
      <c r="AS67" s="146"/>
      <c r="AT67" s="146"/>
    </row>
    <row r="68" spans="3:46" s="251" customFormat="1">
      <c r="C68" s="19"/>
      <c r="D68" s="19"/>
      <c r="T68" s="146"/>
      <c r="U68" s="146"/>
      <c r="V68" s="146"/>
      <c r="W68" s="146"/>
      <c r="X68" s="146"/>
      <c r="Y68" s="146"/>
      <c r="Z68" s="146"/>
      <c r="AA68" s="146"/>
      <c r="AB68" s="146"/>
      <c r="AC68" s="146"/>
      <c r="AD68" s="146"/>
      <c r="AE68" s="146"/>
      <c r="AF68" s="146"/>
      <c r="AG68" s="146"/>
      <c r="AH68" s="146"/>
      <c r="AI68" s="146"/>
      <c r="AJ68" s="146"/>
      <c r="AK68" s="146"/>
      <c r="AL68" s="146"/>
      <c r="AM68" s="146"/>
      <c r="AN68" s="146"/>
      <c r="AO68" s="146"/>
      <c r="AP68" s="146"/>
      <c r="AQ68" s="146"/>
      <c r="AR68" s="146"/>
      <c r="AS68" s="146"/>
      <c r="AT68" s="146"/>
    </row>
    <row r="69" spans="3:46" s="251" customFormat="1">
      <c r="C69" s="19"/>
      <c r="D69" s="19"/>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row>
  </sheetData>
  <mergeCells count="25">
    <mergeCell ref="D21:K21"/>
    <mergeCell ref="M21:O21"/>
    <mergeCell ref="D19:K19"/>
    <mergeCell ref="M19:O19"/>
    <mergeCell ref="D14:K14"/>
    <mergeCell ref="C3:P3"/>
    <mergeCell ref="S3:T3"/>
    <mergeCell ref="M17:O17"/>
    <mergeCell ref="D17:K17"/>
    <mergeCell ref="D12:L12"/>
    <mergeCell ref="M6:N6"/>
    <mergeCell ref="D6:K6"/>
    <mergeCell ref="D8:K8"/>
    <mergeCell ref="D10:K10"/>
    <mergeCell ref="M8:N8"/>
    <mergeCell ref="M12:N12"/>
    <mergeCell ref="M14:N14"/>
    <mergeCell ref="M10:N10"/>
    <mergeCell ref="F35:G36"/>
    <mergeCell ref="H35:M36"/>
    <mergeCell ref="F26:L27"/>
    <mergeCell ref="F29:G30"/>
    <mergeCell ref="H29:L30"/>
    <mergeCell ref="F32:G33"/>
    <mergeCell ref="H32:L33"/>
  </mergeCells>
  <printOptions horizontalCentered="1" verticalCentered="1"/>
  <pageMargins left="0.25" right="0.25" top="0.75" bottom="0.75" header="0.3" footer="0.3"/>
  <pageSetup paperSize="9" scale="92"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sheetPr codeName="Feuil41" enableFormatConditionsCalculation="0">
    <tabColor theme="6"/>
  </sheetPr>
  <dimension ref="A1:AE35"/>
  <sheetViews>
    <sheetView zoomScaleSheetLayoutView="100" workbookViewId="0">
      <selection activeCell="L3" sqref="L3:M3"/>
    </sheetView>
  </sheetViews>
  <sheetFormatPr defaultColWidth="11.42578125" defaultRowHeight="12.75"/>
  <cols>
    <col min="1" max="1" width="5" customWidth="1"/>
    <col min="2" max="2" width="6.85546875" style="1" customWidth="1"/>
    <col min="3" max="3" width="4.140625" customWidth="1"/>
    <col min="4" max="4" width="72.42578125" style="61" customWidth="1"/>
    <col min="5" max="5" width="3.42578125" customWidth="1"/>
    <col min="6" max="6" width="13.28515625" customWidth="1"/>
    <col min="7" max="7" width="4.28515625" customWidth="1"/>
    <col min="8" max="8" width="7.7109375" customWidth="1"/>
    <col min="9" max="9" width="2.140625" customWidth="1"/>
    <col min="10" max="10" width="3.42578125" style="1" customWidth="1"/>
    <col min="11" max="11" width="5.140625" style="1" customWidth="1"/>
    <col min="12" max="12" width="28.140625" style="146" customWidth="1"/>
    <col min="13" max="13" width="24" style="146" customWidth="1"/>
    <col min="14" max="31" width="11.42578125" style="146"/>
  </cols>
  <sheetData>
    <row r="1" spans="1:31" ht="13.5" thickBot="1">
      <c r="A1" s="1"/>
      <c r="C1" s="1"/>
      <c r="D1" s="42"/>
      <c r="E1" s="1"/>
      <c r="F1" s="1"/>
      <c r="G1" s="1"/>
      <c r="H1" s="1"/>
      <c r="I1" s="1"/>
    </row>
    <row r="2" spans="1:31" ht="13.5" thickBot="1">
      <c r="A2" s="1"/>
      <c r="B2" s="2"/>
      <c r="C2" s="3"/>
      <c r="D2" s="59"/>
      <c r="E2" s="3"/>
      <c r="F2" s="3"/>
      <c r="G2" s="3"/>
      <c r="H2" s="3"/>
      <c r="I2" s="3"/>
      <c r="J2" s="4"/>
    </row>
    <row r="3" spans="1:31" ht="48" customHeight="1" thickBot="1">
      <c r="A3" s="1"/>
      <c r="B3" s="5"/>
      <c r="C3" s="959" t="s">
        <v>131</v>
      </c>
      <c r="D3" s="864"/>
      <c r="E3" s="864"/>
      <c r="F3" s="864"/>
      <c r="G3" s="864"/>
      <c r="H3" s="960"/>
      <c r="I3" s="11"/>
      <c r="J3" s="7"/>
      <c r="L3" s="1009" t="s">
        <v>642</v>
      </c>
      <c r="M3" s="1010"/>
    </row>
    <row r="4" spans="1:31">
      <c r="A4" s="1"/>
      <c r="B4" s="5"/>
      <c r="C4" s="6"/>
      <c r="D4" s="89"/>
      <c r="E4" s="6"/>
      <c r="F4" s="6"/>
      <c r="G4" s="6"/>
      <c r="H4" s="6"/>
      <c r="I4" s="6"/>
      <c r="J4" s="7"/>
    </row>
    <row r="5" spans="1:31" ht="1.5" customHeight="1" thickBot="1">
      <c r="A5" s="1"/>
      <c r="B5" s="5"/>
      <c r="C5" s="85"/>
      <c r="D5" s="86"/>
      <c r="E5" s="6"/>
      <c r="F5" s="6"/>
      <c r="G5" s="6"/>
      <c r="H5" s="6"/>
      <c r="I5" s="78"/>
      <c r="J5" s="7"/>
    </row>
    <row r="6" spans="1:31" s="6" customFormat="1" ht="10.5" customHeight="1" thickBot="1">
      <c r="B6" s="5"/>
      <c r="C6" s="435"/>
      <c r="D6" s="578"/>
      <c r="E6" s="581"/>
      <c r="F6" s="581"/>
      <c r="G6" s="582"/>
      <c r="H6" s="78"/>
      <c r="I6" s="78"/>
      <c r="J6" s="7"/>
      <c r="L6" s="147"/>
      <c r="M6" s="147"/>
      <c r="N6" s="147"/>
      <c r="O6" s="147"/>
      <c r="P6" s="147"/>
      <c r="Q6" s="147"/>
      <c r="R6" s="147"/>
      <c r="S6" s="147"/>
      <c r="T6" s="147"/>
      <c r="U6" s="147"/>
      <c r="V6" s="147"/>
      <c r="W6" s="147"/>
      <c r="X6" s="147"/>
      <c r="Y6" s="147"/>
      <c r="Z6" s="147"/>
      <c r="AA6" s="147"/>
      <c r="AB6" s="147"/>
      <c r="AC6" s="147"/>
      <c r="AD6" s="147"/>
      <c r="AE6" s="147"/>
    </row>
    <row r="7" spans="1:31" ht="18" customHeight="1" thickBot="1">
      <c r="A7" s="1"/>
      <c r="B7" s="5"/>
      <c r="C7" s="1027" t="s">
        <v>63</v>
      </c>
      <c r="D7" s="469" t="s">
        <v>963</v>
      </c>
      <c r="E7" s="79"/>
      <c r="F7" s="637"/>
      <c r="G7" s="583"/>
      <c r="H7" s="580"/>
      <c r="I7" s="580"/>
      <c r="J7" s="7"/>
      <c r="L7" s="410"/>
    </row>
    <row r="8" spans="1:31" ht="6" customHeight="1">
      <c r="A8" s="1"/>
      <c r="B8" s="5"/>
      <c r="C8" s="1027"/>
      <c r="D8" s="469"/>
      <c r="E8" s="79"/>
      <c r="F8" s="122"/>
      <c r="G8" s="583"/>
      <c r="H8" s="13"/>
      <c r="I8" s="78"/>
      <c r="J8" s="7"/>
    </row>
    <row r="9" spans="1:31" ht="6" customHeight="1" thickBot="1">
      <c r="A9" s="1"/>
      <c r="B9" s="5"/>
      <c r="C9" s="1027"/>
      <c r="D9" s="469"/>
      <c r="E9" s="79"/>
      <c r="F9" s="122"/>
      <c r="G9" s="583"/>
      <c r="H9" s="559"/>
      <c r="I9" s="559"/>
      <c r="J9" s="7"/>
    </row>
    <row r="10" spans="1:31" ht="26.25" thickBot="1">
      <c r="A10" s="1"/>
      <c r="B10" s="5"/>
      <c r="C10" s="1027"/>
      <c r="D10" s="469" t="s">
        <v>709</v>
      </c>
      <c r="E10" s="79"/>
      <c r="F10" s="637"/>
      <c r="G10" s="583"/>
      <c r="H10" s="559"/>
      <c r="I10" s="559"/>
      <c r="J10" s="7"/>
      <c r="L10" s="410"/>
    </row>
    <row r="11" spans="1:31" ht="6" customHeight="1" thickBot="1">
      <c r="A11" s="1"/>
      <c r="B11" s="5"/>
      <c r="C11" s="1027"/>
      <c r="D11" s="469"/>
      <c r="E11" s="79"/>
      <c r="F11" s="122"/>
      <c r="G11" s="583"/>
      <c r="H11" s="559"/>
      <c r="I11" s="559"/>
      <c r="J11" s="7"/>
    </row>
    <row r="12" spans="1:31" ht="26.25" thickBot="1">
      <c r="A12" s="1"/>
      <c r="B12" s="5"/>
      <c r="C12" s="1027"/>
      <c r="D12" s="469" t="s">
        <v>710</v>
      </c>
      <c r="E12" s="79"/>
      <c r="F12" s="637"/>
      <c r="G12" s="583"/>
      <c r="H12" s="559"/>
      <c r="I12" s="559"/>
      <c r="J12" s="7"/>
      <c r="L12" s="410"/>
    </row>
    <row r="13" spans="1:31" ht="9.75" customHeight="1" thickBot="1">
      <c r="A13" s="1"/>
      <c r="B13" s="5"/>
      <c r="C13" s="1028"/>
      <c r="D13" s="469"/>
      <c r="E13" s="79"/>
      <c r="F13" s="122"/>
      <c r="G13" s="583"/>
      <c r="H13" s="559"/>
      <c r="I13" s="559"/>
      <c r="J13" s="7"/>
    </row>
    <row r="14" spans="1:31" ht="16.5" thickBot="1">
      <c r="A14" s="1"/>
      <c r="B14" s="5"/>
      <c r="C14" s="1028"/>
      <c r="D14" s="469" t="s">
        <v>711</v>
      </c>
      <c r="E14" s="79"/>
      <c r="F14" s="637"/>
      <c r="G14" s="583"/>
      <c r="H14" s="559"/>
      <c r="I14" s="559"/>
      <c r="J14" s="7"/>
      <c r="L14" s="410"/>
    </row>
    <row r="15" spans="1:31" ht="6" customHeight="1" thickBot="1">
      <c r="A15" s="1"/>
      <c r="B15" s="5"/>
      <c r="C15" s="1028"/>
      <c r="D15" s="469"/>
      <c r="E15" s="79"/>
      <c r="F15" s="122"/>
      <c r="G15" s="583"/>
      <c r="H15" s="559"/>
      <c r="I15" s="79"/>
      <c r="J15" s="7"/>
    </row>
    <row r="16" spans="1:31" ht="16.5" thickBot="1">
      <c r="A16" s="1"/>
      <c r="B16" s="5"/>
      <c r="C16" s="1028"/>
      <c r="D16" s="469" t="s">
        <v>712</v>
      </c>
      <c r="E16" s="79"/>
      <c r="F16" s="637"/>
      <c r="G16" s="583"/>
      <c r="H16" s="79"/>
      <c r="I16" s="79"/>
      <c r="J16" s="7"/>
      <c r="L16" s="410"/>
    </row>
    <row r="17" spans="1:11" ht="13.5" customHeight="1" thickBot="1">
      <c r="A17" s="1"/>
      <c r="B17" s="5"/>
      <c r="C17" s="433"/>
      <c r="D17" s="579"/>
      <c r="E17" s="579"/>
      <c r="F17" s="579"/>
      <c r="G17" s="434"/>
      <c r="H17" s="90"/>
      <c r="I17" s="90"/>
      <c r="J17" s="7"/>
    </row>
    <row r="18" spans="1:11" ht="15.75">
      <c r="A18" s="1"/>
      <c r="B18" s="5"/>
      <c r="C18" s="36"/>
      <c r="D18" s="90"/>
      <c r="E18" s="90"/>
      <c r="F18" s="90"/>
      <c r="G18" s="90"/>
      <c r="H18" s="90"/>
      <c r="I18" s="90"/>
      <c r="J18" s="7"/>
      <c r="K18" s="250"/>
    </row>
    <row r="19" spans="1:11" ht="106.5" customHeight="1" thickBot="1">
      <c r="A19" s="1"/>
      <c r="B19" s="8"/>
      <c r="C19" s="9"/>
      <c r="D19" s="60"/>
      <c r="E19" s="9"/>
      <c r="F19" s="9"/>
      <c r="G19" s="9"/>
      <c r="H19" s="9"/>
      <c r="I19" s="9"/>
      <c r="J19" s="10"/>
    </row>
    <row r="20" spans="1:11">
      <c r="A20" s="1"/>
      <c r="C20" s="1"/>
      <c r="D20" s="42"/>
      <c r="E20" s="1"/>
      <c r="F20" s="1"/>
      <c r="G20" s="1"/>
      <c r="H20" s="1"/>
      <c r="I20" s="1"/>
    </row>
    <row r="21" spans="1:11">
      <c r="A21" s="1"/>
      <c r="C21" s="1"/>
      <c r="D21" s="42"/>
      <c r="E21" s="1"/>
      <c r="F21" s="1"/>
      <c r="G21" s="1"/>
      <c r="H21" s="1"/>
      <c r="I21" s="1"/>
    </row>
    <row r="22" spans="1:11">
      <c r="A22" s="1"/>
      <c r="C22" s="1"/>
      <c r="D22" s="42"/>
      <c r="E22" s="1"/>
      <c r="F22" s="1"/>
      <c r="G22" s="1"/>
      <c r="H22" s="1"/>
      <c r="I22" s="1"/>
    </row>
    <row r="23" spans="1:11">
      <c r="A23" s="1"/>
      <c r="C23" s="1"/>
      <c r="D23" s="42"/>
      <c r="E23" s="1"/>
      <c r="F23" s="1"/>
      <c r="G23" s="1"/>
      <c r="H23" s="1"/>
      <c r="I23" s="1"/>
    </row>
    <row r="24" spans="1:11">
      <c r="A24" s="1"/>
      <c r="C24" s="1"/>
      <c r="D24" s="42"/>
      <c r="E24" s="1"/>
      <c r="F24" s="1"/>
      <c r="G24" s="1"/>
      <c r="H24" s="1"/>
      <c r="I24" s="1"/>
    </row>
    <row r="25" spans="1:11">
      <c r="A25" s="1"/>
      <c r="C25" s="1"/>
      <c r="D25" s="42"/>
      <c r="E25" s="1"/>
      <c r="F25" s="1"/>
      <c r="G25" s="1"/>
      <c r="H25" s="1"/>
      <c r="I25" s="1"/>
    </row>
    <row r="26" spans="1:11">
      <c r="A26" s="1"/>
      <c r="C26" s="1"/>
      <c r="D26" s="42"/>
      <c r="E26" s="1"/>
      <c r="F26" s="1"/>
      <c r="G26" s="1"/>
      <c r="H26" s="1"/>
      <c r="I26" s="1"/>
    </row>
    <row r="27" spans="1:11">
      <c r="A27" s="1"/>
      <c r="C27" s="1"/>
      <c r="D27" s="42"/>
      <c r="E27" s="1"/>
      <c r="F27" s="1"/>
      <c r="G27" s="1"/>
      <c r="H27" s="1"/>
      <c r="I27" s="1"/>
    </row>
    <row r="28" spans="1:11">
      <c r="A28" s="1"/>
      <c r="C28" s="1"/>
      <c r="D28" s="42"/>
      <c r="E28" s="1"/>
      <c r="F28" s="1"/>
      <c r="G28" s="1"/>
      <c r="H28" s="1"/>
      <c r="I28" s="1"/>
    </row>
    <row r="29" spans="1:11">
      <c r="A29" s="1"/>
      <c r="C29" s="1"/>
      <c r="D29" s="42"/>
      <c r="E29" s="1"/>
      <c r="F29" s="1"/>
      <c r="G29" s="1"/>
      <c r="H29" s="1"/>
      <c r="I29" s="1"/>
    </row>
    <row r="30" spans="1:11">
      <c r="A30" s="1"/>
      <c r="C30" s="1"/>
      <c r="D30" s="42"/>
      <c r="E30" s="1"/>
      <c r="F30" s="1"/>
      <c r="G30" s="1"/>
      <c r="H30" s="1"/>
      <c r="I30" s="1"/>
    </row>
    <row r="31" spans="1:11">
      <c r="A31" s="1"/>
      <c r="C31" s="1"/>
      <c r="D31" s="42"/>
      <c r="E31" s="1"/>
      <c r="F31" s="1"/>
      <c r="G31" s="1"/>
      <c r="H31" s="1"/>
      <c r="I31" s="1"/>
    </row>
    <row r="32" spans="1:11">
      <c r="A32" s="1"/>
      <c r="C32" s="1"/>
      <c r="D32" s="42"/>
      <c r="E32" s="1"/>
      <c r="F32" s="1"/>
      <c r="G32" s="1"/>
      <c r="H32" s="1"/>
      <c r="I32" s="1"/>
    </row>
    <row r="33" spans="1:9">
      <c r="A33" s="1"/>
      <c r="C33" s="1"/>
      <c r="D33" s="42"/>
      <c r="E33" s="1"/>
      <c r="F33" s="1"/>
      <c r="G33" s="1"/>
      <c r="H33" s="1"/>
      <c r="I33" s="1"/>
    </row>
    <row r="34" spans="1:9">
      <c r="A34" s="1"/>
      <c r="C34" s="1"/>
      <c r="D34" s="42"/>
      <c r="E34" s="1"/>
      <c r="F34" s="1"/>
      <c r="G34" s="1"/>
      <c r="H34" s="1"/>
      <c r="I34" s="1"/>
    </row>
    <row r="35" spans="1:9">
      <c r="A35" s="1"/>
      <c r="C35" s="1"/>
      <c r="D35" s="42"/>
      <c r="E35" s="1"/>
      <c r="F35" s="1"/>
      <c r="G35" s="1"/>
      <c r="H35" s="1"/>
      <c r="I35" s="1"/>
    </row>
  </sheetData>
  <mergeCells count="4">
    <mergeCell ref="C3:H3"/>
    <mergeCell ref="C7:C12"/>
    <mergeCell ref="C13:C16"/>
    <mergeCell ref="L3:M3"/>
  </mergeCells>
  <phoneticPr fontId="14" type="noConversion"/>
  <printOptions horizontalCentered="1" verticalCentered="1"/>
  <pageMargins left="0.39" right="0.39" top="0.98" bottom="0.98" header="0.51" footer="0.51"/>
  <pageSetup paperSize="9" orientation="landscape" verticalDpi="400" r:id="rId1"/>
  <headerFooter alignWithMargins="0"/>
  <drawing r:id="rId2"/>
</worksheet>
</file>

<file path=xl/worksheets/sheet8.xml><?xml version="1.0" encoding="utf-8"?>
<worksheet xmlns="http://schemas.openxmlformats.org/spreadsheetml/2006/main" xmlns:r="http://schemas.openxmlformats.org/officeDocument/2006/relationships">
  <sheetPr enableFormatConditionsCalculation="0">
    <tabColor theme="4"/>
  </sheetPr>
  <dimension ref="A1:AL177"/>
  <sheetViews>
    <sheetView zoomScaleSheetLayoutView="85" workbookViewId="0">
      <selection activeCell="L3" sqref="L3:M3"/>
    </sheetView>
  </sheetViews>
  <sheetFormatPr defaultColWidth="11.42578125" defaultRowHeight="12.75"/>
  <cols>
    <col min="1" max="1" width="3" style="662" customWidth="1"/>
    <col min="2" max="2" width="5.28515625" style="251" customWidth="1"/>
    <col min="3" max="3" width="4.140625" style="662" customWidth="1"/>
    <col min="4" max="4" width="54" style="662" customWidth="1"/>
    <col min="5" max="5" width="13.85546875" style="662" customWidth="1"/>
    <col min="6" max="6" width="2.42578125" style="662" customWidth="1"/>
    <col min="7" max="7" width="5" style="662" customWidth="1"/>
    <col min="8" max="8" width="14.42578125" style="662" customWidth="1"/>
    <col min="9" max="9" width="3.42578125" style="662" customWidth="1"/>
    <col min="10" max="10" width="10.42578125" style="251" customWidth="1"/>
    <col min="11" max="11" width="4.7109375" style="251" customWidth="1"/>
    <col min="12" max="12" width="26.7109375" style="251" customWidth="1"/>
    <col min="13" max="13" width="26.28515625" style="146" customWidth="1"/>
    <col min="14" max="38" width="11.42578125" style="146"/>
    <col min="39" max="16384" width="11.42578125" style="662"/>
  </cols>
  <sheetData>
    <row r="1" spans="1:13" ht="13.5" thickBot="1">
      <c r="A1" s="251"/>
      <c r="C1" s="251"/>
      <c r="D1" s="251"/>
      <c r="E1" s="251"/>
      <c r="F1" s="251"/>
      <c r="G1" s="251"/>
      <c r="H1" s="251"/>
      <c r="I1" s="251"/>
    </row>
    <row r="2" spans="1:13" ht="13.5" thickBot="1">
      <c r="A2" s="251"/>
      <c r="B2" s="2"/>
      <c r="C2" s="3"/>
      <c r="D2" s="3"/>
      <c r="E2" s="3"/>
      <c r="F2" s="3"/>
      <c r="G2" s="3"/>
      <c r="H2" s="3"/>
      <c r="I2" s="3"/>
      <c r="J2" s="4"/>
    </row>
    <row r="3" spans="1:13" ht="32.25" thickBot="1">
      <c r="A3" s="251"/>
      <c r="B3" s="5"/>
      <c r="C3" s="1037" t="s">
        <v>854</v>
      </c>
      <c r="D3" s="1038"/>
      <c r="E3" s="1038"/>
      <c r="F3" s="1038"/>
      <c r="G3" s="1038"/>
      <c r="H3" s="1038"/>
      <c r="I3" s="1039"/>
      <c r="J3" s="7"/>
      <c r="L3" s="1009" t="s">
        <v>642</v>
      </c>
      <c r="M3" s="1010"/>
    </row>
    <row r="4" spans="1:13" ht="13.5" thickBot="1">
      <c r="A4" s="251"/>
      <c r="B4" s="5"/>
      <c r="C4" s="251"/>
      <c r="D4" s="251"/>
      <c r="E4" s="251"/>
      <c r="F4" s="251"/>
      <c r="G4" s="251"/>
      <c r="H4" s="251"/>
      <c r="I4" s="251"/>
      <c r="J4" s="7"/>
    </row>
    <row r="5" spans="1:13" ht="6" customHeight="1" thickBot="1">
      <c r="A5" s="251"/>
      <c r="B5" s="5"/>
      <c r="C5" s="1040"/>
      <c r="D5" s="585"/>
      <c r="E5" s="586"/>
      <c r="F5" s="587"/>
      <c r="G5" s="586"/>
      <c r="H5" s="586"/>
      <c r="I5" s="588"/>
      <c r="J5" s="7"/>
    </row>
    <row r="6" spans="1:13" ht="26.25" customHeight="1" thickBot="1">
      <c r="A6" s="251"/>
      <c r="B6" s="5"/>
      <c r="C6" s="1027"/>
      <c r="D6" s="1032" t="s">
        <v>968</v>
      </c>
      <c r="E6" s="1035"/>
      <c r="F6" s="1035"/>
      <c r="G6" s="79"/>
      <c r="H6" s="146"/>
      <c r="I6" s="7"/>
      <c r="J6" s="812"/>
      <c r="L6" s="410"/>
    </row>
    <row r="7" spans="1:13" ht="6" customHeight="1" thickBot="1">
      <c r="A7" s="251"/>
      <c r="B7" s="5"/>
      <c r="C7" s="1027"/>
      <c r="D7" s="528"/>
      <c r="E7" s="79"/>
      <c r="F7" s="528"/>
      <c r="G7" s="79"/>
      <c r="H7" s="79"/>
      <c r="I7" s="583"/>
      <c r="J7" s="7"/>
    </row>
    <row r="8" spans="1:13" ht="16.5" customHeight="1" thickBot="1">
      <c r="A8" s="251"/>
      <c r="B8" s="5"/>
      <c r="C8" s="1027"/>
      <c r="D8" s="1036" t="s">
        <v>934</v>
      </c>
      <c r="E8" s="1035"/>
      <c r="F8" s="1035"/>
      <c r="G8" s="79"/>
      <c r="H8" s="638"/>
      <c r="I8" s="7"/>
      <c r="J8" s="1041" t="s">
        <v>942</v>
      </c>
      <c r="L8" s="410"/>
    </row>
    <row r="9" spans="1:13" ht="6" customHeight="1" thickBot="1">
      <c r="A9" s="251"/>
      <c r="B9" s="5"/>
      <c r="C9" s="1027"/>
      <c r="D9" s="681"/>
      <c r="E9" s="79"/>
      <c r="F9" s="528"/>
      <c r="G9" s="79"/>
      <c r="H9" s="79"/>
      <c r="I9" s="583"/>
      <c r="J9" s="1042"/>
    </row>
    <row r="10" spans="1:13" ht="16.5" customHeight="1" thickBot="1">
      <c r="A10" s="251"/>
      <c r="B10" s="5"/>
      <c r="C10" s="1027"/>
      <c r="D10" s="1036" t="s">
        <v>935</v>
      </c>
      <c r="E10" s="1035"/>
      <c r="F10" s="1035"/>
      <c r="G10" s="79"/>
      <c r="H10" s="638"/>
      <c r="I10" s="7"/>
      <c r="J10" s="1042"/>
      <c r="L10" s="410"/>
    </row>
    <row r="11" spans="1:13" ht="6" customHeight="1" thickBot="1">
      <c r="A11" s="251"/>
      <c r="B11" s="5"/>
      <c r="C11" s="589"/>
      <c r="D11" s="528"/>
      <c r="E11" s="79"/>
      <c r="F11" s="528"/>
      <c r="G11" s="79"/>
      <c r="H11" s="79"/>
      <c r="I11" s="583"/>
      <c r="J11" s="1042"/>
    </row>
    <row r="12" spans="1:13" ht="16.5" customHeight="1" thickBot="1">
      <c r="A12" s="251"/>
      <c r="B12" s="5"/>
      <c r="C12" s="1027"/>
      <c r="D12" s="1032" t="s">
        <v>936</v>
      </c>
      <c r="E12" s="1035"/>
      <c r="F12" s="1035"/>
      <c r="G12" s="79"/>
      <c r="H12" s="638"/>
      <c r="I12" s="7"/>
      <c r="J12" s="1042"/>
      <c r="L12" s="410"/>
    </row>
    <row r="13" spans="1:13" ht="6" customHeight="1" thickBot="1">
      <c r="A13" s="251"/>
      <c r="B13" s="5"/>
      <c r="C13" s="1027"/>
      <c r="D13" s="528"/>
      <c r="E13" s="79"/>
      <c r="F13" s="528"/>
      <c r="G13" s="79"/>
      <c r="H13" s="79"/>
      <c r="I13" s="583"/>
      <c r="J13" s="1042"/>
    </row>
    <row r="14" spans="1:13" ht="16.5" customHeight="1" thickBot="1">
      <c r="A14" s="251"/>
      <c r="B14" s="5"/>
      <c r="C14" s="1027"/>
      <c r="D14" s="1032" t="s">
        <v>937</v>
      </c>
      <c r="E14" s="1035"/>
      <c r="F14" s="1035"/>
      <c r="G14" s="79"/>
      <c r="H14" s="638"/>
      <c r="I14" s="7"/>
      <c r="J14" s="1042"/>
      <c r="L14" s="410"/>
    </row>
    <row r="15" spans="1:13" ht="6" customHeight="1" thickBot="1">
      <c r="A15" s="251"/>
      <c r="B15" s="5"/>
      <c r="C15" s="1027"/>
      <c r="D15" s="528"/>
      <c r="E15" s="79"/>
      <c r="F15" s="528"/>
      <c r="G15" s="79"/>
      <c r="H15" s="79"/>
      <c r="I15" s="583"/>
      <c r="J15" s="1042"/>
    </row>
    <row r="16" spans="1:13" ht="16.5" customHeight="1" thickBot="1">
      <c r="A16" s="251"/>
      <c r="B16" s="5"/>
      <c r="C16" s="1027"/>
      <c r="D16" s="1032" t="s">
        <v>938</v>
      </c>
      <c r="E16" s="1035"/>
      <c r="F16" s="1035"/>
      <c r="G16" s="79"/>
      <c r="H16" s="638"/>
      <c r="I16" s="7"/>
      <c r="J16" s="1042"/>
      <c r="L16" s="410"/>
    </row>
    <row r="17" spans="1:38" ht="6" customHeight="1" thickBot="1">
      <c r="A17" s="251"/>
      <c r="B17" s="5"/>
      <c r="C17" s="1027"/>
      <c r="D17" s="528"/>
      <c r="E17" s="79"/>
      <c r="F17" s="528"/>
      <c r="G17" s="79"/>
      <c r="H17" s="79"/>
      <c r="I17" s="583"/>
      <c r="J17" s="1042"/>
    </row>
    <row r="18" spans="1:38" ht="16.5" customHeight="1" thickBot="1">
      <c r="A18" s="251"/>
      <c r="B18" s="5"/>
      <c r="C18" s="1027"/>
      <c r="D18" s="1032" t="s">
        <v>939</v>
      </c>
      <c r="E18" s="1035"/>
      <c r="F18" s="1035"/>
      <c r="G18" s="79"/>
      <c r="H18" s="638"/>
      <c r="I18" s="7"/>
      <c r="J18" s="1042"/>
      <c r="L18" s="410"/>
    </row>
    <row r="19" spans="1:38" ht="5.25" customHeight="1" thickBot="1">
      <c r="A19" s="251"/>
      <c r="B19" s="5"/>
      <c r="C19" s="1027"/>
      <c r="D19" s="528"/>
      <c r="E19" s="79"/>
      <c r="F19" s="528"/>
      <c r="G19" s="79"/>
      <c r="H19" s="79"/>
      <c r="I19" s="583"/>
      <c r="J19" s="1042"/>
    </row>
    <row r="20" spans="1:38" ht="16.5" customHeight="1" thickBot="1">
      <c r="A20" s="251"/>
      <c r="B20" s="5"/>
      <c r="C20" s="1027"/>
      <c r="D20" s="1032" t="s">
        <v>940</v>
      </c>
      <c r="E20" s="1035"/>
      <c r="F20" s="1035"/>
      <c r="G20" s="79"/>
      <c r="H20" s="638"/>
      <c r="I20" s="7"/>
      <c r="J20" s="1042"/>
      <c r="L20" s="410"/>
    </row>
    <row r="21" spans="1:38" ht="6" customHeight="1" thickBot="1">
      <c r="A21" s="251"/>
      <c r="B21" s="5"/>
      <c r="C21" s="1027"/>
      <c r="D21" s="528"/>
      <c r="E21" s="79"/>
      <c r="F21" s="528"/>
      <c r="G21" s="79"/>
      <c r="H21" s="79"/>
      <c r="I21" s="583"/>
      <c r="J21" s="1042"/>
    </row>
    <row r="22" spans="1:38" ht="16.5" customHeight="1" thickBot="1">
      <c r="A22" s="251"/>
      <c r="B22" s="5"/>
      <c r="C22" s="1027"/>
      <c r="D22" s="1036" t="s">
        <v>941</v>
      </c>
      <c r="E22" s="1035"/>
      <c r="F22" s="1035"/>
      <c r="G22" s="79"/>
      <c r="H22" s="638"/>
      <c r="I22" s="7"/>
      <c r="J22" s="1042"/>
      <c r="K22" s="250"/>
      <c r="L22" s="410"/>
    </row>
    <row r="23" spans="1:38" ht="6" customHeight="1" thickBot="1">
      <c r="A23" s="251"/>
      <c r="B23" s="5"/>
      <c r="C23" s="590"/>
      <c r="D23" s="591"/>
      <c r="E23" s="591"/>
      <c r="F23" s="591"/>
      <c r="G23" s="592"/>
      <c r="H23" s="593"/>
      <c r="I23" s="385"/>
      <c r="J23" s="7"/>
      <c r="K23" s="250"/>
      <c r="L23" s="540"/>
    </row>
    <row r="24" spans="1:38" ht="7.5" customHeight="1" thickBot="1">
      <c r="A24" s="251"/>
      <c r="B24" s="5"/>
      <c r="C24" s="527"/>
      <c r="D24" s="528"/>
      <c r="E24" s="79"/>
      <c r="F24" s="529"/>
      <c r="G24" s="79"/>
      <c r="H24" s="79"/>
      <c r="I24" s="79"/>
      <c r="J24" s="7"/>
      <c r="K24" s="250"/>
      <c r="L24" s="584"/>
    </row>
    <row r="25" spans="1:38" s="686" customFormat="1" ht="18.75" customHeight="1" thickBot="1">
      <c r="A25" s="251"/>
      <c r="B25" s="5"/>
      <c r="C25" s="688"/>
      <c r="D25" s="688"/>
      <c r="E25" s="786"/>
      <c r="F25" s="1029"/>
      <c r="G25" s="1031"/>
      <c r="H25" s="807" t="s">
        <v>16</v>
      </c>
      <c r="I25" s="790"/>
      <c r="J25" s="7"/>
      <c r="K25" s="250"/>
      <c r="L25" s="410"/>
      <c r="M25" s="146"/>
      <c r="N25" s="146"/>
      <c r="O25" s="146"/>
      <c r="P25" s="146"/>
      <c r="Q25" s="146"/>
      <c r="R25" s="146"/>
      <c r="S25" s="146"/>
      <c r="T25" s="146"/>
      <c r="U25" s="146"/>
      <c r="V25" s="146"/>
      <c r="W25" s="146"/>
      <c r="X25" s="146"/>
      <c r="Y25" s="146"/>
      <c r="Z25" s="146"/>
      <c r="AA25" s="146"/>
      <c r="AB25" s="146"/>
      <c r="AC25" s="146"/>
      <c r="AD25" s="146"/>
      <c r="AE25" s="146"/>
      <c r="AF25" s="146"/>
      <c r="AG25" s="146"/>
      <c r="AH25" s="146"/>
      <c r="AI25" s="146"/>
      <c r="AJ25" s="146"/>
      <c r="AK25" s="146"/>
      <c r="AL25" s="146"/>
    </row>
    <row r="26" spans="1:38" s="686" customFormat="1" ht="18.75" customHeight="1" thickBot="1">
      <c r="A26" s="251"/>
      <c r="B26" s="5"/>
      <c r="C26" s="688"/>
      <c r="D26" s="995" t="s">
        <v>686</v>
      </c>
      <c r="E26" s="1034"/>
      <c r="F26" s="1029"/>
      <c r="G26" s="1031"/>
      <c r="H26" s="807" t="s">
        <v>17</v>
      </c>
      <c r="I26" s="789"/>
      <c r="J26" s="7"/>
      <c r="K26" s="250"/>
      <c r="L26" s="410"/>
      <c r="M26" s="146"/>
      <c r="N26" s="146"/>
      <c r="O26" s="146"/>
      <c r="P26" s="146"/>
      <c r="Q26" s="146"/>
      <c r="R26" s="146"/>
      <c r="S26" s="146"/>
      <c r="T26" s="146"/>
      <c r="U26" s="146"/>
      <c r="V26" s="146"/>
      <c r="W26" s="146"/>
      <c r="X26" s="146"/>
      <c r="Y26" s="146"/>
      <c r="Z26" s="146"/>
      <c r="AA26" s="146"/>
      <c r="AB26" s="146"/>
      <c r="AC26" s="146"/>
      <c r="AD26" s="146"/>
      <c r="AE26" s="146"/>
      <c r="AF26" s="146"/>
      <c r="AG26" s="146"/>
      <c r="AH26" s="146"/>
      <c r="AI26" s="146"/>
      <c r="AJ26" s="146"/>
      <c r="AK26" s="146"/>
      <c r="AL26" s="146"/>
    </row>
    <row r="27" spans="1:38" s="686" customFormat="1" ht="18.75" customHeight="1" thickBot="1">
      <c r="A27" s="251"/>
      <c r="B27" s="5"/>
      <c r="C27" s="688"/>
      <c r="D27" s="995"/>
      <c r="E27" s="1034"/>
      <c r="F27" s="1029"/>
      <c r="G27" s="1031"/>
      <c r="H27" s="807" t="s">
        <v>207</v>
      </c>
      <c r="I27" s="788"/>
      <c r="J27" s="812"/>
      <c r="K27" s="250"/>
      <c r="L27" s="410"/>
      <c r="M27" s="146"/>
      <c r="N27" s="146"/>
      <c r="O27" s="146"/>
      <c r="P27" s="146"/>
      <c r="Q27" s="146"/>
      <c r="R27" s="146"/>
      <c r="S27" s="146"/>
      <c r="T27" s="146"/>
      <c r="U27" s="146"/>
      <c r="V27" s="146"/>
      <c r="W27" s="146"/>
      <c r="X27" s="146"/>
      <c r="Y27" s="146"/>
      <c r="Z27" s="146"/>
      <c r="AA27" s="146"/>
      <c r="AB27" s="146"/>
      <c r="AC27" s="146"/>
      <c r="AD27" s="146"/>
      <c r="AE27" s="146"/>
      <c r="AF27" s="146"/>
      <c r="AG27" s="146"/>
      <c r="AH27" s="146"/>
      <c r="AI27" s="146"/>
      <c r="AJ27" s="146"/>
      <c r="AK27" s="146"/>
      <c r="AL27" s="146"/>
    </row>
    <row r="28" spans="1:38" s="686" customFormat="1" ht="18.75" customHeight="1" thickBot="1">
      <c r="A28" s="251"/>
      <c r="B28" s="5"/>
      <c r="C28" s="688"/>
      <c r="D28" s="690"/>
      <c r="E28" s="786"/>
      <c r="F28" s="1029"/>
      <c r="G28" s="1031"/>
      <c r="H28" s="807" t="s">
        <v>193</v>
      </c>
      <c r="I28" s="788"/>
      <c r="J28" s="7"/>
      <c r="K28" s="250"/>
      <c r="L28" s="410"/>
      <c r="M28" s="146"/>
      <c r="N28" s="146"/>
      <c r="O28" s="146"/>
      <c r="P28" s="146"/>
      <c r="Q28" s="146"/>
      <c r="R28" s="146"/>
      <c r="S28" s="146"/>
      <c r="T28" s="146"/>
      <c r="U28" s="146"/>
      <c r="V28" s="146"/>
      <c r="W28" s="146"/>
      <c r="X28" s="146"/>
      <c r="Y28" s="146"/>
      <c r="Z28" s="146"/>
      <c r="AA28" s="146"/>
      <c r="AB28" s="146"/>
      <c r="AC28" s="146"/>
      <c r="AD28" s="146"/>
      <c r="AE28" s="146"/>
      <c r="AF28" s="146"/>
      <c r="AG28" s="146"/>
      <c r="AH28" s="146"/>
      <c r="AI28" s="146"/>
      <c r="AJ28" s="146"/>
      <c r="AK28" s="146"/>
      <c r="AL28" s="146"/>
    </row>
    <row r="29" spans="1:38" s="686" customFormat="1" ht="14.25" customHeight="1" thickBot="1">
      <c r="A29" s="251"/>
      <c r="B29" s="5"/>
      <c r="C29" s="688"/>
      <c r="D29" s="690"/>
      <c r="E29" s="786"/>
      <c r="F29" s="792"/>
      <c r="G29" s="792"/>
      <c r="H29" s="793"/>
      <c r="I29" s="788"/>
      <c r="J29" s="7"/>
      <c r="K29" s="250"/>
      <c r="L29" s="542"/>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row>
    <row r="30" spans="1:38" s="686" customFormat="1" ht="14.25" customHeight="1" thickBot="1">
      <c r="A30" s="251"/>
      <c r="B30" s="5"/>
      <c r="C30" s="688"/>
      <c r="D30" s="995" t="s">
        <v>933</v>
      </c>
      <c r="E30" s="1034"/>
      <c r="F30" s="1029"/>
      <c r="G30" s="1031"/>
      <c r="H30" s="807" t="s">
        <v>16</v>
      </c>
      <c r="I30" s="788"/>
      <c r="J30" s="812"/>
      <c r="K30" s="250"/>
      <c r="L30" s="410"/>
      <c r="M30" s="146"/>
      <c r="N30" s="146"/>
      <c r="O30" s="146"/>
      <c r="P30" s="146"/>
      <c r="Q30" s="146"/>
      <c r="R30" s="146"/>
      <c r="S30" s="146"/>
      <c r="T30" s="146"/>
      <c r="U30" s="146"/>
      <c r="V30" s="146"/>
      <c r="W30" s="146"/>
      <c r="X30" s="146"/>
      <c r="Y30" s="146"/>
      <c r="Z30" s="146"/>
      <c r="AA30" s="146"/>
      <c r="AB30" s="146"/>
      <c r="AC30" s="146"/>
      <c r="AD30" s="146"/>
      <c r="AE30" s="146"/>
      <c r="AF30" s="146"/>
      <c r="AG30" s="146"/>
      <c r="AH30" s="146"/>
      <c r="AI30" s="146"/>
      <c r="AJ30" s="146"/>
      <c r="AK30" s="146"/>
      <c r="AL30" s="146"/>
    </row>
    <row r="31" spans="1:38" s="686" customFormat="1" ht="14.25" customHeight="1" thickBot="1">
      <c r="A31" s="251"/>
      <c r="B31" s="5"/>
      <c r="C31" s="688"/>
      <c r="D31" s="995"/>
      <c r="E31" s="1034"/>
      <c r="F31" s="1029"/>
      <c r="G31" s="1031"/>
      <c r="H31" s="807" t="s">
        <v>17</v>
      </c>
      <c r="I31" s="788"/>
      <c r="J31" s="7"/>
      <c r="K31" s="250"/>
      <c r="L31" s="410"/>
      <c r="M31" s="146"/>
      <c r="N31" s="146"/>
      <c r="O31" s="146"/>
      <c r="P31" s="146"/>
      <c r="Q31" s="146"/>
      <c r="R31" s="146"/>
      <c r="S31" s="146"/>
      <c r="T31" s="146"/>
      <c r="U31" s="146"/>
      <c r="V31" s="146"/>
      <c r="W31" s="146"/>
      <c r="X31" s="146"/>
      <c r="Y31" s="146"/>
      <c r="Z31" s="146"/>
      <c r="AA31" s="146"/>
      <c r="AB31" s="146"/>
      <c r="AC31" s="146"/>
      <c r="AD31" s="146"/>
      <c r="AE31" s="146"/>
      <c r="AF31" s="146"/>
      <c r="AG31" s="146"/>
      <c r="AH31" s="146"/>
      <c r="AI31" s="146"/>
      <c r="AJ31" s="146"/>
      <c r="AK31" s="146"/>
      <c r="AL31" s="146"/>
    </row>
    <row r="32" spans="1:38" s="686" customFormat="1" ht="14.25" customHeight="1" thickBot="1">
      <c r="A32" s="251"/>
      <c r="B32" s="5"/>
      <c r="C32" s="688"/>
      <c r="D32" s="690"/>
      <c r="E32" s="786"/>
      <c r="F32" s="794"/>
      <c r="G32" s="794"/>
      <c r="H32" s="795"/>
      <c r="I32" s="788"/>
      <c r="J32" s="7"/>
      <c r="K32" s="250"/>
      <c r="L32" s="542"/>
      <c r="M32" s="146"/>
      <c r="N32" s="146"/>
      <c r="O32" s="146"/>
      <c r="P32" s="146"/>
      <c r="Q32" s="146"/>
      <c r="R32" s="146"/>
      <c r="S32" s="146"/>
      <c r="T32" s="146"/>
      <c r="U32" s="146"/>
      <c r="V32" s="146"/>
      <c r="W32" s="146"/>
      <c r="X32" s="146"/>
      <c r="Y32" s="146"/>
      <c r="Z32" s="146"/>
      <c r="AA32" s="146"/>
      <c r="AB32" s="146"/>
      <c r="AC32" s="146"/>
      <c r="AD32" s="146"/>
      <c r="AE32" s="146"/>
      <c r="AF32" s="146"/>
      <c r="AG32" s="146"/>
      <c r="AH32" s="146"/>
      <c r="AI32" s="146"/>
      <c r="AJ32" s="146"/>
      <c r="AK32" s="146"/>
      <c r="AL32" s="146"/>
    </row>
    <row r="33" spans="1:38" s="694" customFormat="1" ht="28.5" customHeight="1" thickBot="1">
      <c r="A33" s="251"/>
      <c r="B33" s="5"/>
      <c r="C33" s="695"/>
      <c r="D33" s="697" t="s">
        <v>812</v>
      </c>
      <c r="E33" s="786"/>
      <c r="F33" s="1029"/>
      <c r="G33" s="1030"/>
      <c r="H33" s="1031"/>
      <c r="I33" s="788"/>
      <c r="J33" s="7"/>
      <c r="K33" s="250"/>
      <c r="L33" s="816"/>
      <c r="M33" s="146"/>
      <c r="N33" s="146"/>
      <c r="O33" s="146"/>
      <c r="P33" s="146"/>
      <c r="Q33" s="146"/>
      <c r="R33" s="146"/>
      <c r="S33" s="146"/>
      <c r="T33" s="146"/>
      <c r="U33" s="146"/>
      <c r="V33" s="146"/>
      <c r="W33" s="146"/>
      <c r="X33" s="146"/>
      <c r="Y33" s="146"/>
      <c r="Z33" s="146"/>
      <c r="AA33" s="146"/>
      <c r="AB33" s="146"/>
      <c r="AC33" s="146"/>
      <c r="AD33" s="146"/>
      <c r="AE33" s="146"/>
      <c r="AF33" s="146"/>
      <c r="AG33" s="146"/>
      <c r="AH33" s="146"/>
      <c r="AI33" s="146"/>
      <c r="AJ33" s="146"/>
      <c r="AK33" s="146"/>
      <c r="AL33" s="146"/>
    </row>
    <row r="34" spans="1:38" s="694" customFormat="1" ht="14.25" customHeight="1" thickBot="1">
      <c r="A34" s="251"/>
      <c r="B34" s="5"/>
      <c r="C34" s="695"/>
      <c r="D34" s="697"/>
      <c r="E34" s="786"/>
      <c r="F34" s="794"/>
      <c r="G34" s="794"/>
      <c r="H34" s="795"/>
      <c r="I34" s="788"/>
      <c r="J34" s="7"/>
      <c r="K34" s="250"/>
      <c r="L34" s="542"/>
      <c r="M34" s="146"/>
      <c r="N34" s="146"/>
      <c r="O34" s="146"/>
      <c r="P34" s="146"/>
      <c r="Q34" s="146"/>
      <c r="R34" s="146"/>
      <c r="S34" s="146"/>
      <c r="T34" s="146"/>
      <c r="U34" s="146"/>
      <c r="V34" s="146"/>
      <c r="W34" s="146"/>
      <c r="X34" s="146"/>
      <c r="Y34" s="146"/>
      <c r="Z34" s="146"/>
      <c r="AA34" s="146"/>
      <c r="AB34" s="146"/>
      <c r="AC34" s="146"/>
      <c r="AD34" s="146"/>
      <c r="AE34" s="146"/>
      <c r="AF34" s="146"/>
      <c r="AG34" s="146"/>
      <c r="AH34" s="146"/>
      <c r="AI34" s="146"/>
      <c r="AJ34" s="146"/>
      <c r="AK34" s="146"/>
      <c r="AL34" s="146"/>
    </row>
    <row r="35" spans="1:38" s="694" customFormat="1" ht="29.25" customHeight="1" thickBot="1">
      <c r="A35" s="251"/>
      <c r="B35" s="5"/>
      <c r="C35" s="695"/>
      <c r="D35" s="697" t="s">
        <v>692</v>
      </c>
      <c r="E35" s="786"/>
      <c r="F35" s="1029"/>
      <c r="G35" s="1030"/>
      <c r="H35" s="1031"/>
      <c r="I35" s="788"/>
      <c r="J35" s="7"/>
      <c r="K35" s="250"/>
      <c r="L35" s="410"/>
      <c r="M35" s="146"/>
      <c r="N35" s="146"/>
      <c r="O35" s="146"/>
      <c r="P35" s="146"/>
      <c r="Q35" s="146"/>
      <c r="R35" s="146"/>
      <c r="S35" s="146"/>
      <c r="T35" s="146"/>
      <c r="U35" s="146"/>
      <c r="V35" s="146"/>
      <c r="W35" s="146"/>
      <c r="X35" s="146"/>
      <c r="Y35" s="146"/>
      <c r="Z35" s="146"/>
      <c r="AA35" s="146"/>
      <c r="AB35" s="146"/>
      <c r="AC35" s="146"/>
      <c r="AD35" s="146"/>
      <c r="AE35" s="146"/>
      <c r="AF35" s="146"/>
      <c r="AG35" s="146"/>
      <c r="AH35" s="146"/>
      <c r="AI35" s="146"/>
      <c r="AJ35" s="146"/>
      <c r="AK35" s="146"/>
      <c r="AL35" s="146"/>
    </row>
    <row r="36" spans="1:38" s="694" customFormat="1" ht="8.25" customHeight="1" thickBot="1">
      <c r="A36" s="251"/>
      <c r="B36" s="5"/>
      <c r="C36" s="695"/>
      <c r="D36" s="697"/>
      <c r="E36" s="786"/>
      <c r="F36" s="794"/>
      <c r="G36" s="794"/>
      <c r="H36" s="795"/>
      <c r="I36" s="788"/>
      <c r="J36" s="7"/>
      <c r="K36" s="250"/>
      <c r="L36" s="542"/>
      <c r="M36" s="146"/>
      <c r="N36" s="146"/>
      <c r="O36" s="146"/>
      <c r="P36" s="146"/>
      <c r="Q36" s="146"/>
      <c r="R36" s="146"/>
      <c r="S36" s="146"/>
      <c r="T36" s="146"/>
      <c r="U36" s="146"/>
      <c r="V36" s="146"/>
      <c r="W36" s="146"/>
      <c r="X36" s="146"/>
      <c r="Y36" s="146"/>
      <c r="Z36" s="146"/>
      <c r="AA36" s="146"/>
      <c r="AB36" s="146"/>
      <c r="AC36" s="146"/>
      <c r="AD36" s="146"/>
      <c r="AE36" s="146"/>
      <c r="AF36" s="146"/>
      <c r="AG36" s="146"/>
      <c r="AH36" s="146"/>
      <c r="AI36" s="146"/>
      <c r="AJ36" s="146"/>
      <c r="AK36" s="146"/>
      <c r="AL36" s="146"/>
    </row>
    <row r="37" spans="1:38" s="694" customFormat="1" ht="10.5" customHeight="1" thickBot="1">
      <c r="A37" s="251"/>
      <c r="B37" s="5"/>
      <c r="C37" s="695"/>
      <c r="D37" s="697"/>
      <c r="E37" s="786"/>
      <c r="F37" s="794"/>
      <c r="G37" s="794"/>
      <c r="H37" s="795"/>
      <c r="I37" s="788"/>
      <c r="J37" s="7"/>
      <c r="K37" s="250"/>
      <c r="L37" s="542"/>
      <c r="M37" s="146"/>
      <c r="N37" s="146"/>
      <c r="O37" s="146"/>
      <c r="P37" s="146"/>
      <c r="Q37" s="146"/>
      <c r="R37" s="146"/>
      <c r="S37" s="146"/>
      <c r="T37" s="146"/>
      <c r="U37" s="146"/>
      <c r="V37" s="146"/>
      <c r="W37" s="146"/>
      <c r="X37" s="146"/>
      <c r="Y37" s="146"/>
      <c r="Z37" s="146"/>
      <c r="AA37" s="146"/>
      <c r="AB37" s="146"/>
      <c r="AC37" s="146"/>
      <c r="AD37" s="146"/>
      <c r="AE37" s="146"/>
      <c r="AF37" s="146"/>
      <c r="AG37" s="146"/>
      <c r="AH37" s="146"/>
      <c r="AI37" s="146"/>
      <c r="AJ37" s="146"/>
      <c r="AK37" s="146"/>
      <c r="AL37" s="146"/>
    </row>
    <row r="38" spans="1:38" s="694" customFormat="1" ht="40.5" customHeight="1" thickBot="1">
      <c r="A38" s="251"/>
      <c r="B38" s="5"/>
      <c r="C38" s="1032" t="s">
        <v>745</v>
      </c>
      <c r="D38" s="1033"/>
      <c r="E38" s="997" t="s">
        <v>967</v>
      </c>
      <c r="F38" s="998"/>
      <c r="G38" s="998"/>
      <c r="H38" s="998"/>
      <c r="I38" s="999"/>
      <c r="J38" s="7"/>
      <c r="K38" s="250"/>
      <c r="L38" s="542"/>
      <c r="M38" s="146"/>
      <c r="N38" s="146"/>
      <c r="O38" s="146"/>
      <c r="P38" s="146"/>
      <c r="Q38" s="146"/>
      <c r="R38" s="146"/>
      <c r="S38" s="146"/>
      <c r="T38" s="146"/>
      <c r="U38" s="146"/>
      <c r="V38" s="146"/>
      <c r="W38" s="146"/>
      <c r="X38" s="146"/>
      <c r="Y38" s="146"/>
      <c r="Z38" s="146"/>
      <c r="AA38" s="146"/>
      <c r="AB38" s="146"/>
      <c r="AC38" s="146"/>
      <c r="AD38" s="146"/>
      <c r="AE38" s="146"/>
      <c r="AF38" s="146"/>
      <c r="AG38" s="146"/>
      <c r="AH38" s="146"/>
      <c r="AI38" s="146"/>
      <c r="AJ38" s="146"/>
      <c r="AK38" s="146"/>
      <c r="AL38" s="146"/>
    </row>
    <row r="39" spans="1:38" s="686" customFormat="1" ht="14.25" customHeight="1" thickBot="1">
      <c r="A39" s="251"/>
      <c r="B39" s="5"/>
      <c r="C39" s="688"/>
      <c r="D39" s="688"/>
      <c r="E39" s="786"/>
      <c r="F39" s="787"/>
      <c r="G39" s="787"/>
      <c r="H39" s="787"/>
      <c r="I39" s="788"/>
      <c r="J39" s="7"/>
      <c r="K39" s="250"/>
      <c r="L39" s="542"/>
      <c r="M39" s="146"/>
      <c r="N39" s="146"/>
      <c r="O39" s="146"/>
      <c r="P39" s="146"/>
      <c r="Q39" s="146"/>
      <c r="R39" s="146"/>
      <c r="S39" s="146"/>
      <c r="T39" s="146"/>
      <c r="U39" s="146"/>
      <c r="V39" s="146"/>
      <c r="W39" s="146"/>
      <c r="X39" s="146"/>
      <c r="Y39" s="146"/>
      <c r="Z39" s="146"/>
      <c r="AA39" s="146"/>
      <c r="AB39" s="146"/>
      <c r="AC39" s="146"/>
      <c r="AD39" s="146"/>
      <c r="AE39" s="146"/>
      <c r="AF39" s="146"/>
      <c r="AG39" s="146"/>
      <c r="AH39" s="146"/>
      <c r="AI39" s="146"/>
      <c r="AJ39" s="146"/>
      <c r="AK39" s="146"/>
      <c r="AL39" s="146"/>
    </row>
    <row r="40" spans="1:38" s="686" customFormat="1" ht="42" customHeight="1" thickBot="1">
      <c r="A40" s="251"/>
      <c r="B40" s="5"/>
      <c r="C40" s="1032" t="s">
        <v>775</v>
      </c>
      <c r="D40" s="1033"/>
      <c r="E40" s="997" t="s">
        <v>967</v>
      </c>
      <c r="F40" s="998"/>
      <c r="G40" s="998"/>
      <c r="H40" s="998"/>
      <c r="I40" s="999"/>
      <c r="J40" s="7"/>
      <c r="K40" s="250"/>
      <c r="L40" s="542"/>
      <c r="M40" s="146"/>
      <c r="N40" s="146"/>
      <c r="O40" s="146"/>
      <c r="P40" s="146"/>
      <c r="Q40" s="146"/>
      <c r="R40" s="146"/>
      <c r="S40" s="146"/>
      <c r="T40" s="146"/>
      <c r="U40" s="146"/>
      <c r="V40" s="146"/>
      <c r="W40" s="146"/>
      <c r="X40" s="146"/>
      <c r="Y40" s="146"/>
      <c r="Z40" s="146"/>
      <c r="AA40" s="146"/>
      <c r="AB40" s="146"/>
      <c r="AC40" s="146"/>
      <c r="AD40" s="146"/>
      <c r="AE40" s="146"/>
      <c r="AF40" s="146"/>
      <c r="AG40" s="146"/>
      <c r="AH40" s="146"/>
      <c r="AI40" s="146"/>
      <c r="AJ40" s="146"/>
      <c r="AK40" s="146"/>
      <c r="AL40" s="146"/>
    </row>
    <row r="41" spans="1:38" s="686" customFormat="1" ht="12" customHeight="1" thickBot="1">
      <c r="A41" s="251"/>
      <c r="B41" s="5"/>
      <c r="C41" s="688"/>
      <c r="D41" s="688"/>
      <c r="E41" s="702"/>
      <c r="F41" s="702"/>
      <c r="G41" s="702"/>
      <c r="H41" s="702"/>
      <c r="I41" s="702"/>
      <c r="J41" s="7"/>
      <c r="K41" s="250"/>
      <c r="L41" s="542"/>
      <c r="M41" s="146"/>
      <c r="N41" s="146"/>
      <c r="O41" s="146"/>
      <c r="P41" s="146"/>
      <c r="Q41" s="146"/>
      <c r="R41" s="146"/>
      <c r="S41" s="146"/>
      <c r="T41" s="146"/>
      <c r="U41" s="146"/>
      <c r="V41" s="146"/>
      <c r="W41" s="146"/>
      <c r="X41" s="146"/>
      <c r="Y41" s="146"/>
      <c r="Z41" s="146"/>
      <c r="AA41" s="146"/>
      <c r="AB41" s="146"/>
      <c r="AC41" s="146"/>
      <c r="AD41" s="146"/>
      <c r="AE41" s="146"/>
      <c r="AF41" s="146"/>
      <c r="AG41" s="146"/>
      <c r="AH41" s="146"/>
      <c r="AI41" s="146"/>
      <c r="AJ41" s="146"/>
      <c r="AK41" s="146"/>
      <c r="AL41" s="146"/>
    </row>
    <row r="42" spans="1:38" ht="42" customHeight="1" thickBot="1">
      <c r="A42" s="251"/>
      <c r="B42" s="5"/>
      <c r="C42" s="1032" t="s">
        <v>885</v>
      </c>
      <c r="D42" s="1033"/>
      <c r="E42" s="997" t="s">
        <v>967</v>
      </c>
      <c r="F42" s="998"/>
      <c r="G42" s="998"/>
      <c r="H42" s="998"/>
      <c r="I42" s="999"/>
      <c r="J42" s="7"/>
      <c r="K42" s="250"/>
      <c r="L42" s="542"/>
    </row>
    <row r="43" spans="1:38" s="686" customFormat="1" ht="18.75" customHeight="1" thickBot="1">
      <c r="A43" s="251"/>
      <c r="B43" s="5"/>
      <c r="C43" s="688"/>
      <c r="D43" s="688"/>
      <c r="E43" s="702"/>
      <c r="F43" s="702"/>
      <c r="G43" s="702"/>
      <c r="H43" s="702"/>
      <c r="I43" s="702"/>
      <c r="J43" s="7"/>
      <c r="K43" s="250"/>
      <c r="L43" s="542"/>
      <c r="M43" s="146"/>
      <c r="N43" s="146"/>
      <c r="O43" s="146"/>
      <c r="P43" s="146"/>
      <c r="Q43" s="146"/>
      <c r="R43" s="146"/>
      <c r="S43" s="146"/>
      <c r="T43" s="146"/>
      <c r="U43" s="146"/>
      <c r="V43" s="146"/>
      <c r="W43" s="146"/>
      <c r="X43" s="146"/>
      <c r="Y43" s="146"/>
      <c r="Z43" s="146"/>
      <c r="AA43" s="146"/>
      <c r="AB43" s="146"/>
      <c r="AC43" s="146"/>
      <c r="AD43" s="146"/>
      <c r="AE43" s="146"/>
      <c r="AF43" s="146"/>
      <c r="AG43" s="146"/>
      <c r="AH43" s="146"/>
      <c r="AI43" s="146"/>
      <c r="AJ43" s="146"/>
      <c r="AK43" s="146"/>
      <c r="AL43" s="146"/>
    </row>
    <row r="44" spans="1:38" ht="29.25" customHeight="1">
      <c r="A44" s="251"/>
      <c r="B44" s="5"/>
      <c r="C44" s="527"/>
      <c r="D44" s="528"/>
      <c r="E44" s="79"/>
      <c r="F44" s="529"/>
      <c r="G44" s="79"/>
      <c r="H44" s="79"/>
      <c r="I44" s="79"/>
      <c r="J44" s="7"/>
      <c r="K44" s="250"/>
      <c r="L44" s="542"/>
    </row>
    <row r="45" spans="1:38" ht="89.1" customHeight="1" thickBot="1">
      <c r="A45" s="251"/>
      <c r="B45" s="8"/>
      <c r="C45" s="132"/>
      <c r="D45" s="132"/>
      <c r="E45" s="9"/>
      <c r="F45" s="663"/>
      <c r="G45" s="9"/>
      <c r="H45" s="9"/>
      <c r="I45" s="9"/>
      <c r="J45" s="10"/>
    </row>
    <row r="46" spans="1:38">
      <c r="A46" s="251"/>
      <c r="C46" s="251"/>
      <c r="D46" s="251"/>
      <c r="E46" s="251"/>
      <c r="F46" s="251"/>
      <c r="G46" s="251"/>
      <c r="H46" s="251"/>
      <c r="I46" s="251"/>
    </row>
    <row r="47" spans="1:38" ht="6.95" customHeight="1">
      <c r="A47" s="146"/>
      <c r="B47" s="146"/>
      <c r="C47" s="146"/>
      <c r="D47" s="146"/>
      <c r="E47" s="146"/>
      <c r="F47" s="146"/>
      <c r="G47" s="146"/>
      <c r="H47" s="146"/>
      <c r="I47" s="146"/>
      <c r="J47" s="146"/>
      <c r="K47" s="146"/>
      <c r="L47" s="146"/>
    </row>
    <row r="48" spans="1:38" ht="12.95" hidden="1" customHeight="1" thickBot="1">
      <c r="A48" s="146"/>
      <c r="B48" s="146"/>
      <c r="C48" s="146"/>
      <c r="D48" s="146"/>
      <c r="E48" s="146"/>
      <c r="F48" s="146"/>
      <c r="G48" s="146"/>
      <c r="H48" s="146"/>
      <c r="I48" s="146"/>
      <c r="J48" s="146"/>
      <c r="K48" s="146"/>
      <c r="L48" s="146"/>
    </row>
    <row r="49" s="146" customFormat="1" ht="12.95" hidden="1" customHeight="1" thickBot="1"/>
    <row r="50" s="146" customFormat="1" ht="62.25" customHeight="1"/>
    <row r="51" s="146" customFormat="1"/>
    <row r="52" s="146" customFormat="1"/>
    <row r="53" s="146" customFormat="1" ht="28.5" customHeight="1"/>
    <row r="54" s="146" customFormat="1"/>
    <row r="55" s="146" customFormat="1"/>
    <row r="56" s="146" customFormat="1"/>
    <row r="57" s="146" customFormat="1"/>
    <row r="58" s="146" customFormat="1" ht="12" customHeight="1"/>
    <row r="59" s="146" customFormat="1" ht="26.25" customHeight="1"/>
    <row r="60" s="146" customFormat="1" ht="12" customHeight="1"/>
    <row r="61" s="146" customFormat="1"/>
    <row r="62" s="146" customFormat="1"/>
    <row r="63" s="146" customFormat="1"/>
    <row r="64" s="146" customFormat="1"/>
    <row r="65" s="146" customFormat="1"/>
    <row r="66" s="146" customFormat="1" ht="48" customHeigh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pans="1:12" s="146" customFormat="1"/>
    <row r="146" spans="1:12" s="146" customFormat="1"/>
    <row r="147" spans="1:12" s="146" customFormat="1"/>
    <row r="148" spans="1:12" s="146" customFormat="1"/>
    <row r="149" spans="1:12" s="146" customFormat="1"/>
    <row r="150" spans="1:12" s="146" customFormat="1"/>
    <row r="151" spans="1:12" s="146" customFormat="1"/>
    <row r="152" spans="1:12" s="146" customFormat="1"/>
    <row r="153" spans="1:12" s="146" customFormat="1"/>
    <row r="154" spans="1:12" s="146" customFormat="1"/>
    <row r="155" spans="1:12" s="146" customFormat="1"/>
    <row r="156" spans="1:12" s="146" customFormat="1">
      <c r="A156" s="662"/>
      <c r="B156" s="251"/>
      <c r="C156" s="662"/>
      <c r="D156" s="662"/>
      <c r="E156" s="662"/>
      <c r="F156" s="662"/>
      <c r="G156" s="662"/>
      <c r="H156" s="662"/>
      <c r="I156" s="662"/>
      <c r="J156" s="251"/>
      <c r="K156" s="251"/>
      <c r="L156" s="251"/>
    </row>
    <row r="157" spans="1:12" s="146" customFormat="1">
      <c r="A157" s="662"/>
      <c r="B157" s="251"/>
      <c r="C157" s="662"/>
      <c r="D157" s="662"/>
      <c r="E157" s="662"/>
      <c r="F157" s="662"/>
      <c r="G157" s="662"/>
      <c r="H157" s="662"/>
      <c r="I157" s="662"/>
      <c r="J157" s="251"/>
      <c r="K157" s="251"/>
      <c r="L157" s="251"/>
    </row>
    <row r="158" spans="1:12" s="146" customFormat="1">
      <c r="A158" s="662"/>
      <c r="B158" s="251"/>
      <c r="C158" s="662"/>
      <c r="D158" s="662"/>
      <c r="E158" s="662"/>
      <c r="F158" s="662"/>
      <c r="G158" s="662"/>
      <c r="H158" s="662"/>
      <c r="I158" s="662"/>
      <c r="J158" s="251"/>
      <c r="K158" s="251"/>
      <c r="L158" s="251"/>
    </row>
    <row r="159" spans="1:12" s="146" customFormat="1">
      <c r="A159" s="662"/>
      <c r="B159" s="251"/>
      <c r="C159" s="662"/>
      <c r="D159" s="662"/>
      <c r="E159" s="662"/>
      <c r="F159" s="662"/>
      <c r="G159" s="662"/>
      <c r="H159" s="662"/>
      <c r="I159" s="662"/>
      <c r="J159" s="251"/>
      <c r="K159" s="251"/>
      <c r="L159" s="251"/>
    </row>
    <row r="160" spans="1:12" s="146" customFormat="1">
      <c r="A160" s="662"/>
      <c r="B160" s="251"/>
      <c r="C160" s="662"/>
      <c r="D160" s="662"/>
      <c r="E160" s="662"/>
      <c r="F160" s="662"/>
      <c r="G160" s="662"/>
      <c r="H160" s="662"/>
      <c r="I160" s="662"/>
      <c r="J160" s="251"/>
      <c r="K160" s="251"/>
      <c r="L160" s="251"/>
    </row>
    <row r="161" spans="1:12" s="146" customFormat="1">
      <c r="A161" s="662"/>
      <c r="B161" s="251"/>
      <c r="C161" s="662"/>
      <c r="D161" s="662"/>
      <c r="E161" s="662"/>
      <c r="F161" s="662"/>
      <c r="G161" s="662"/>
      <c r="H161" s="662"/>
      <c r="I161" s="662"/>
      <c r="J161" s="251"/>
      <c r="K161" s="251"/>
      <c r="L161" s="251"/>
    </row>
    <row r="162" spans="1:12" s="146" customFormat="1">
      <c r="A162" s="662"/>
      <c r="B162" s="251"/>
      <c r="C162" s="662"/>
      <c r="D162" s="662"/>
      <c r="E162" s="662"/>
      <c r="F162" s="662"/>
      <c r="G162" s="662"/>
      <c r="H162" s="662"/>
      <c r="I162" s="662"/>
      <c r="J162" s="251"/>
      <c r="K162" s="251"/>
      <c r="L162" s="251"/>
    </row>
    <row r="163" spans="1:12" s="146" customFormat="1">
      <c r="A163" s="662"/>
      <c r="B163" s="251"/>
      <c r="C163" s="662"/>
      <c r="D163" s="662"/>
      <c r="E163" s="662"/>
      <c r="F163" s="662"/>
      <c r="G163" s="662"/>
      <c r="H163" s="662"/>
      <c r="I163" s="662"/>
      <c r="J163" s="251"/>
      <c r="K163" s="251"/>
      <c r="L163" s="251"/>
    </row>
    <row r="164" spans="1:12" s="146" customFormat="1">
      <c r="A164" s="662"/>
      <c r="B164" s="251"/>
      <c r="C164" s="662"/>
      <c r="D164" s="662"/>
      <c r="E164" s="662"/>
      <c r="F164" s="662"/>
      <c r="G164" s="662"/>
      <c r="H164" s="662"/>
      <c r="I164" s="662"/>
      <c r="J164" s="251"/>
      <c r="K164" s="251"/>
      <c r="L164" s="251"/>
    </row>
    <row r="165" spans="1:12" s="146" customFormat="1">
      <c r="A165" s="662"/>
      <c r="B165" s="251"/>
      <c r="C165" s="662"/>
      <c r="D165" s="662"/>
      <c r="E165" s="662"/>
      <c r="F165" s="662"/>
      <c r="G165" s="662"/>
      <c r="H165" s="662"/>
      <c r="I165" s="662"/>
      <c r="J165" s="251"/>
      <c r="K165" s="251"/>
      <c r="L165" s="251"/>
    </row>
    <row r="166" spans="1:12" s="146" customFormat="1">
      <c r="A166" s="662"/>
      <c r="B166" s="251"/>
      <c r="C166" s="662"/>
      <c r="D166" s="662"/>
      <c r="E166" s="662"/>
      <c r="F166" s="662"/>
      <c r="G166" s="662"/>
      <c r="H166" s="662"/>
      <c r="I166" s="662"/>
      <c r="J166" s="251"/>
      <c r="K166" s="251"/>
      <c r="L166" s="251"/>
    </row>
    <row r="167" spans="1:12" s="146" customFormat="1">
      <c r="A167" s="662"/>
      <c r="B167" s="251"/>
      <c r="C167" s="662"/>
      <c r="D167" s="662"/>
      <c r="E167" s="662"/>
      <c r="F167" s="662"/>
      <c r="G167" s="662"/>
      <c r="H167" s="662"/>
      <c r="I167" s="662"/>
      <c r="J167" s="251"/>
      <c r="K167" s="251"/>
      <c r="L167" s="251"/>
    </row>
    <row r="168" spans="1:12" s="146" customFormat="1">
      <c r="A168" s="662"/>
      <c r="B168" s="251"/>
      <c r="C168" s="662"/>
      <c r="D168" s="662"/>
      <c r="E168" s="662"/>
      <c r="F168" s="662"/>
      <c r="G168" s="662"/>
      <c r="H168" s="662"/>
      <c r="I168" s="662"/>
      <c r="J168" s="251"/>
      <c r="K168" s="251"/>
      <c r="L168" s="251"/>
    </row>
    <row r="169" spans="1:12" s="146" customFormat="1">
      <c r="A169" s="662"/>
      <c r="B169" s="251"/>
      <c r="C169" s="662"/>
      <c r="D169" s="662"/>
      <c r="E169" s="662"/>
      <c r="F169" s="662"/>
      <c r="G169" s="662"/>
      <c r="H169" s="662"/>
      <c r="I169" s="662"/>
      <c r="J169" s="251"/>
      <c r="K169" s="251"/>
      <c r="L169" s="251"/>
    </row>
    <row r="170" spans="1:12" s="146" customFormat="1">
      <c r="A170" s="662"/>
      <c r="B170" s="251"/>
      <c r="C170" s="662"/>
      <c r="D170" s="662"/>
      <c r="E170" s="662"/>
      <c r="F170" s="662"/>
      <c r="G170" s="662"/>
      <c r="H170" s="662"/>
      <c r="I170" s="662"/>
      <c r="J170" s="251"/>
      <c r="K170" s="251"/>
      <c r="L170" s="251"/>
    </row>
    <row r="171" spans="1:12" s="146" customFormat="1">
      <c r="A171" s="662"/>
      <c r="B171" s="251"/>
      <c r="C171" s="662"/>
      <c r="D171" s="662"/>
      <c r="E171" s="662"/>
      <c r="F171" s="662"/>
      <c r="G171" s="662"/>
      <c r="H171" s="662"/>
      <c r="I171" s="662"/>
      <c r="J171" s="251"/>
      <c r="K171" s="251"/>
      <c r="L171" s="251"/>
    </row>
    <row r="172" spans="1:12" s="146" customFormat="1">
      <c r="A172" s="662"/>
      <c r="B172" s="251"/>
      <c r="C172" s="662"/>
      <c r="D172" s="662"/>
      <c r="E172" s="662"/>
      <c r="F172" s="662"/>
      <c r="G172" s="662"/>
      <c r="H172" s="662"/>
      <c r="I172" s="662"/>
      <c r="J172" s="251"/>
      <c r="K172" s="251"/>
      <c r="L172" s="251"/>
    </row>
    <row r="173" spans="1:12" s="146" customFormat="1">
      <c r="A173" s="662"/>
      <c r="B173" s="251"/>
      <c r="C173" s="662"/>
      <c r="D173" s="662"/>
      <c r="E173" s="662"/>
      <c r="F173" s="662"/>
      <c r="G173" s="662"/>
      <c r="H173" s="662"/>
      <c r="I173" s="662"/>
      <c r="J173" s="251"/>
      <c r="K173" s="251"/>
      <c r="L173" s="251"/>
    </row>
    <row r="174" spans="1:12" s="146" customFormat="1">
      <c r="A174" s="662"/>
      <c r="B174" s="251"/>
      <c r="C174" s="662"/>
      <c r="D174" s="662"/>
      <c r="E174" s="662"/>
      <c r="F174" s="662"/>
      <c r="G174" s="662"/>
      <c r="H174" s="662"/>
      <c r="I174" s="662"/>
      <c r="J174" s="251"/>
      <c r="K174" s="251"/>
      <c r="L174" s="251"/>
    </row>
    <row r="175" spans="1:12" s="146" customFormat="1">
      <c r="A175" s="662"/>
      <c r="B175" s="251"/>
      <c r="C175" s="662"/>
      <c r="D175" s="662"/>
      <c r="E175" s="662"/>
      <c r="F175" s="662"/>
      <c r="G175" s="662"/>
      <c r="H175" s="662"/>
      <c r="I175" s="662"/>
      <c r="J175" s="251"/>
      <c r="K175" s="251"/>
      <c r="L175" s="251"/>
    </row>
    <row r="176" spans="1:12" s="146" customFormat="1">
      <c r="A176" s="662"/>
      <c r="B176" s="251"/>
      <c r="C176" s="662"/>
      <c r="D176" s="662"/>
      <c r="E176" s="662"/>
      <c r="F176" s="662"/>
      <c r="G176" s="662"/>
      <c r="H176" s="662"/>
      <c r="I176" s="662"/>
      <c r="J176" s="251"/>
      <c r="K176" s="251"/>
      <c r="L176" s="251"/>
    </row>
    <row r="177" spans="1:12" s="146" customFormat="1">
      <c r="A177" s="662"/>
      <c r="B177" s="251"/>
      <c r="C177" s="662"/>
      <c r="D177" s="662"/>
      <c r="E177" s="662"/>
      <c r="F177" s="662"/>
      <c r="G177" s="662"/>
      <c r="H177" s="662"/>
      <c r="I177" s="662"/>
      <c r="J177" s="251"/>
      <c r="K177" s="251"/>
      <c r="L177" s="251"/>
    </row>
  </sheetData>
  <mergeCells count="30">
    <mergeCell ref="C3:I3"/>
    <mergeCell ref="L3:M3"/>
    <mergeCell ref="C5:C10"/>
    <mergeCell ref="D6:F6"/>
    <mergeCell ref="D8:F8"/>
    <mergeCell ref="D10:F10"/>
    <mergeCell ref="J8:J22"/>
    <mergeCell ref="C42:D42"/>
    <mergeCell ref="E42:I42"/>
    <mergeCell ref="C12:C22"/>
    <mergeCell ref="D12:F12"/>
    <mergeCell ref="D14:F14"/>
    <mergeCell ref="D16:F16"/>
    <mergeCell ref="D18:F18"/>
    <mergeCell ref="D20:F20"/>
    <mergeCell ref="D22:F22"/>
    <mergeCell ref="E40:I40"/>
    <mergeCell ref="C40:D40"/>
    <mergeCell ref="F25:G25"/>
    <mergeCell ref="F26:G26"/>
    <mergeCell ref="F28:G28"/>
    <mergeCell ref="D26:E27"/>
    <mergeCell ref="F27:G27"/>
    <mergeCell ref="F33:H33"/>
    <mergeCell ref="C38:D38"/>
    <mergeCell ref="E38:I38"/>
    <mergeCell ref="F35:H35"/>
    <mergeCell ref="F30:G30"/>
    <mergeCell ref="F31:G31"/>
    <mergeCell ref="D30:E31"/>
  </mergeCells>
  <printOptions horizontalCentered="1" verticalCentered="1"/>
  <pageMargins left="0.39" right="0.39" top="0.98" bottom="0.98" header="0.51" footer="0.51"/>
  <pageSetup paperSize="9" orientation="landscape" verticalDpi="400"/>
  <headerFooter alignWithMargins="0"/>
  <drawing r:id="rId1"/>
</worksheet>
</file>

<file path=xl/worksheets/sheet9.xml><?xml version="1.0" encoding="utf-8"?>
<worksheet xmlns="http://schemas.openxmlformats.org/spreadsheetml/2006/main" xmlns:r="http://schemas.openxmlformats.org/officeDocument/2006/relationships">
  <dimension ref="A2:J18"/>
  <sheetViews>
    <sheetView zoomScale="115" zoomScaleNormal="115" zoomScalePageLayoutView="115" workbookViewId="0">
      <selection activeCell="F11" sqref="F11"/>
    </sheetView>
  </sheetViews>
  <sheetFormatPr defaultColWidth="8.85546875" defaultRowHeight="12.75"/>
  <cols>
    <col min="2" max="2" width="25.28515625" customWidth="1"/>
    <col min="3" max="3" width="12.85546875" customWidth="1"/>
    <col min="4" max="4" width="14.28515625" customWidth="1"/>
    <col min="7" max="7" width="11.140625" customWidth="1"/>
  </cols>
  <sheetData>
    <row r="2" spans="1:10">
      <c r="B2" t="s">
        <v>719</v>
      </c>
      <c r="C2" t="s">
        <v>720</v>
      </c>
      <c r="D2" s="427" t="s">
        <v>733</v>
      </c>
      <c r="E2" t="s">
        <v>728</v>
      </c>
      <c r="F2" t="s">
        <v>729</v>
      </c>
    </row>
    <row r="3" spans="1:10" ht="22.5" customHeight="1">
      <c r="B3" s="504" t="s">
        <v>951</v>
      </c>
      <c r="C3" s="505">
        <v>1.35</v>
      </c>
      <c r="D3">
        <f>IF(E3&lt;=3,0,1)</f>
        <v>0</v>
      </c>
      <c r="E3" s="827">
        <f>'Innovation management'!H18</f>
        <v>0</v>
      </c>
      <c r="F3" s="427" t="s">
        <v>960</v>
      </c>
    </row>
    <row r="4" spans="1:10">
      <c r="B4" s="504" t="s">
        <v>952</v>
      </c>
      <c r="C4" s="505">
        <v>1.0820000000000001</v>
      </c>
      <c r="D4" s="511">
        <f>IF(E4&lt;=0.05,0,1)</f>
        <v>0</v>
      </c>
      <c r="E4" s="829">
        <f>'Market position'!M12</f>
        <v>0</v>
      </c>
      <c r="F4" s="427" t="s">
        <v>957</v>
      </c>
    </row>
    <row r="5" spans="1:10">
      <c r="B5" s="504" t="s">
        <v>953</v>
      </c>
      <c r="C5" s="505">
        <v>1.7869999999999999</v>
      </c>
      <c r="D5" s="511">
        <f>IF(E5&lt;=0,0,1)</f>
        <v>0</v>
      </c>
      <c r="E5" s="827">
        <f>'Economic potential'!L24</f>
        <v>0</v>
      </c>
      <c r="F5" s="427" t="s">
        <v>956</v>
      </c>
    </row>
    <row r="6" spans="1:10">
      <c r="B6" s="504" t="s">
        <v>954</v>
      </c>
      <c r="C6" s="505">
        <v>1.7290000000000001</v>
      </c>
      <c r="D6" s="511">
        <f>IF(E6&lt;=1.06,0,1)</f>
        <v>0</v>
      </c>
      <c r="E6" s="827">
        <f>('Economic potential'!F17/('Economic potential'!F22+0.000000001))^(1/2)</f>
        <v>0</v>
      </c>
      <c r="F6" s="427" t="s">
        <v>958</v>
      </c>
    </row>
    <row r="7" spans="1:10">
      <c r="B7" s="504" t="s">
        <v>955</v>
      </c>
      <c r="C7" s="505">
        <v>1.6E-2</v>
      </c>
      <c r="D7" s="511">
        <f>IF(E7&lt;=3,0,1)</f>
        <v>0</v>
      </c>
      <c r="E7" s="827">
        <f>'Human capital'!H12</f>
        <v>0</v>
      </c>
      <c r="F7" s="427" t="s">
        <v>959</v>
      </c>
    </row>
    <row r="8" spans="1:10">
      <c r="B8" s="504" t="s">
        <v>727</v>
      </c>
      <c r="C8" s="505">
        <v>-3.7349999999999999</v>
      </c>
      <c r="D8">
        <v>1</v>
      </c>
    </row>
    <row r="9" spans="1:10" s="503" customFormat="1">
      <c r="B9" s="515"/>
      <c r="C9" s="516"/>
      <c r="F9" s="508"/>
      <c r="H9" s="823" t="s">
        <v>946</v>
      </c>
      <c r="I9" s="822">
        <v>0</v>
      </c>
      <c r="J9" s="822"/>
    </row>
    <row r="10" spans="1:10">
      <c r="H10" s="823" t="s">
        <v>947</v>
      </c>
      <c r="I10" s="828">
        <f>B12</f>
        <v>2.3316588736639976</v>
      </c>
      <c r="J10" s="824"/>
    </row>
    <row r="11" spans="1:10" ht="13.5" thickBot="1">
      <c r="A11" s="509" t="s">
        <v>730</v>
      </c>
      <c r="B11" s="510">
        <f>C8+C3*D3+C4*D4+C5*D5+C6*D6+C7*D7</f>
        <v>-3.7349999999999999</v>
      </c>
      <c r="H11" s="823" t="s">
        <v>948</v>
      </c>
      <c r="I11" s="826">
        <f>MAX(I10-6,0)</f>
        <v>0</v>
      </c>
      <c r="J11" s="822"/>
    </row>
    <row r="12" spans="1:10" ht="35.25" customHeight="1" thickBot="1">
      <c r="A12" s="512" t="s">
        <v>731</v>
      </c>
      <c r="B12" s="825">
        <f>(2.71828^B11)/(1+2.71828^B11)*100</f>
        <v>2.3316588736639976</v>
      </c>
      <c r="C12" s="513"/>
      <c r="H12" s="823" t="s">
        <v>949</v>
      </c>
      <c r="I12" s="826">
        <f>MAX(I10-7,0)</f>
        <v>0</v>
      </c>
      <c r="J12" s="822"/>
    </row>
    <row r="13" spans="1:10">
      <c r="H13" s="823" t="s">
        <v>950</v>
      </c>
      <c r="I13" s="823" t="str">
        <f>TEXT(I10,"0\%")</f>
        <v>2%</v>
      </c>
      <c r="J13" s="822"/>
    </row>
    <row r="14" spans="1:10">
      <c r="A14" s="509" t="s">
        <v>732</v>
      </c>
      <c r="B14" s="514" t="str">
        <f>IF(B12&lt;0.5,"Most probably not a champion", "Most probably a champion")</f>
        <v>Most probably a champion</v>
      </c>
    </row>
    <row r="17" spans="2:4">
      <c r="B17" s="506" t="s">
        <v>721</v>
      </c>
      <c r="C17" s="506" t="s">
        <v>722</v>
      </c>
      <c r="D17" s="506" t="s">
        <v>723</v>
      </c>
    </row>
    <row r="18" spans="2:4" ht="25.5">
      <c r="B18" s="507" t="s">
        <v>724</v>
      </c>
      <c r="C18" s="507" t="s">
        <v>725</v>
      </c>
      <c r="D18" s="507" t="s">
        <v>726</v>
      </c>
    </row>
  </sheetData>
  <conditionalFormatting sqref="B12">
    <cfRule type="iconSet" priority="1">
      <iconSet>
        <cfvo type="percent" val="0"/>
        <cfvo type="num" val="0.4"/>
        <cfvo type="num" val="0.55000000000000004"/>
      </iconSet>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sheetPr enableFormatConditionsCalculation="0">
    <tabColor theme="4"/>
  </sheetPr>
  <dimension ref="A1:AL177"/>
  <sheetViews>
    <sheetView zoomScaleSheetLayoutView="85" workbookViewId="0">
      <selection activeCell="L3" sqref="L3:M3"/>
    </sheetView>
  </sheetViews>
  <sheetFormatPr defaultColWidth="11.42578125" defaultRowHeight="12.75"/>
  <cols>
    <col min="1" max="1" width="3" style="662" customWidth="1"/>
    <col min="2" max="2" width="5.28515625" style="251" customWidth="1"/>
    <col min="3" max="3" width="4.140625" style="662" customWidth="1"/>
    <col min="4" max="4" width="54" style="662" customWidth="1"/>
    <col min="5" max="5" width="13.85546875" style="662" customWidth="1"/>
    <col min="6" max="6" width="2.42578125" style="662" customWidth="1"/>
    <col min="7" max="7" width="5" style="662" customWidth="1"/>
    <col min="8" max="8" width="14.42578125" style="662" customWidth="1"/>
    <col min="9" max="9" width="5.42578125" style="662" customWidth="1"/>
    <col min="10" max="10" width="10.42578125" style="251" customWidth="1"/>
    <col min="11" max="11" width="4.7109375" style="251" customWidth="1"/>
    <col min="12" max="12" width="34.85546875" style="251" customWidth="1"/>
    <col min="13" max="13" width="26.28515625" style="146" customWidth="1"/>
    <col min="14" max="38" width="11.42578125" style="146"/>
    <col min="39" max="16384" width="11.42578125" style="662"/>
  </cols>
  <sheetData>
    <row r="1" spans="1:13" ht="13.5" thickBot="1">
      <c r="A1" s="251"/>
      <c r="C1" s="251"/>
      <c r="D1" s="251"/>
      <c r="E1" s="251"/>
      <c r="F1" s="251"/>
      <c r="G1" s="251"/>
      <c r="H1" s="251"/>
      <c r="I1" s="251"/>
    </row>
    <row r="2" spans="1:13" ht="13.5" thickBot="1">
      <c r="A2" s="251"/>
      <c r="B2" s="2"/>
      <c r="C2" s="3"/>
      <c r="D2" s="3"/>
      <c r="E2" s="3"/>
      <c r="F2" s="3"/>
      <c r="G2" s="3"/>
      <c r="H2" s="3"/>
      <c r="I2" s="3"/>
      <c r="J2" s="4"/>
    </row>
    <row r="3" spans="1:13" ht="32.25" thickBot="1">
      <c r="A3" s="251"/>
      <c r="B3" s="5"/>
      <c r="C3" s="1037" t="s">
        <v>856</v>
      </c>
      <c r="D3" s="1038"/>
      <c r="E3" s="1038"/>
      <c r="F3" s="1038"/>
      <c r="G3" s="1038"/>
      <c r="H3" s="1038"/>
      <c r="I3" s="1039"/>
      <c r="J3" s="7"/>
      <c r="L3" s="1009" t="s">
        <v>642</v>
      </c>
      <c r="M3" s="1010"/>
    </row>
    <row r="4" spans="1:13" ht="13.5" thickBot="1">
      <c r="A4" s="251"/>
      <c r="B4" s="5"/>
      <c r="C4" s="251"/>
      <c r="D4" s="251"/>
      <c r="E4" s="251"/>
      <c r="F4" s="251"/>
      <c r="G4" s="251"/>
      <c r="H4" s="251"/>
      <c r="I4" s="251"/>
      <c r="J4" s="7"/>
    </row>
    <row r="5" spans="1:13" ht="6" customHeight="1" thickBot="1">
      <c r="A5" s="251"/>
      <c r="B5" s="5"/>
      <c r="C5" s="1040"/>
      <c r="D5" s="585"/>
      <c r="E5" s="586"/>
      <c r="F5" s="587"/>
      <c r="G5" s="586"/>
      <c r="H5" s="586"/>
      <c r="I5" s="588"/>
      <c r="J5" s="7"/>
    </row>
    <row r="6" spans="1:13" ht="41.25" customHeight="1" thickBot="1">
      <c r="A6" s="251"/>
      <c r="B6" s="5"/>
      <c r="C6" s="1027"/>
      <c r="D6" s="1035" t="s">
        <v>859</v>
      </c>
      <c r="E6" s="1035"/>
      <c r="F6" s="1035"/>
      <c r="G6" s="79"/>
      <c r="H6" s="638"/>
      <c r="I6" s="680" t="s">
        <v>857</v>
      </c>
      <c r="J6" s="7"/>
      <c r="L6" s="410"/>
    </row>
    <row r="7" spans="1:13" ht="6" customHeight="1" thickBot="1">
      <c r="A7" s="251"/>
      <c r="B7" s="5"/>
      <c r="C7" s="1027"/>
      <c r="D7" s="528"/>
      <c r="E7" s="79"/>
      <c r="F7" s="528"/>
      <c r="G7" s="79"/>
      <c r="H7" s="79"/>
      <c r="I7" s="583"/>
      <c r="J7" s="7"/>
    </row>
    <row r="8" spans="1:13" ht="40.5" customHeight="1" thickBot="1">
      <c r="A8" s="251"/>
      <c r="B8" s="5"/>
      <c r="C8" s="1027"/>
      <c r="D8" s="1035" t="s">
        <v>858</v>
      </c>
      <c r="E8" s="1035"/>
      <c r="F8" s="1035"/>
      <c r="G8" s="79"/>
      <c r="H8" s="638"/>
      <c r="I8" s="680" t="s">
        <v>857</v>
      </c>
      <c r="J8" s="7"/>
      <c r="L8" s="410"/>
    </row>
    <row r="9" spans="1:13" ht="6" customHeight="1" thickBot="1">
      <c r="A9" s="251"/>
      <c r="B9" s="5"/>
      <c r="C9" s="1027"/>
      <c r="D9" s="528"/>
      <c r="E9" s="79"/>
      <c r="F9" s="528"/>
      <c r="G9" s="79"/>
      <c r="H9" s="79"/>
      <c r="I9" s="583"/>
      <c r="J9" s="7"/>
    </row>
    <row r="10" spans="1:13" ht="39" customHeight="1" thickBot="1">
      <c r="A10" s="251"/>
      <c r="B10" s="5"/>
      <c r="C10" s="1027"/>
      <c r="D10" s="1035" t="s">
        <v>860</v>
      </c>
      <c r="E10" s="1035"/>
      <c r="F10" s="1035"/>
      <c r="G10" s="79"/>
      <c r="H10" s="638"/>
      <c r="I10" s="680" t="s">
        <v>857</v>
      </c>
      <c r="J10" s="7"/>
      <c r="L10" s="410"/>
    </row>
    <row r="11" spans="1:13" ht="6" customHeight="1" thickBot="1">
      <c r="A11" s="251"/>
      <c r="B11" s="5"/>
      <c r="C11" s="589"/>
      <c r="D11" s="528"/>
      <c r="E11" s="79"/>
      <c r="F11" s="528"/>
      <c r="G11" s="79"/>
      <c r="H11" s="79"/>
      <c r="I11" s="583"/>
      <c r="J11" s="7"/>
    </row>
    <row r="12" spans="1:13" ht="30" customHeight="1" thickBot="1">
      <c r="A12" s="251"/>
      <c r="B12" s="5"/>
      <c r="C12" s="1027"/>
      <c r="D12" s="1035" t="s">
        <v>862</v>
      </c>
      <c r="E12" s="1035"/>
      <c r="F12" s="1035"/>
      <c r="G12" s="79"/>
      <c r="H12" s="638"/>
      <c r="I12" s="7"/>
      <c r="J12" s="7"/>
      <c r="L12" s="410"/>
    </row>
    <row r="13" spans="1:13" ht="6" customHeight="1" thickBot="1">
      <c r="A13" s="251"/>
      <c r="B13" s="5"/>
      <c r="C13" s="1027"/>
      <c r="D13" s="528"/>
      <c r="E13" s="79"/>
      <c r="F13" s="528"/>
      <c r="G13" s="79"/>
      <c r="H13" s="79"/>
      <c r="I13" s="583"/>
      <c r="J13" s="7"/>
    </row>
    <row r="14" spans="1:13" ht="21" customHeight="1" thickBot="1">
      <c r="A14" s="251"/>
      <c r="B14" s="5"/>
      <c r="C14" s="1027"/>
      <c r="D14" s="1035" t="s">
        <v>863</v>
      </c>
      <c r="E14" s="1035"/>
      <c r="F14" s="1035"/>
      <c r="G14" s="79"/>
      <c r="H14" s="638"/>
      <c r="I14" s="7"/>
      <c r="J14" s="7"/>
      <c r="L14" s="410"/>
    </row>
    <row r="15" spans="1:13" ht="6" customHeight="1" thickBot="1">
      <c r="A15" s="251"/>
      <c r="B15" s="5"/>
      <c r="C15" s="1027"/>
      <c r="D15" s="528"/>
      <c r="E15" s="79"/>
      <c r="F15" s="528"/>
      <c r="G15" s="79"/>
      <c r="H15" s="79"/>
      <c r="I15" s="583"/>
      <c r="J15" s="7"/>
    </row>
    <row r="16" spans="1:13" ht="21" customHeight="1" thickBot="1">
      <c r="A16" s="251"/>
      <c r="B16" s="5"/>
      <c r="C16" s="1027"/>
      <c r="D16" s="1035" t="s">
        <v>864</v>
      </c>
      <c r="E16" s="1035"/>
      <c r="F16" s="1035"/>
      <c r="G16" s="79"/>
      <c r="H16" s="638"/>
      <c r="I16" s="7"/>
      <c r="J16" s="7"/>
      <c r="L16" s="410"/>
    </row>
    <row r="17" spans="1:12" ht="6" customHeight="1" thickBot="1">
      <c r="A17" s="251"/>
      <c r="B17" s="5"/>
      <c r="C17" s="1027"/>
      <c r="D17" s="528"/>
      <c r="E17" s="79"/>
      <c r="F17" s="528"/>
      <c r="G17" s="79"/>
      <c r="H17" s="79"/>
      <c r="I17" s="583"/>
      <c r="J17" s="7"/>
    </row>
    <row r="18" spans="1:12" ht="21" customHeight="1" thickBot="1">
      <c r="A18" s="251"/>
      <c r="B18" s="5"/>
      <c r="C18" s="1027"/>
      <c r="D18" s="1035" t="s">
        <v>865</v>
      </c>
      <c r="E18" s="1035"/>
      <c r="F18" s="1035"/>
      <c r="G18" s="79"/>
      <c r="H18" s="638"/>
      <c r="I18" s="7"/>
      <c r="J18" s="7"/>
      <c r="L18" s="410"/>
    </row>
    <row r="19" spans="1:12" s="146" customFormat="1" ht="6" customHeight="1" thickBot="1">
      <c r="A19" s="251"/>
      <c r="B19" s="5"/>
      <c r="C19" s="1027"/>
      <c r="D19" s="528"/>
      <c r="E19" s="79"/>
      <c r="F19" s="528"/>
      <c r="G19" s="79"/>
      <c r="H19" s="79"/>
      <c r="I19" s="583"/>
      <c r="J19" s="7"/>
      <c r="K19" s="251"/>
      <c r="L19" s="251"/>
    </row>
    <row r="20" spans="1:12" s="146" customFormat="1" ht="15.75" customHeight="1" thickBot="1">
      <c r="A20" s="251"/>
      <c r="B20" s="5"/>
      <c r="C20" s="1027"/>
      <c r="D20" s="1035" t="s">
        <v>866</v>
      </c>
      <c r="E20" s="1035"/>
      <c r="F20" s="1035"/>
      <c r="G20" s="79"/>
      <c r="H20" s="638"/>
      <c r="I20" s="7"/>
      <c r="J20" s="7"/>
      <c r="K20" s="250"/>
      <c r="L20" s="410"/>
    </row>
    <row r="21" spans="1:12" s="146" customFormat="1" ht="6" customHeight="1" thickBot="1">
      <c r="A21" s="251"/>
      <c r="B21" s="5"/>
      <c r="C21" s="1027"/>
      <c r="D21" s="528"/>
      <c r="E21" s="79"/>
      <c r="F21" s="528"/>
      <c r="G21" s="79"/>
      <c r="H21" s="79"/>
      <c r="I21" s="583"/>
      <c r="J21" s="7"/>
      <c r="K21" s="251"/>
      <c r="L21" s="251"/>
    </row>
    <row r="22" spans="1:12" s="146" customFormat="1" ht="24" customHeight="1" thickBot="1">
      <c r="A22" s="251"/>
      <c r="B22" s="5"/>
      <c r="C22" s="1027"/>
      <c r="D22" s="1035" t="s">
        <v>891</v>
      </c>
      <c r="E22" s="1035"/>
      <c r="F22" s="1035"/>
      <c r="G22" s="79"/>
      <c r="H22" s="638"/>
      <c r="I22" s="680" t="s">
        <v>857</v>
      </c>
      <c r="J22" s="7"/>
      <c r="K22" s="250"/>
      <c r="L22" s="410"/>
    </row>
    <row r="23" spans="1:12" s="146" customFormat="1" ht="6" customHeight="1" thickBot="1">
      <c r="A23" s="251"/>
      <c r="B23" s="5"/>
      <c r="C23" s="1027"/>
      <c r="D23" s="528"/>
      <c r="E23" s="79"/>
      <c r="F23" s="528"/>
      <c r="G23" s="79"/>
      <c r="H23" s="79"/>
      <c r="I23" s="583"/>
      <c r="J23" s="7"/>
      <c r="K23" s="251"/>
      <c r="L23" s="251"/>
    </row>
    <row r="24" spans="1:12" s="146" customFormat="1" ht="24" customHeight="1" thickBot="1">
      <c r="A24" s="251"/>
      <c r="B24" s="5"/>
      <c r="C24" s="1027"/>
      <c r="D24" s="1035" t="s">
        <v>892</v>
      </c>
      <c r="E24" s="1035"/>
      <c r="F24" s="1035"/>
      <c r="G24" s="79"/>
      <c r="H24" s="638"/>
      <c r="I24" s="680" t="s">
        <v>857</v>
      </c>
      <c r="J24" s="7"/>
      <c r="K24" s="250"/>
      <c r="L24" s="410"/>
    </row>
    <row r="25" spans="1:12" s="146" customFormat="1" ht="6" customHeight="1" thickBot="1">
      <c r="A25" s="251"/>
      <c r="B25" s="5"/>
      <c r="C25" s="1027"/>
      <c r="D25" s="528"/>
      <c r="E25" s="79"/>
      <c r="F25" s="528"/>
      <c r="G25" s="79"/>
      <c r="H25" s="79"/>
      <c r="I25" s="583"/>
      <c r="J25" s="7"/>
      <c r="K25" s="251"/>
      <c r="L25" s="251"/>
    </row>
    <row r="26" spans="1:12" s="146" customFormat="1" ht="24" customHeight="1" thickBot="1">
      <c r="A26" s="251"/>
      <c r="B26" s="5"/>
      <c r="C26" s="1027"/>
      <c r="D26" s="1035" t="s">
        <v>910</v>
      </c>
      <c r="E26" s="1035"/>
      <c r="F26" s="1035"/>
      <c r="G26" s="79"/>
      <c r="H26" s="638"/>
      <c r="I26" s="680" t="s">
        <v>857</v>
      </c>
      <c r="J26" s="7"/>
      <c r="K26" s="250"/>
      <c r="L26" s="410"/>
    </row>
    <row r="27" spans="1:12" s="146" customFormat="1" ht="6" customHeight="1" thickBot="1">
      <c r="A27" s="251"/>
      <c r="B27" s="5"/>
      <c r="C27" s="1027"/>
      <c r="D27" s="528"/>
      <c r="E27" s="79"/>
      <c r="F27" s="528"/>
      <c r="G27" s="79"/>
      <c r="H27" s="79"/>
      <c r="I27" s="583"/>
      <c r="J27" s="7"/>
      <c r="K27" s="251"/>
      <c r="L27" s="251"/>
    </row>
    <row r="28" spans="1:12" s="146" customFormat="1" ht="24" customHeight="1" thickBot="1">
      <c r="A28" s="251"/>
      <c r="B28" s="5"/>
      <c r="C28" s="1027"/>
      <c r="D28" s="1035" t="s">
        <v>893</v>
      </c>
      <c r="E28" s="1035"/>
      <c r="F28" s="1035"/>
      <c r="G28" s="79"/>
      <c r="H28" s="638"/>
      <c r="I28" s="680" t="s">
        <v>857</v>
      </c>
      <c r="J28" s="7"/>
      <c r="K28" s="250"/>
      <c r="L28" s="410"/>
    </row>
    <row r="29" spans="1:12" s="146" customFormat="1" ht="5.25" customHeight="1" thickBot="1">
      <c r="A29" s="251"/>
      <c r="B29" s="5"/>
      <c r="C29" s="1027"/>
      <c r="D29" s="528"/>
      <c r="E29" s="79"/>
      <c r="F29" s="528"/>
      <c r="G29" s="79"/>
      <c r="H29" s="79"/>
      <c r="I29" s="583"/>
      <c r="J29" s="7"/>
      <c r="K29" s="251"/>
      <c r="L29" s="251"/>
    </row>
    <row r="30" spans="1:12" s="146" customFormat="1" ht="24" customHeight="1" thickBot="1">
      <c r="A30" s="251"/>
      <c r="B30" s="5"/>
      <c r="C30" s="1027"/>
      <c r="D30" s="1035" t="s">
        <v>894</v>
      </c>
      <c r="E30" s="1035"/>
      <c r="F30" s="1035"/>
      <c r="G30" s="79"/>
      <c r="H30" s="638"/>
      <c r="I30" s="680" t="s">
        <v>857</v>
      </c>
      <c r="J30" s="7"/>
      <c r="K30" s="250"/>
      <c r="L30" s="410"/>
    </row>
    <row r="31" spans="1:12" s="146" customFormat="1" ht="6" customHeight="1" thickBot="1">
      <c r="A31" s="251"/>
      <c r="B31" s="5"/>
      <c r="C31" s="1027"/>
      <c r="D31" s="528"/>
      <c r="E31" s="79"/>
      <c r="F31" s="528"/>
      <c r="G31" s="79"/>
      <c r="H31" s="79"/>
      <c r="I31" s="583"/>
      <c r="J31" s="7"/>
      <c r="K31" s="251"/>
      <c r="L31" s="251"/>
    </row>
    <row r="32" spans="1:12" s="146" customFormat="1" ht="23.25" thickBot="1">
      <c r="A32" s="251"/>
      <c r="B32" s="5"/>
      <c r="C32" s="1027"/>
      <c r="D32" s="1035" t="s">
        <v>895</v>
      </c>
      <c r="E32" s="1035"/>
      <c r="F32" s="1035"/>
      <c r="G32" s="79"/>
      <c r="H32" s="638"/>
      <c r="I32" s="680" t="s">
        <v>857</v>
      </c>
      <c r="J32" s="7"/>
      <c r="K32" s="250"/>
      <c r="L32" s="410"/>
    </row>
    <row r="33" spans="1:12" s="146" customFormat="1" ht="6" customHeight="1" thickBot="1">
      <c r="A33" s="251"/>
      <c r="B33" s="5"/>
      <c r="C33" s="1027"/>
      <c r="D33" s="528"/>
      <c r="E33" s="79"/>
      <c r="F33" s="528"/>
      <c r="G33" s="79"/>
      <c r="H33" s="79"/>
      <c r="I33" s="583"/>
      <c r="J33" s="7"/>
      <c r="K33" s="251"/>
      <c r="L33" s="251"/>
    </row>
    <row r="34" spans="1:12" s="146" customFormat="1" ht="24" customHeight="1" thickBot="1">
      <c r="A34" s="251"/>
      <c r="B34" s="5"/>
      <c r="C34" s="1027"/>
      <c r="D34" s="1035" t="s">
        <v>896</v>
      </c>
      <c r="E34" s="1035"/>
      <c r="F34" s="1035"/>
      <c r="G34" s="79"/>
      <c r="H34" s="638"/>
      <c r="I34" s="680" t="s">
        <v>857</v>
      </c>
      <c r="J34" s="7"/>
      <c r="K34" s="250"/>
      <c r="L34" s="410"/>
    </row>
    <row r="35" spans="1:12" s="146" customFormat="1" ht="6" customHeight="1" thickBot="1">
      <c r="A35" s="251"/>
      <c r="B35" s="5"/>
      <c r="C35" s="1027"/>
      <c r="D35" s="528"/>
      <c r="E35" s="79"/>
      <c r="F35" s="528"/>
      <c r="G35" s="79"/>
      <c r="H35" s="79"/>
      <c r="I35" s="583"/>
      <c r="J35" s="7"/>
      <c r="K35" s="251"/>
      <c r="L35" s="251"/>
    </row>
    <row r="36" spans="1:12" s="146" customFormat="1" ht="24" customHeight="1" thickBot="1">
      <c r="A36" s="251"/>
      <c r="B36" s="5"/>
      <c r="C36" s="1027"/>
      <c r="D36" s="1035" t="s">
        <v>883</v>
      </c>
      <c r="E36" s="1035"/>
      <c r="F36" s="1035"/>
      <c r="G36" s="79"/>
      <c r="H36" s="638"/>
      <c r="I36" s="680"/>
      <c r="J36" s="7"/>
      <c r="K36" s="250"/>
      <c r="L36" s="410"/>
    </row>
    <row r="37" spans="1:12" s="146" customFormat="1" ht="6" customHeight="1" thickBot="1">
      <c r="A37" s="251"/>
      <c r="B37" s="5"/>
      <c r="C37" s="590"/>
      <c r="D37" s="591"/>
      <c r="E37" s="591"/>
      <c r="F37" s="591"/>
      <c r="G37" s="592"/>
      <c r="H37" s="593"/>
      <c r="I37" s="385"/>
      <c r="J37" s="7"/>
      <c r="K37" s="250"/>
      <c r="L37" s="540"/>
    </row>
    <row r="38" spans="1:12" s="146" customFormat="1" ht="7.5" customHeight="1" thickBot="1">
      <c r="A38" s="251"/>
      <c r="B38" s="5"/>
      <c r="C38" s="527"/>
      <c r="D38" s="528"/>
      <c r="E38" s="79"/>
      <c r="F38" s="839"/>
      <c r="G38" s="79"/>
      <c r="H38" s="79"/>
      <c r="I38" s="79"/>
      <c r="J38" s="7"/>
      <c r="K38" s="250"/>
      <c r="L38" s="584"/>
    </row>
    <row r="39" spans="1:12" s="146" customFormat="1" ht="7.5" customHeight="1" thickBot="1">
      <c r="A39" s="251"/>
      <c r="B39" s="5"/>
      <c r="C39" s="527"/>
      <c r="D39" s="528"/>
      <c r="E39" s="79"/>
      <c r="F39" s="529"/>
      <c r="G39" s="79"/>
      <c r="H39" s="79"/>
      <c r="I39" s="79"/>
      <c r="J39" s="7"/>
      <c r="K39" s="250"/>
      <c r="L39" s="584"/>
    </row>
    <row r="40" spans="1:12" s="146" customFormat="1" ht="22.5" customHeight="1" thickBot="1">
      <c r="A40" s="251"/>
      <c r="B40" s="5"/>
      <c r="C40" s="995" t="s">
        <v>742</v>
      </c>
      <c r="D40" s="996"/>
      <c r="E40" s="997" t="s">
        <v>967</v>
      </c>
      <c r="F40" s="998"/>
      <c r="G40" s="998"/>
      <c r="H40" s="998"/>
      <c r="I40" s="999"/>
      <c r="J40" s="7"/>
      <c r="K40" s="250"/>
      <c r="L40" s="682"/>
    </row>
    <row r="41" spans="1:12" s="146" customFormat="1" ht="7.5" customHeight="1" thickBot="1">
      <c r="A41" s="251"/>
      <c r="B41" s="5"/>
      <c r="C41" s="527"/>
      <c r="D41" s="528"/>
      <c r="E41" s="79"/>
      <c r="F41" s="529"/>
      <c r="G41" s="79"/>
      <c r="H41" s="79"/>
      <c r="I41" s="79"/>
      <c r="J41" s="7"/>
      <c r="K41" s="250"/>
      <c r="L41" s="584"/>
    </row>
    <row r="42" spans="1:12" s="146" customFormat="1" ht="22.5" customHeight="1" thickBot="1">
      <c r="A42" s="251"/>
      <c r="B42" s="5"/>
      <c r="C42" s="995" t="s">
        <v>743</v>
      </c>
      <c r="D42" s="996"/>
      <c r="E42" s="997" t="s">
        <v>967</v>
      </c>
      <c r="F42" s="998"/>
      <c r="G42" s="998"/>
      <c r="H42" s="998"/>
      <c r="I42" s="999"/>
      <c r="J42" s="7"/>
      <c r="K42" s="250"/>
      <c r="L42" s="682"/>
    </row>
    <row r="43" spans="1:12" s="146" customFormat="1" ht="7.5" customHeight="1" thickBot="1">
      <c r="A43" s="251"/>
      <c r="B43" s="5"/>
      <c r="C43" s="527"/>
      <c r="D43" s="528"/>
      <c r="E43" s="79"/>
      <c r="F43" s="797"/>
      <c r="G43" s="79"/>
      <c r="H43" s="79"/>
      <c r="I43" s="79"/>
      <c r="J43" s="7"/>
      <c r="K43" s="250"/>
      <c r="L43" s="584"/>
    </row>
    <row r="44" spans="1:12" s="146" customFormat="1" ht="29.25" customHeight="1">
      <c r="A44" s="251"/>
      <c r="B44" s="5"/>
      <c r="C44" s="527"/>
      <c r="D44" s="528"/>
      <c r="E44" s="79"/>
      <c r="F44" s="529"/>
      <c r="G44" s="79"/>
      <c r="H44" s="79"/>
      <c r="I44" s="79"/>
      <c r="J44" s="7"/>
      <c r="K44" s="250"/>
      <c r="L44" s="683"/>
    </row>
    <row r="45" spans="1:12" s="146" customFormat="1" ht="89.25" customHeight="1" thickBot="1">
      <c r="A45" s="251"/>
      <c r="B45" s="8"/>
      <c r="C45" s="132"/>
      <c r="D45" s="132"/>
      <c r="E45" s="9"/>
      <c r="F45" s="663"/>
      <c r="G45" s="9"/>
      <c r="H45" s="9"/>
      <c r="I45" s="9"/>
      <c r="J45" s="10"/>
      <c r="K45" s="251"/>
      <c r="L45" s="251"/>
    </row>
    <row r="46" spans="1:12" s="146" customFormat="1">
      <c r="A46" s="251"/>
      <c r="B46" s="251"/>
      <c r="C46" s="251"/>
      <c r="D46" s="251"/>
      <c r="E46" s="251"/>
      <c r="F46" s="251"/>
      <c r="G46" s="251"/>
      <c r="H46" s="251"/>
      <c r="I46" s="251"/>
      <c r="J46" s="251"/>
      <c r="K46" s="251"/>
      <c r="L46" s="251"/>
    </row>
    <row r="47" spans="1:12" s="146" customFormat="1">
      <c r="A47" s="251"/>
      <c r="B47" s="251"/>
      <c r="C47" s="251"/>
      <c r="D47" s="251"/>
      <c r="E47" s="251"/>
      <c r="F47" s="251"/>
      <c r="G47" s="251"/>
      <c r="H47" s="251"/>
      <c r="I47" s="251"/>
      <c r="J47" s="251"/>
      <c r="K47" s="251"/>
      <c r="L47" s="251"/>
    </row>
    <row r="48" spans="1:12" s="146" customFormat="1">
      <c r="A48" s="251"/>
      <c r="B48" s="251"/>
      <c r="C48" s="251"/>
      <c r="D48" s="251"/>
      <c r="E48" s="251"/>
      <c r="F48" s="251"/>
      <c r="G48" s="251"/>
      <c r="H48" s="251"/>
      <c r="I48" s="251"/>
      <c r="J48" s="251"/>
      <c r="K48" s="251"/>
      <c r="L48" s="251"/>
    </row>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row r="154" s="146" customFormat="1"/>
    <row r="155" s="146" customFormat="1"/>
    <row r="156" s="146" customFormat="1"/>
    <row r="157" s="146" customFormat="1"/>
    <row r="158" s="146" customFormat="1"/>
    <row r="159" s="146" customFormat="1"/>
    <row r="160" s="146" customFormat="1"/>
    <row r="161" s="146" customFormat="1"/>
    <row r="162" s="146" customFormat="1"/>
    <row r="163" s="146" customFormat="1"/>
    <row r="164" s="146" customFormat="1"/>
    <row r="165" s="146" customFormat="1"/>
    <row r="166" s="146" customFormat="1"/>
    <row r="167" s="146" customFormat="1"/>
    <row r="168" s="146" customFormat="1"/>
    <row r="169" s="146" customFormat="1"/>
    <row r="170" s="146" customFormat="1"/>
    <row r="171" s="146" customFormat="1"/>
    <row r="172" s="146" customFormat="1"/>
    <row r="173" s="146" customFormat="1"/>
    <row r="174" s="146" customFormat="1"/>
    <row r="175" s="146" customFormat="1"/>
    <row r="176" s="146" customFormat="1"/>
    <row r="177" s="146" customFormat="1"/>
  </sheetData>
  <mergeCells count="24">
    <mergeCell ref="D22:F22"/>
    <mergeCell ref="D20:F20"/>
    <mergeCell ref="C3:I3"/>
    <mergeCell ref="L3:M3"/>
    <mergeCell ref="C5:C10"/>
    <mergeCell ref="D6:F6"/>
    <mergeCell ref="D8:F8"/>
    <mergeCell ref="D10:F10"/>
    <mergeCell ref="C40:D40"/>
    <mergeCell ref="E40:I40"/>
    <mergeCell ref="C42:D42"/>
    <mergeCell ref="E42:I42"/>
    <mergeCell ref="C12:C36"/>
    <mergeCell ref="D12:F12"/>
    <mergeCell ref="D14:F14"/>
    <mergeCell ref="D16:F16"/>
    <mergeCell ref="D18:F18"/>
    <mergeCell ref="D36:F36"/>
    <mergeCell ref="D32:F32"/>
    <mergeCell ref="D30:F30"/>
    <mergeCell ref="D28:F28"/>
    <mergeCell ref="D26:F26"/>
    <mergeCell ref="D24:F24"/>
    <mergeCell ref="D34:F34"/>
  </mergeCells>
  <printOptions horizontalCentered="1" verticalCentered="1"/>
  <pageMargins left="0.39" right="0.39" top="0.98" bottom="0.98" header="0.51" footer="0.51"/>
  <pageSetup paperSize="9" orientation="landscape" verticalDpi="400" r:id="rId1"/>
  <headerFooter alignWithMargins="0"/>
  <drawing r:id="rId2"/>
</worksheet>
</file>

<file path=xl/worksheets/sheet11.xml><?xml version="1.0" encoding="utf-8"?>
<worksheet xmlns="http://schemas.openxmlformats.org/spreadsheetml/2006/main" xmlns:r="http://schemas.openxmlformats.org/officeDocument/2006/relationships">
  <sheetPr codeName="Feuil14" enableFormatConditionsCalculation="0">
    <tabColor theme="4"/>
  </sheetPr>
  <dimension ref="A1:AE56"/>
  <sheetViews>
    <sheetView zoomScaleSheetLayoutView="115" workbookViewId="0">
      <selection activeCell="L3" sqref="L3:M3"/>
    </sheetView>
  </sheetViews>
  <sheetFormatPr defaultColWidth="11.42578125" defaultRowHeight="12.75"/>
  <cols>
    <col min="1" max="1" width="4.7109375" customWidth="1"/>
    <col min="2" max="2" width="5.140625" style="1" customWidth="1"/>
    <col min="3" max="3" width="8.28515625" customWidth="1"/>
    <col min="4" max="4" width="7.140625" customWidth="1"/>
    <col min="7" max="7" width="45.5703125" customWidth="1"/>
    <col min="8" max="8" width="18.42578125" customWidth="1"/>
    <col min="9" max="9" width="5.85546875" customWidth="1"/>
    <col min="10" max="10" width="14.85546875" customWidth="1"/>
    <col min="11" max="11" width="6.28515625" style="1" customWidth="1"/>
    <col min="12" max="12" width="36.85546875" style="146" customWidth="1"/>
    <col min="13" max="13" width="16.28515625" style="146" customWidth="1"/>
    <col min="14" max="31" width="11.42578125" style="146"/>
  </cols>
  <sheetData>
    <row r="1" spans="1:31" ht="10.5" customHeight="1" thickBot="1">
      <c r="A1" s="1"/>
      <c r="C1" s="1"/>
      <c r="D1" s="1"/>
      <c r="E1" s="1"/>
      <c r="F1" s="1"/>
      <c r="G1" s="1"/>
      <c r="H1" s="1"/>
      <c r="I1" s="1"/>
      <c r="J1" s="1"/>
    </row>
    <row r="2" spans="1:31" ht="13.5" thickBot="1">
      <c r="A2" s="1"/>
      <c r="B2" s="2"/>
      <c r="C2" s="3"/>
      <c r="D2" s="3"/>
      <c r="E2" s="3"/>
      <c r="F2" s="3"/>
      <c r="G2" s="3"/>
      <c r="H2" s="3"/>
      <c r="I2" s="3"/>
      <c r="J2" s="4"/>
    </row>
    <row r="3" spans="1:31" ht="39.75" customHeight="1" thickBot="1">
      <c r="A3" s="1"/>
      <c r="B3" s="5"/>
      <c r="C3" s="959" t="s">
        <v>931</v>
      </c>
      <c r="D3" s="864"/>
      <c r="E3" s="864"/>
      <c r="F3" s="864"/>
      <c r="G3" s="864"/>
      <c r="H3" s="864"/>
      <c r="I3" s="960"/>
      <c r="J3" s="7"/>
      <c r="L3" s="1009" t="s">
        <v>642</v>
      </c>
      <c r="M3" s="1010"/>
    </row>
    <row r="4" spans="1:31" ht="13.5" thickBot="1">
      <c r="A4" s="1"/>
      <c r="B4" s="5"/>
      <c r="C4" s="1"/>
      <c r="D4" s="1"/>
      <c r="E4" s="1"/>
      <c r="F4" s="1"/>
      <c r="G4" s="1"/>
      <c r="H4" s="1"/>
      <c r="I4" s="1"/>
      <c r="J4" s="7"/>
    </row>
    <row r="5" spans="1:31" ht="6" customHeight="1" thickBot="1">
      <c r="A5" s="1"/>
      <c r="B5" s="5"/>
      <c r="C5" s="1044"/>
      <c r="D5" s="1045"/>
      <c r="E5" s="32"/>
      <c r="F5" s="32"/>
      <c r="G5" s="32"/>
      <c r="H5" s="118"/>
      <c r="I5" s="4"/>
      <c r="J5" s="7"/>
    </row>
    <row r="6" spans="1:31" ht="20.25" customHeight="1" thickBot="1">
      <c r="A6" s="1"/>
      <c r="B6" s="5"/>
      <c r="C6" s="1046"/>
      <c r="D6" s="1047"/>
      <c r="E6" s="1052" t="s">
        <v>704</v>
      </c>
      <c r="F6" s="1052"/>
      <c r="G6" s="1053"/>
      <c r="H6" s="635"/>
      <c r="I6" s="7"/>
      <c r="J6" s="7"/>
      <c r="L6" s="410"/>
    </row>
    <row r="7" spans="1:31" ht="11.25" customHeight="1" thickBot="1">
      <c r="A7" s="1"/>
      <c r="B7" s="5"/>
      <c r="C7" s="1046"/>
      <c r="D7" s="1047"/>
      <c r="E7" s="475"/>
      <c r="F7" s="475"/>
      <c r="G7" s="475"/>
      <c r="H7" s="119"/>
      <c r="I7" s="7"/>
      <c r="J7" s="7"/>
    </row>
    <row r="8" spans="1:31" ht="25.5" customHeight="1" thickBot="1">
      <c r="A8" s="1"/>
      <c r="B8" s="5"/>
      <c r="C8" s="1046"/>
      <c r="D8" s="1047"/>
      <c r="E8" s="1050" t="s">
        <v>705</v>
      </c>
      <c r="F8" s="1050"/>
      <c r="G8" s="1051"/>
      <c r="H8" s="635"/>
      <c r="I8" s="7"/>
      <c r="J8" s="7"/>
      <c r="L8" s="410"/>
    </row>
    <row r="9" spans="1:31" ht="16.5" customHeight="1" thickBot="1">
      <c r="A9" s="1"/>
      <c r="B9" s="5"/>
      <c r="C9" s="1046"/>
      <c r="D9" s="1047"/>
      <c r="E9" s="475"/>
      <c r="F9" s="475"/>
      <c r="G9" s="475"/>
      <c r="H9" s="119"/>
      <c r="I9" s="7"/>
      <c r="J9" s="7"/>
      <c r="L9" s="299"/>
    </row>
    <row r="10" spans="1:31" ht="26.25" customHeight="1" thickBot="1">
      <c r="A10" s="1"/>
      <c r="B10" s="5"/>
      <c r="C10" s="1046"/>
      <c r="D10" s="1047"/>
      <c r="E10" s="1050" t="s">
        <v>706</v>
      </c>
      <c r="F10" s="1050"/>
      <c r="G10" s="1051"/>
      <c r="H10" s="635"/>
      <c r="I10" s="7"/>
      <c r="J10" s="7"/>
      <c r="L10" s="410"/>
    </row>
    <row r="11" spans="1:31" ht="9.75" customHeight="1" thickBot="1">
      <c r="A11" s="1"/>
      <c r="B11" s="5"/>
      <c r="C11" s="1046"/>
      <c r="D11" s="1047"/>
      <c r="E11" s="475"/>
      <c r="F11" s="475"/>
      <c r="G11" s="475"/>
      <c r="H11" s="119"/>
      <c r="I11" s="7"/>
      <c r="J11" s="7"/>
      <c r="L11" s="299"/>
    </row>
    <row r="12" spans="1:31" ht="27" customHeight="1" thickBot="1">
      <c r="A12" s="1"/>
      <c r="B12" s="5"/>
      <c r="C12" s="1046"/>
      <c r="D12" s="1047"/>
      <c r="E12" s="1050" t="s">
        <v>707</v>
      </c>
      <c r="F12" s="1052"/>
      <c r="G12" s="1053"/>
      <c r="H12" s="634"/>
      <c r="I12" s="7"/>
      <c r="J12" s="7"/>
      <c r="L12" s="410"/>
    </row>
    <row r="13" spans="1:31" ht="9" customHeight="1" thickBot="1">
      <c r="A13" s="1"/>
      <c r="B13" s="5"/>
      <c r="C13" s="1048"/>
      <c r="D13" s="1049"/>
      <c r="E13" s="476"/>
      <c r="F13" s="476"/>
      <c r="G13" s="476"/>
      <c r="H13" s="104"/>
      <c r="I13" s="10"/>
      <c r="J13" s="7"/>
    </row>
    <row r="14" spans="1:31" ht="13.5" thickBot="1">
      <c r="A14" s="1"/>
      <c r="B14" s="5"/>
      <c r="C14" s="1"/>
      <c r="D14" s="1"/>
      <c r="E14" s="477"/>
      <c r="F14" s="477"/>
      <c r="G14" s="477"/>
      <c r="H14" s="40"/>
      <c r="I14" s="1"/>
      <c r="J14" s="7"/>
    </row>
    <row r="15" spans="1:31" ht="7.5" customHeight="1" thickBot="1">
      <c r="A15" s="1"/>
      <c r="B15" s="5"/>
      <c r="C15" s="1044"/>
      <c r="D15" s="1045"/>
      <c r="E15" s="478"/>
      <c r="F15" s="478"/>
      <c r="G15" s="478"/>
      <c r="H15" s="118"/>
      <c r="I15" s="4"/>
      <c r="J15" s="7"/>
    </row>
    <row r="16" spans="1:31" s="662" customFormat="1" ht="27" customHeight="1" thickBot="1">
      <c r="A16" s="251"/>
      <c r="B16" s="5"/>
      <c r="C16" s="1046"/>
      <c r="D16" s="1047"/>
      <c r="E16" s="1050" t="s">
        <v>875</v>
      </c>
      <c r="F16" s="1050"/>
      <c r="G16" s="1051"/>
      <c r="H16" s="635"/>
      <c r="I16" s="7"/>
      <c r="J16" s="7"/>
      <c r="K16" s="251"/>
      <c r="L16" s="410"/>
      <c r="M16" s="146"/>
      <c r="N16" s="146"/>
      <c r="O16" s="146"/>
      <c r="P16" s="146"/>
      <c r="Q16" s="146"/>
      <c r="R16" s="146"/>
      <c r="S16" s="146"/>
      <c r="T16" s="146"/>
      <c r="U16" s="146"/>
      <c r="V16" s="146"/>
      <c r="W16" s="146"/>
      <c r="X16" s="146"/>
      <c r="Y16" s="146"/>
      <c r="Z16" s="146"/>
      <c r="AA16" s="146"/>
      <c r="AB16" s="146"/>
      <c r="AC16" s="146"/>
      <c r="AD16" s="146"/>
      <c r="AE16" s="146"/>
    </row>
    <row r="17" spans="1:31" ht="9" customHeight="1" thickBot="1">
      <c r="A17" s="1"/>
      <c r="B17" s="5"/>
      <c r="C17" s="1046"/>
      <c r="D17" s="1047"/>
      <c r="E17" s="475"/>
      <c r="F17" s="475"/>
      <c r="G17" s="475"/>
      <c r="H17" s="119"/>
      <c r="I17" s="7"/>
      <c r="J17" s="7"/>
    </row>
    <row r="18" spans="1:31" ht="21" customHeight="1" thickBot="1">
      <c r="A18" s="1"/>
      <c r="B18" s="5"/>
      <c r="C18" s="1046"/>
      <c r="D18" s="1047"/>
      <c r="E18" s="1050" t="s">
        <v>708</v>
      </c>
      <c r="F18" s="1050"/>
      <c r="G18" s="1051"/>
      <c r="H18" s="635"/>
      <c r="I18" s="7"/>
      <c r="J18" s="7"/>
      <c r="L18" s="410"/>
    </row>
    <row r="19" spans="1:31" ht="13.5" customHeight="1" thickBot="1">
      <c r="A19" s="1"/>
      <c r="B19" s="5"/>
      <c r="C19" s="1046"/>
      <c r="D19" s="1047"/>
      <c r="E19" s="475"/>
      <c r="F19" s="475"/>
      <c r="G19" s="475"/>
      <c r="H19" s="119"/>
      <c r="I19" s="7"/>
      <c r="J19" s="7"/>
      <c r="L19" s="299"/>
    </row>
    <row r="20" spans="1:31" s="335" customFormat="1" ht="25.5" customHeight="1" thickBot="1">
      <c r="A20" s="251"/>
      <c r="B20" s="5"/>
      <c r="C20" s="1046"/>
      <c r="D20" s="1047"/>
      <c r="E20" s="1050" t="s">
        <v>760</v>
      </c>
      <c r="F20" s="1050"/>
      <c r="G20" s="1051"/>
      <c r="H20" s="635"/>
      <c r="I20" s="7"/>
      <c r="J20" s="7"/>
      <c r="K20" s="251"/>
      <c r="L20" s="410"/>
      <c r="M20" s="146"/>
      <c r="N20" s="146"/>
      <c r="O20" s="146"/>
      <c r="P20" s="146"/>
      <c r="Q20" s="146"/>
      <c r="R20" s="146"/>
      <c r="S20" s="146"/>
      <c r="T20" s="146"/>
      <c r="U20" s="146"/>
      <c r="V20" s="146"/>
      <c r="W20" s="146"/>
      <c r="X20" s="146"/>
      <c r="Y20" s="146"/>
      <c r="Z20" s="146"/>
      <c r="AA20" s="146"/>
      <c r="AB20" s="146"/>
      <c r="AC20" s="146"/>
      <c r="AD20" s="146"/>
      <c r="AE20" s="146"/>
    </row>
    <row r="21" spans="1:31" s="335" customFormat="1" ht="12.75" customHeight="1" thickBot="1">
      <c r="A21" s="251"/>
      <c r="B21" s="5"/>
      <c r="C21" s="1046"/>
      <c r="D21" s="1047"/>
      <c r="E21" s="475"/>
      <c r="F21" s="475"/>
      <c r="G21" s="475"/>
      <c r="H21" s="119"/>
      <c r="I21" s="7"/>
      <c r="J21" s="7"/>
      <c r="K21" s="251"/>
      <c r="L21" s="299"/>
      <c r="M21" s="146"/>
      <c r="N21" s="146"/>
      <c r="O21" s="146"/>
      <c r="P21" s="146"/>
      <c r="Q21" s="146"/>
      <c r="R21" s="146"/>
      <c r="S21" s="146"/>
      <c r="T21" s="146"/>
      <c r="U21" s="146"/>
      <c r="V21" s="146"/>
      <c r="W21" s="146"/>
      <c r="X21" s="146"/>
      <c r="Y21" s="146"/>
      <c r="Z21" s="146"/>
      <c r="AA21" s="146"/>
      <c r="AB21" s="146"/>
      <c r="AC21" s="146"/>
      <c r="AD21" s="146"/>
      <c r="AE21" s="146"/>
    </row>
    <row r="22" spans="1:31" ht="26.25" customHeight="1" thickBot="1">
      <c r="A22" s="1"/>
      <c r="B22" s="5"/>
      <c r="C22" s="1046"/>
      <c r="D22" s="1047"/>
      <c r="E22" s="1050" t="s">
        <v>754</v>
      </c>
      <c r="F22" s="1050"/>
      <c r="G22" s="1051"/>
      <c r="H22" s="636" t="s">
        <v>696</v>
      </c>
      <c r="I22" s="7"/>
      <c r="J22" s="7"/>
      <c r="K22" s="250"/>
      <c r="L22" s="410"/>
    </row>
    <row r="23" spans="1:31" ht="6" customHeight="1" thickBot="1">
      <c r="A23" s="1"/>
      <c r="B23" s="5"/>
      <c r="C23" s="1048"/>
      <c r="D23" s="1049"/>
      <c r="E23" s="31"/>
      <c r="F23" s="31"/>
      <c r="G23" s="31"/>
      <c r="H23" s="30"/>
      <c r="I23" s="10"/>
      <c r="J23" s="7"/>
    </row>
    <row r="24" spans="1:31" ht="14.25" customHeight="1" thickBot="1">
      <c r="A24" s="1"/>
      <c r="B24" s="5"/>
      <c r="C24" s="1043"/>
      <c r="D24" s="1043"/>
      <c r="E24" s="1043"/>
      <c r="F24" s="1043"/>
      <c r="G24" s="1043"/>
      <c r="H24" s="1043"/>
      <c r="I24" s="1043"/>
      <c r="J24" s="7"/>
    </row>
    <row r="25" spans="1:31" s="533" customFormat="1" ht="29.25" customHeight="1" thickBot="1">
      <c r="A25" s="251"/>
      <c r="B25" s="5"/>
      <c r="C25" s="1054" t="s">
        <v>746</v>
      </c>
      <c r="D25" s="1054"/>
      <c r="E25" s="1054"/>
      <c r="F25" s="1032"/>
      <c r="G25" s="997" t="s">
        <v>967</v>
      </c>
      <c r="H25" s="999"/>
      <c r="I25" s="534"/>
      <c r="J25" s="7"/>
      <c r="K25" s="251"/>
      <c r="L25" s="146"/>
      <c r="M25" s="146"/>
      <c r="N25" s="146"/>
      <c r="O25" s="146"/>
      <c r="P25" s="146"/>
      <c r="Q25" s="146"/>
      <c r="R25" s="146"/>
      <c r="S25" s="146"/>
      <c r="T25" s="146"/>
      <c r="U25" s="146"/>
      <c r="V25" s="146"/>
      <c r="W25" s="146"/>
      <c r="X25" s="146"/>
      <c r="Y25" s="146"/>
      <c r="Z25" s="146"/>
      <c r="AA25" s="146"/>
      <c r="AB25" s="146"/>
      <c r="AC25" s="146"/>
      <c r="AD25" s="146"/>
      <c r="AE25" s="146"/>
    </row>
    <row r="26" spans="1:31" s="533" customFormat="1" ht="13.5" thickBot="1">
      <c r="A26" s="251"/>
      <c r="B26" s="5"/>
      <c r="C26" s="534"/>
      <c r="D26" s="534"/>
      <c r="E26" s="534"/>
      <c r="F26" s="534"/>
      <c r="G26" s="534"/>
      <c r="H26" s="534"/>
      <c r="I26" s="534"/>
      <c r="J26" s="7"/>
      <c r="K26" s="251"/>
      <c r="L26" s="146"/>
      <c r="M26" s="146"/>
      <c r="N26" s="146"/>
      <c r="O26" s="146"/>
      <c r="P26" s="146"/>
      <c r="Q26" s="146"/>
      <c r="R26" s="146"/>
      <c r="S26" s="146"/>
      <c r="T26" s="146"/>
      <c r="U26" s="146"/>
      <c r="V26" s="146"/>
      <c r="W26" s="146"/>
      <c r="X26" s="146"/>
      <c r="Y26" s="146"/>
      <c r="Z26" s="146"/>
      <c r="AA26" s="146"/>
      <c r="AB26" s="146"/>
      <c r="AC26" s="146"/>
      <c r="AD26" s="146"/>
      <c r="AE26" s="146"/>
    </row>
    <row r="27" spans="1:31" s="517" customFormat="1" ht="32.25" customHeight="1" thickBot="1">
      <c r="A27" s="251"/>
      <c r="B27" s="5"/>
      <c r="C27" s="1054" t="s">
        <v>747</v>
      </c>
      <c r="D27" s="1054"/>
      <c r="E27" s="1054"/>
      <c r="F27" s="1032"/>
      <c r="G27" s="997" t="s">
        <v>967</v>
      </c>
      <c r="H27" s="999"/>
      <c r="I27" s="519"/>
      <c r="J27" s="7"/>
      <c r="K27" s="251"/>
      <c r="L27" s="146"/>
      <c r="M27" s="146"/>
      <c r="N27" s="146"/>
      <c r="O27" s="146"/>
      <c r="P27" s="146"/>
      <c r="Q27" s="146"/>
      <c r="R27" s="146"/>
      <c r="S27" s="146"/>
      <c r="T27" s="146"/>
      <c r="U27" s="146"/>
      <c r="V27" s="146"/>
      <c r="W27" s="146"/>
      <c r="X27" s="146"/>
      <c r="Y27" s="146"/>
      <c r="Z27" s="146"/>
      <c r="AA27" s="146"/>
      <c r="AB27" s="146"/>
      <c r="AC27" s="146"/>
      <c r="AD27" s="146"/>
      <c r="AE27" s="146"/>
    </row>
    <row r="28" spans="1:31" ht="21.75" customHeight="1">
      <c r="A28" s="1"/>
      <c r="B28" s="5"/>
      <c r="C28" s="1043"/>
      <c r="D28" s="1043"/>
      <c r="E28" s="1043"/>
      <c r="F28" s="1043"/>
      <c r="G28" s="1043"/>
      <c r="H28" s="1043"/>
      <c r="I28" s="1043"/>
      <c r="J28" s="7"/>
    </row>
    <row r="29" spans="1:31" ht="105" customHeight="1" thickBot="1">
      <c r="A29" s="1"/>
      <c r="B29" s="8"/>
      <c r="C29" s="9"/>
      <c r="D29" s="9"/>
      <c r="E29" s="9"/>
      <c r="F29" s="9"/>
      <c r="G29" s="9"/>
      <c r="H29" s="9"/>
      <c r="I29" s="9"/>
      <c r="J29" s="10"/>
    </row>
    <row r="30" spans="1:31">
      <c r="A30" s="1"/>
      <c r="C30" s="1"/>
      <c r="D30" s="1"/>
      <c r="E30" s="1"/>
      <c r="F30" s="1"/>
      <c r="G30" s="1"/>
      <c r="H30" s="1"/>
      <c r="I30" s="1"/>
      <c r="J30" s="1"/>
    </row>
    <row r="31" spans="1:31">
      <c r="A31" s="1"/>
      <c r="C31" s="1"/>
      <c r="D31" s="1"/>
      <c r="E31" s="1"/>
      <c r="F31" s="1"/>
      <c r="G31" s="1"/>
      <c r="H31" s="1"/>
      <c r="I31" s="1"/>
      <c r="J31" s="1"/>
    </row>
    <row r="32" spans="1:31">
      <c r="A32" s="1"/>
      <c r="C32" s="1"/>
      <c r="D32" s="1"/>
      <c r="E32" s="1"/>
      <c r="F32" s="1"/>
      <c r="G32" s="1"/>
      <c r="H32" s="1"/>
      <c r="I32" s="1"/>
      <c r="J32" s="1"/>
    </row>
    <row r="33" spans="1:31">
      <c r="A33" s="1"/>
      <c r="C33" s="1"/>
      <c r="D33" s="1"/>
      <c r="E33" s="1"/>
      <c r="F33" s="1"/>
      <c r="G33" s="1"/>
      <c r="H33" s="1"/>
      <c r="I33" s="1"/>
      <c r="J33" s="1"/>
    </row>
    <row r="34" spans="1:31">
      <c r="A34" s="1"/>
      <c r="C34" s="1"/>
      <c r="D34" s="1"/>
      <c r="E34" s="1"/>
      <c r="F34" s="1"/>
      <c r="G34" s="1"/>
      <c r="H34" s="1"/>
      <c r="I34" s="1"/>
      <c r="J34" s="1"/>
    </row>
    <row r="35" spans="1:31">
      <c r="A35" s="1"/>
      <c r="C35" s="1"/>
      <c r="D35" s="1"/>
      <c r="E35" s="1"/>
      <c r="F35" s="1"/>
      <c r="G35" s="1"/>
      <c r="H35" s="1"/>
      <c r="I35" s="1"/>
      <c r="J35" s="1"/>
    </row>
    <row r="36" spans="1:31">
      <c r="A36" s="1"/>
      <c r="C36" s="1"/>
      <c r="D36" s="1"/>
      <c r="E36" s="1"/>
      <c r="F36" s="1"/>
      <c r="G36" s="1"/>
      <c r="H36" s="1"/>
      <c r="I36" s="1"/>
      <c r="J36" s="1"/>
    </row>
    <row r="37" spans="1:31">
      <c r="A37" s="1"/>
      <c r="C37" s="1"/>
      <c r="D37" s="1"/>
      <c r="E37" s="1"/>
      <c r="F37" s="1"/>
      <c r="G37" s="1"/>
      <c r="H37" s="1"/>
      <c r="I37" s="1"/>
      <c r="J37" s="1"/>
    </row>
    <row r="38" spans="1:31">
      <c r="A38" s="1"/>
      <c r="C38" s="1"/>
      <c r="D38" s="1"/>
      <c r="E38" s="1"/>
      <c r="F38" s="1"/>
      <c r="G38" s="1"/>
      <c r="H38" s="1"/>
      <c r="I38" s="1"/>
      <c r="J38" s="1"/>
    </row>
    <row r="39" spans="1:31" ht="13.5" customHeight="1">
      <c r="A39" s="1"/>
      <c r="C39" s="1"/>
      <c r="D39" s="1"/>
      <c r="E39" s="1"/>
      <c r="F39" s="1"/>
      <c r="G39" s="1"/>
      <c r="H39" s="1"/>
      <c r="I39" s="1"/>
      <c r="J39" s="1"/>
    </row>
    <row r="40" spans="1:31">
      <c r="A40" s="1"/>
      <c r="C40" s="1"/>
      <c r="D40" s="1"/>
      <c r="E40" s="1"/>
      <c r="F40" s="1"/>
      <c r="G40" s="1"/>
      <c r="H40" s="1"/>
      <c r="I40" s="1"/>
      <c r="J40" s="1"/>
    </row>
    <row r="41" spans="1:31">
      <c r="A41" s="1"/>
      <c r="C41" s="1"/>
      <c r="D41" s="1"/>
      <c r="E41" s="1"/>
      <c r="F41" s="1"/>
      <c r="G41" s="1"/>
      <c r="H41" s="1"/>
      <c r="I41" s="1"/>
      <c r="J41" s="1"/>
    </row>
    <row r="42" spans="1:31">
      <c r="A42" s="1"/>
      <c r="C42" s="1"/>
      <c r="D42" s="1"/>
      <c r="E42" s="1"/>
      <c r="F42" s="1"/>
      <c r="G42" s="1"/>
      <c r="H42" s="1"/>
      <c r="I42" s="1"/>
      <c r="J42" s="1"/>
    </row>
    <row r="43" spans="1:31">
      <c r="A43" s="1"/>
      <c r="C43" s="1"/>
      <c r="D43" s="1"/>
      <c r="E43" s="1"/>
      <c r="F43" s="1"/>
      <c r="G43" s="1"/>
      <c r="H43" s="1"/>
      <c r="I43" s="1"/>
      <c r="J43" s="1"/>
    </row>
    <row r="44" spans="1:31" s="1" customFormat="1">
      <c r="L44" s="146"/>
      <c r="M44" s="146"/>
      <c r="N44" s="146"/>
      <c r="O44" s="146"/>
      <c r="P44" s="146"/>
      <c r="Q44" s="146"/>
      <c r="R44" s="146"/>
      <c r="S44" s="146"/>
      <c r="T44" s="146"/>
      <c r="U44" s="146"/>
      <c r="V44" s="146"/>
      <c r="W44" s="146"/>
      <c r="X44" s="146"/>
      <c r="Y44" s="146"/>
      <c r="Z44" s="146"/>
      <c r="AA44" s="146"/>
      <c r="AB44" s="146"/>
      <c r="AC44" s="146"/>
      <c r="AD44" s="146"/>
      <c r="AE44" s="146"/>
    </row>
    <row r="45" spans="1:31" s="1" customFormat="1">
      <c r="L45" s="146"/>
      <c r="M45" s="146"/>
      <c r="N45" s="146"/>
      <c r="O45" s="146"/>
      <c r="P45" s="146"/>
      <c r="Q45" s="146"/>
      <c r="R45" s="146"/>
      <c r="S45" s="146"/>
      <c r="T45" s="146"/>
      <c r="U45" s="146"/>
      <c r="V45" s="146"/>
      <c r="W45" s="146"/>
      <c r="X45" s="146"/>
      <c r="Y45" s="146"/>
      <c r="Z45" s="146"/>
      <c r="AA45" s="146"/>
      <c r="AB45" s="146"/>
      <c r="AC45" s="146"/>
      <c r="AD45" s="146"/>
      <c r="AE45" s="146"/>
    </row>
    <row r="46" spans="1:31" s="1" customFormat="1">
      <c r="L46" s="146"/>
      <c r="M46" s="146"/>
      <c r="N46" s="146"/>
      <c r="O46" s="146"/>
      <c r="P46" s="146"/>
      <c r="Q46" s="146"/>
      <c r="R46" s="146"/>
      <c r="S46" s="146"/>
      <c r="T46" s="146"/>
      <c r="U46" s="146"/>
      <c r="V46" s="146"/>
      <c r="W46" s="146"/>
      <c r="X46" s="146"/>
      <c r="Y46" s="146"/>
      <c r="Z46" s="146"/>
      <c r="AA46" s="146"/>
      <c r="AB46" s="146"/>
      <c r="AC46" s="146"/>
      <c r="AD46" s="146"/>
      <c r="AE46" s="146"/>
    </row>
    <row r="47" spans="1:31" s="1" customFormat="1">
      <c r="L47" s="146"/>
      <c r="M47" s="146"/>
      <c r="N47" s="146"/>
      <c r="O47" s="146"/>
      <c r="P47" s="146"/>
      <c r="Q47" s="146"/>
      <c r="R47" s="146"/>
      <c r="S47" s="146"/>
      <c r="T47" s="146"/>
      <c r="U47" s="146"/>
      <c r="V47" s="146"/>
      <c r="W47" s="146"/>
      <c r="X47" s="146"/>
      <c r="Y47" s="146"/>
      <c r="Z47" s="146"/>
      <c r="AA47" s="146"/>
      <c r="AB47" s="146"/>
      <c r="AC47" s="146"/>
      <c r="AD47" s="146"/>
      <c r="AE47" s="146"/>
    </row>
    <row r="48" spans="1:31" s="1" customFormat="1">
      <c r="L48" s="146"/>
      <c r="M48" s="146"/>
      <c r="N48" s="146"/>
      <c r="O48" s="146"/>
      <c r="P48" s="146"/>
      <c r="Q48" s="146"/>
      <c r="R48" s="146"/>
      <c r="S48" s="146"/>
      <c r="T48" s="146"/>
      <c r="U48" s="146"/>
      <c r="V48" s="146"/>
      <c r="W48" s="146"/>
      <c r="X48" s="146"/>
      <c r="Y48" s="146"/>
      <c r="Z48" s="146"/>
      <c r="AA48" s="146"/>
      <c r="AB48" s="146"/>
      <c r="AC48" s="146"/>
      <c r="AD48" s="146"/>
      <c r="AE48" s="146"/>
    </row>
    <row r="49" spans="12:31" s="1" customFormat="1">
      <c r="L49" s="146"/>
      <c r="M49" s="146"/>
      <c r="N49" s="146"/>
      <c r="O49" s="146"/>
      <c r="P49" s="146"/>
      <c r="Q49" s="146"/>
      <c r="R49" s="146"/>
      <c r="S49" s="146"/>
      <c r="T49" s="146"/>
      <c r="U49" s="146"/>
      <c r="V49" s="146"/>
      <c r="W49" s="146"/>
      <c r="X49" s="146"/>
      <c r="Y49" s="146"/>
      <c r="Z49" s="146"/>
      <c r="AA49" s="146"/>
      <c r="AB49" s="146"/>
      <c r="AC49" s="146"/>
      <c r="AD49" s="146"/>
      <c r="AE49" s="146"/>
    </row>
    <row r="50" spans="12:31" s="1" customFormat="1">
      <c r="L50" s="146"/>
      <c r="M50" s="146"/>
      <c r="N50" s="146"/>
      <c r="O50" s="146"/>
      <c r="P50" s="146"/>
      <c r="Q50" s="146"/>
      <c r="R50" s="146"/>
      <c r="S50" s="146"/>
      <c r="T50" s="146"/>
      <c r="U50" s="146"/>
      <c r="V50" s="146"/>
      <c r="W50" s="146"/>
      <c r="X50" s="146"/>
      <c r="Y50" s="146"/>
      <c r="Z50" s="146"/>
      <c r="AA50" s="146"/>
      <c r="AB50" s="146"/>
      <c r="AC50" s="146"/>
      <c r="AD50" s="146"/>
      <c r="AE50" s="146"/>
    </row>
    <row r="51" spans="12:31" s="1" customFormat="1">
      <c r="L51" s="146"/>
      <c r="M51" s="146"/>
      <c r="N51" s="146"/>
      <c r="O51" s="146"/>
      <c r="P51" s="146"/>
      <c r="Q51" s="146"/>
      <c r="R51" s="146"/>
      <c r="S51" s="146"/>
      <c r="T51" s="146"/>
      <c r="U51" s="146"/>
      <c r="V51" s="146"/>
      <c r="W51" s="146"/>
      <c r="X51" s="146"/>
      <c r="Y51" s="146"/>
      <c r="Z51" s="146"/>
      <c r="AA51" s="146"/>
      <c r="AB51" s="146"/>
      <c r="AC51" s="146"/>
      <c r="AD51" s="146"/>
      <c r="AE51" s="146"/>
    </row>
    <row r="52" spans="12:31" s="1" customFormat="1">
      <c r="L52" s="146"/>
      <c r="M52" s="146"/>
      <c r="N52" s="146"/>
      <c r="O52" s="146"/>
      <c r="P52" s="146"/>
      <c r="Q52" s="146"/>
      <c r="R52" s="146"/>
      <c r="S52" s="146"/>
      <c r="T52" s="146"/>
      <c r="U52" s="146"/>
      <c r="V52" s="146"/>
      <c r="W52" s="146"/>
      <c r="X52" s="146"/>
      <c r="Y52" s="146"/>
      <c r="Z52" s="146"/>
      <c r="AA52" s="146"/>
      <c r="AB52" s="146"/>
      <c r="AC52" s="146"/>
      <c r="AD52" s="146"/>
      <c r="AE52" s="146"/>
    </row>
    <row r="53" spans="12:31" s="1" customFormat="1">
      <c r="L53" s="146"/>
      <c r="M53" s="146"/>
      <c r="N53" s="146"/>
      <c r="O53" s="146"/>
      <c r="P53" s="146"/>
      <c r="Q53" s="146"/>
      <c r="R53" s="146"/>
      <c r="S53" s="146"/>
      <c r="T53" s="146"/>
      <c r="U53" s="146"/>
      <c r="V53" s="146"/>
      <c r="W53" s="146"/>
      <c r="X53" s="146"/>
      <c r="Y53" s="146"/>
      <c r="Z53" s="146"/>
      <c r="AA53" s="146"/>
      <c r="AB53" s="146"/>
      <c r="AC53" s="146"/>
      <c r="AD53" s="146"/>
      <c r="AE53" s="146"/>
    </row>
    <row r="54" spans="12:31" s="1" customFormat="1">
      <c r="L54" s="146"/>
      <c r="M54" s="146"/>
      <c r="N54" s="146"/>
      <c r="O54" s="146"/>
      <c r="P54" s="146"/>
      <c r="Q54" s="146"/>
      <c r="R54" s="146"/>
      <c r="S54" s="146"/>
      <c r="T54" s="146"/>
      <c r="U54" s="146"/>
      <c r="V54" s="146"/>
      <c r="W54" s="146"/>
      <c r="X54" s="146"/>
      <c r="Y54" s="146"/>
      <c r="Z54" s="146"/>
      <c r="AA54" s="146"/>
      <c r="AB54" s="146"/>
      <c r="AC54" s="146"/>
      <c r="AD54" s="146"/>
      <c r="AE54" s="146"/>
    </row>
    <row r="55" spans="12:31" s="1" customFormat="1">
      <c r="L55" s="146"/>
      <c r="M55" s="146"/>
      <c r="N55" s="146"/>
      <c r="O55" s="146"/>
      <c r="P55" s="146"/>
      <c r="Q55" s="146"/>
      <c r="R55" s="146"/>
      <c r="S55" s="146"/>
      <c r="T55" s="146"/>
      <c r="U55" s="146"/>
      <c r="V55" s="146"/>
      <c r="W55" s="146"/>
      <c r="X55" s="146"/>
      <c r="Y55" s="146"/>
      <c r="Z55" s="146"/>
      <c r="AA55" s="146"/>
      <c r="AB55" s="146"/>
      <c r="AC55" s="146"/>
      <c r="AD55" s="146"/>
      <c r="AE55" s="146"/>
    </row>
    <row r="56" spans="12:31" s="1" customFormat="1">
      <c r="L56" s="146"/>
      <c r="M56" s="146"/>
      <c r="N56" s="146"/>
      <c r="O56" s="146"/>
      <c r="P56" s="146"/>
      <c r="Q56" s="146"/>
      <c r="R56" s="146"/>
      <c r="S56" s="146"/>
      <c r="T56" s="146"/>
      <c r="U56" s="146"/>
      <c r="V56" s="146"/>
      <c r="W56" s="146"/>
      <c r="X56" s="146"/>
      <c r="Y56" s="146"/>
      <c r="Z56" s="146"/>
      <c r="AA56" s="146"/>
      <c r="AB56" s="146"/>
      <c r="AC56" s="146"/>
      <c r="AD56" s="146"/>
      <c r="AE56" s="146"/>
    </row>
  </sheetData>
  <mergeCells count="18">
    <mergeCell ref="L3:M3"/>
    <mergeCell ref="C24:I24"/>
    <mergeCell ref="C28:I28"/>
    <mergeCell ref="C15:D23"/>
    <mergeCell ref="C3:I3"/>
    <mergeCell ref="C5:D13"/>
    <mergeCell ref="E8:G8"/>
    <mergeCell ref="E10:G10"/>
    <mergeCell ref="E20:G20"/>
    <mergeCell ref="E12:G12"/>
    <mergeCell ref="E18:G18"/>
    <mergeCell ref="G27:H27"/>
    <mergeCell ref="C27:F27"/>
    <mergeCell ref="C25:F25"/>
    <mergeCell ref="G25:H25"/>
    <mergeCell ref="E6:G6"/>
    <mergeCell ref="E22:G22"/>
    <mergeCell ref="E16:G16"/>
  </mergeCells>
  <phoneticPr fontId="14" type="noConversion"/>
  <printOptions horizontalCentered="1" verticalCentered="1"/>
  <pageMargins left="0.39" right="0.39" top="0.98" bottom="0.98" header="0.51" footer="0.51"/>
  <pageSetup paperSize="9" orientation="landscape" verticalDpi="400"/>
  <headerFooter alignWithMargins="0"/>
  <drawing r:id="rId1"/>
</worksheet>
</file>

<file path=xl/worksheets/sheet12.xml><?xml version="1.0" encoding="utf-8"?>
<worksheet xmlns="http://schemas.openxmlformats.org/spreadsheetml/2006/main" xmlns:r="http://schemas.openxmlformats.org/officeDocument/2006/relationships">
  <sheetPr codeName="Feuil16" enableFormatConditionsCalculation="0">
    <tabColor theme="4"/>
    <pageSetUpPr fitToPage="1"/>
  </sheetPr>
  <dimension ref="A1:Q87"/>
  <sheetViews>
    <sheetView zoomScaleSheetLayoutView="100" workbookViewId="0">
      <selection activeCell="I3" sqref="I3:J3"/>
    </sheetView>
  </sheetViews>
  <sheetFormatPr defaultColWidth="11.42578125" defaultRowHeight="12.75"/>
  <cols>
    <col min="1" max="1" width="6" customWidth="1"/>
    <col min="2" max="2" width="4.42578125" style="1" customWidth="1"/>
    <col min="3" max="3" width="35.140625" customWidth="1"/>
    <col min="4" max="4" width="27.42578125" customWidth="1"/>
    <col min="5" max="5" width="30.7109375" customWidth="1"/>
    <col min="6" max="6" width="7.28515625" customWidth="1"/>
    <col min="7" max="7" width="2.42578125" customWidth="1"/>
    <col min="8" max="8" width="6" style="147" bestFit="1" customWidth="1"/>
    <col min="9" max="9" width="28.42578125" style="147" customWidth="1"/>
    <col min="10" max="10" width="23.85546875" style="146" customWidth="1"/>
    <col min="11" max="16" width="11.42578125" style="146"/>
    <col min="17" max="17" width="11.42578125" style="1"/>
  </cols>
  <sheetData>
    <row r="1" spans="1:17" ht="13.5" thickBot="1">
      <c r="A1" s="1"/>
      <c r="B1" s="6"/>
      <c r="C1" s="6"/>
      <c r="D1" s="6"/>
      <c r="E1" s="6"/>
      <c r="F1" s="6"/>
      <c r="G1" s="6"/>
    </row>
    <row r="2" spans="1:17" ht="13.5" thickBot="1">
      <c r="A2" s="1"/>
      <c r="B2" s="2"/>
      <c r="C2" s="3"/>
      <c r="D2" s="3"/>
      <c r="E2" s="3"/>
      <c r="F2" s="3"/>
      <c r="G2" s="4"/>
    </row>
    <row r="3" spans="1:17" ht="39" customHeight="1" thickBot="1">
      <c r="A3" s="1"/>
      <c r="B3" s="5"/>
      <c r="C3" s="1055" t="s">
        <v>755</v>
      </c>
      <c r="D3" s="1056"/>
      <c r="E3" s="1056"/>
      <c r="F3" s="1057"/>
      <c r="G3" s="154"/>
      <c r="H3" s="228"/>
      <c r="I3" s="1009" t="s">
        <v>642</v>
      </c>
      <c r="J3" s="1010"/>
    </row>
    <row r="4" spans="1:17" ht="13.5" thickBot="1">
      <c r="A4" s="1"/>
      <c r="B4" s="5"/>
      <c r="C4" s="6"/>
      <c r="D4" s="6"/>
      <c r="E4" s="6"/>
      <c r="F4" s="6"/>
      <c r="G4" s="7"/>
    </row>
    <row r="5" spans="1:17" ht="43.5" customHeight="1" thickBot="1">
      <c r="A5" s="1"/>
      <c r="B5" s="5"/>
      <c r="C5" s="600" t="s">
        <v>697</v>
      </c>
      <c r="D5" s="601" t="s">
        <v>975</v>
      </c>
      <c r="E5" s="601" t="s">
        <v>974</v>
      </c>
      <c r="F5" s="6"/>
      <c r="G5" s="7"/>
      <c r="H5" s="146"/>
      <c r="I5" s="146"/>
      <c r="Q5"/>
    </row>
    <row r="6" spans="1:17" ht="15">
      <c r="A6" s="1"/>
      <c r="B6" s="5"/>
      <c r="C6" s="602" t="s">
        <v>53</v>
      </c>
      <c r="D6" s="625"/>
      <c r="E6" s="626"/>
      <c r="F6" s="6"/>
      <c r="G6" s="7"/>
      <c r="H6" s="146"/>
      <c r="I6" s="411"/>
      <c r="Q6"/>
    </row>
    <row r="7" spans="1:17" ht="15">
      <c r="A7" s="1"/>
      <c r="B7" s="5"/>
      <c r="C7" s="603" t="s">
        <v>679</v>
      </c>
      <c r="D7" s="627"/>
      <c r="E7" s="628"/>
      <c r="F7" s="6"/>
      <c r="G7" s="7"/>
      <c r="H7" s="146"/>
      <c r="I7" s="412"/>
      <c r="Q7"/>
    </row>
    <row r="8" spans="1:17" ht="15">
      <c r="A8" s="1"/>
      <c r="B8" s="5"/>
      <c r="C8" s="603" t="s">
        <v>680</v>
      </c>
      <c r="D8" s="627"/>
      <c r="E8" s="628"/>
      <c r="F8" s="6"/>
      <c r="G8" s="7"/>
      <c r="H8" s="146"/>
      <c r="I8" s="412"/>
      <c r="Q8"/>
    </row>
    <row r="9" spans="1:17" ht="25.5">
      <c r="A9" s="1"/>
      <c r="B9" s="5"/>
      <c r="C9" s="603" t="s">
        <v>698</v>
      </c>
      <c r="D9" s="627"/>
      <c r="E9" s="628"/>
      <c r="F9" s="6"/>
      <c r="G9" s="7"/>
      <c r="H9" s="146"/>
      <c r="I9" s="412"/>
      <c r="Q9"/>
    </row>
    <row r="10" spans="1:17" ht="15">
      <c r="A10" s="1"/>
      <c r="B10" s="5"/>
      <c r="C10" s="603" t="s">
        <v>700</v>
      </c>
      <c r="D10" s="627"/>
      <c r="E10" s="628"/>
      <c r="F10" s="6"/>
      <c r="G10" s="7"/>
      <c r="H10" s="146"/>
      <c r="I10" s="412"/>
      <c r="Q10"/>
    </row>
    <row r="11" spans="1:17" ht="15">
      <c r="A11" s="1"/>
      <c r="B11" s="5"/>
      <c r="C11" s="603" t="s">
        <v>699</v>
      </c>
      <c r="D11" s="627"/>
      <c r="E11" s="628"/>
      <c r="F11" s="6"/>
      <c r="G11" s="7"/>
      <c r="H11" s="146"/>
      <c r="I11" s="412"/>
      <c r="Q11"/>
    </row>
    <row r="12" spans="1:17" ht="15">
      <c r="A12" s="1"/>
      <c r="B12" s="5"/>
      <c r="C12" s="603" t="s">
        <v>25</v>
      </c>
      <c r="D12" s="627"/>
      <c r="E12" s="628"/>
      <c r="F12" s="6"/>
      <c r="G12" s="7"/>
      <c r="H12" s="146"/>
      <c r="I12" s="412"/>
      <c r="Q12"/>
    </row>
    <row r="13" spans="1:17" ht="15">
      <c r="A13" s="1"/>
      <c r="B13" s="5"/>
      <c r="C13" s="603" t="s">
        <v>27</v>
      </c>
      <c r="D13" s="627"/>
      <c r="E13" s="628"/>
      <c r="F13" s="6"/>
      <c r="G13" s="7"/>
      <c r="H13" s="146"/>
      <c r="I13" s="412"/>
      <c r="Q13"/>
    </row>
    <row r="14" spans="1:17" ht="25.5">
      <c r="A14" s="1"/>
      <c r="B14" s="5"/>
      <c r="C14" s="603" t="s">
        <v>682</v>
      </c>
      <c r="D14" s="627"/>
      <c r="E14" s="628"/>
      <c r="F14" s="6"/>
      <c r="G14" s="7"/>
      <c r="H14" s="146"/>
      <c r="I14" s="412"/>
      <c r="Q14"/>
    </row>
    <row r="15" spans="1:17" ht="15">
      <c r="A15" s="1"/>
      <c r="B15" s="5"/>
      <c r="C15" s="603" t="s">
        <v>681</v>
      </c>
      <c r="D15" s="627"/>
      <c r="E15" s="629" t="s">
        <v>685</v>
      </c>
      <c r="F15" s="6"/>
      <c r="G15" s="7"/>
      <c r="H15" s="146"/>
      <c r="I15" s="412"/>
      <c r="Q15"/>
    </row>
    <row r="16" spans="1:17" ht="15">
      <c r="A16" s="1"/>
      <c r="B16" s="5"/>
      <c r="C16" s="604" t="s">
        <v>48</v>
      </c>
      <c r="D16" s="630"/>
      <c r="E16" s="631" t="s">
        <v>685</v>
      </c>
      <c r="F16" s="6"/>
      <c r="G16" s="7"/>
      <c r="H16" s="146"/>
      <c r="I16" s="412"/>
      <c r="Q16"/>
    </row>
    <row r="17" spans="1:16" s="454" customFormat="1" ht="15">
      <c r="A17" s="251"/>
      <c r="B17" s="5"/>
      <c r="C17" s="605" t="s">
        <v>52</v>
      </c>
      <c r="D17" s="627"/>
      <c r="E17" s="628"/>
      <c r="F17" s="6"/>
      <c r="G17" s="7"/>
      <c r="H17" s="146"/>
      <c r="I17" s="412"/>
      <c r="J17" s="146"/>
      <c r="K17" s="146"/>
      <c r="L17" s="146"/>
      <c r="M17" s="146"/>
      <c r="N17" s="146"/>
      <c r="O17" s="146"/>
      <c r="P17" s="146"/>
    </row>
    <row r="18" spans="1:16" s="454" customFormat="1" ht="15">
      <c r="A18" s="251"/>
      <c r="B18" s="5"/>
      <c r="C18" s="605" t="s">
        <v>49</v>
      </c>
      <c r="D18" s="627"/>
      <c r="E18" s="628"/>
      <c r="F18" s="6"/>
      <c r="G18" s="7"/>
      <c r="H18" s="146"/>
      <c r="I18" s="412"/>
      <c r="J18" s="146"/>
      <c r="K18" s="146"/>
      <c r="L18" s="146"/>
      <c r="M18" s="146"/>
      <c r="N18" s="146"/>
      <c r="O18" s="146"/>
      <c r="P18" s="146"/>
    </row>
    <row r="19" spans="1:16" s="454" customFormat="1" ht="15">
      <c r="A19" s="251"/>
      <c r="B19" s="5"/>
      <c r="C19" s="606" t="s">
        <v>701</v>
      </c>
      <c r="D19" s="627"/>
      <c r="E19" s="628"/>
      <c r="F19" s="6"/>
      <c r="G19" s="7"/>
      <c r="H19" s="146"/>
      <c r="I19" s="412"/>
      <c r="J19" s="146"/>
      <c r="K19" s="146"/>
      <c r="L19" s="146"/>
      <c r="M19" s="146"/>
      <c r="N19" s="146"/>
      <c r="O19" s="146"/>
      <c r="P19" s="146"/>
    </row>
    <row r="20" spans="1:16" s="454" customFormat="1" ht="15">
      <c r="A20" s="251"/>
      <c r="B20" s="5"/>
      <c r="C20" s="605" t="s">
        <v>59</v>
      </c>
      <c r="D20" s="627"/>
      <c r="E20" s="628"/>
      <c r="F20" s="6"/>
      <c r="G20" s="7"/>
      <c r="H20" s="146"/>
      <c r="I20" s="412"/>
      <c r="J20" s="146"/>
      <c r="K20" s="146"/>
      <c r="L20" s="146"/>
      <c r="M20" s="146"/>
      <c r="N20" s="146"/>
      <c r="O20" s="146"/>
      <c r="P20" s="146"/>
    </row>
    <row r="21" spans="1:16" s="454" customFormat="1" ht="15">
      <c r="A21" s="251"/>
      <c r="B21" s="5"/>
      <c r="C21" s="605" t="s">
        <v>683</v>
      </c>
      <c r="D21" s="627"/>
      <c r="E21" s="628"/>
      <c r="F21" s="6"/>
      <c r="G21" s="7"/>
      <c r="H21" s="146"/>
      <c r="I21" s="412"/>
      <c r="J21" s="146"/>
      <c r="K21" s="146"/>
      <c r="L21" s="146"/>
      <c r="M21" s="146"/>
      <c r="N21" s="146"/>
      <c r="O21" s="146"/>
      <c r="P21" s="146"/>
    </row>
    <row r="22" spans="1:16" s="146" customFormat="1" ht="15.75" thickBot="1">
      <c r="B22" s="150"/>
      <c r="C22" s="607" t="s">
        <v>684</v>
      </c>
      <c r="D22" s="632"/>
      <c r="E22" s="633"/>
      <c r="F22" s="147"/>
      <c r="G22" s="151"/>
      <c r="H22" s="147"/>
      <c r="I22" s="413"/>
    </row>
    <row r="23" spans="1:16" s="146" customFormat="1" ht="15.75" thickBot="1">
      <c r="B23" s="150"/>
      <c r="C23" s="599"/>
      <c r="D23" s="523"/>
      <c r="E23" s="524"/>
      <c r="F23" s="147"/>
      <c r="G23" s="151"/>
      <c r="H23" s="147"/>
      <c r="I23" s="301"/>
    </row>
    <row r="24" spans="1:16" s="146" customFormat="1" ht="40.5" customHeight="1" thickBot="1">
      <c r="B24" s="150"/>
      <c r="C24" s="598" t="s">
        <v>773</v>
      </c>
      <c r="D24" s="997" t="s">
        <v>967</v>
      </c>
      <c r="E24" s="999"/>
      <c r="F24" s="147"/>
      <c r="G24" s="151"/>
      <c r="H24" s="147"/>
      <c r="I24" s="526"/>
    </row>
    <row r="25" spans="1:16" s="146" customFormat="1" ht="10.5" customHeight="1" thickBot="1">
      <c r="B25" s="150"/>
      <c r="C25" s="525"/>
      <c r="D25" s="523"/>
      <c r="E25" s="524"/>
      <c r="F25" s="147"/>
      <c r="G25" s="151"/>
      <c r="H25" s="147"/>
      <c r="I25" s="526"/>
    </row>
    <row r="26" spans="1:16" s="146" customFormat="1" ht="27.75" customHeight="1" thickBot="1">
      <c r="B26" s="150"/>
      <c r="C26" s="644" t="s">
        <v>774</v>
      </c>
      <c r="D26" s="997" t="s">
        <v>967</v>
      </c>
      <c r="E26" s="999"/>
      <c r="F26" s="147"/>
      <c r="G26" s="151"/>
      <c r="H26" s="147"/>
      <c r="I26" s="301"/>
    </row>
    <row r="27" spans="1:16" s="146" customFormat="1" ht="15.75">
      <c r="B27" s="150"/>
      <c r="C27" s="520"/>
      <c r="D27" s="521"/>
      <c r="E27" s="522"/>
      <c r="F27" s="147"/>
      <c r="G27" s="151"/>
      <c r="H27" s="147"/>
      <c r="I27" s="147"/>
    </row>
    <row r="28" spans="1:16" ht="7.5" customHeight="1">
      <c r="A28" s="1"/>
      <c r="B28" s="5"/>
      <c r="C28" s="6"/>
      <c r="D28" s="6"/>
      <c r="E28" s="6"/>
      <c r="F28" s="6"/>
      <c r="G28" s="7"/>
    </row>
    <row r="29" spans="1:16">
      <c r="A29" s="1"/>
      <c r="B29" s="5"/>
      <c r="C29" s="6"/>
      <c r="D29" s="152"/>
      <c r="E29" s="152"/>
      <c r="F29" s="152"/>
      <c r="G29" s="176"/>
    </row>
    <row r="30" spans="1:16" ht="96" customHeight="1" thickBot="1">
      <c r="A30" s="1"/>
      <c r="B30" s="8"/>
      <c r="C30" s="9"/>
      <c r="D30" s="58"/>
      <c r="E30" s="58"/>
      <c r="F30" s="58"/>
      <c r="G30" s="177"/>
      <c r="H30" s="250"/>
    </row>
    <row r="31" spans="1:16">
      <c r="A31" s="1"/>
      <c r="C31" s="1"/>
      <c r="D31" s="37"/>
      <c r="E31" s="37"/>
      <c r="F31" s="37"/>
      <c r="G31" s="37"/>
    </row>
    <row r="32" spans="1:16">
      <c r="A32" s="1"/>
      <c r="C32" s="1"/>
      <c r="D32" s="1"/>
      <c r="E32" s="1"/>
      <c r="F32" s="1"/>
      <c r="G32" s="1"/>
    </row>
    <row r="33" spans="1:7">
      <c r="A33" s="1"/>
      <c r="C33" s="1"/>
      <c r="D33" s="1"/>
      <c r="E33" s="1"/>
      <c r="F33" s="1"/>
      <c r="G33" s="1"/>
    </row>
    <row r="34" spans="1:7">
      <c r="A34" s="1"/>
      <c r="C34" s="1"/>
      <c r="D34" s="1"/>
      <c r="E34" s="1"/>
      <c r="F34" s="1"/>
      <c r="G34" s="1"/>
    </row>
    <row r="35" spans="1:7">
      <c r="A35" s="1"/>
      <c r="C35" s="1"/>
      <c r="D35" s="1"/>
      <c r="E35" s="1"/>
      <c r="F35" s="1"/>
      <c r="G35" s="1"/>
    </row>
    <row r="36" spans="1:7">
      <c r="A36" s="1"/>
      <c r="C36" s="1"/>
      <c r="D36" s="1"/>
      <c r="E36" s="1"/>
      <c r="F36" s="1"/>
      <c r="G36" s="1"/>
    </row>
    <row r="37" spans="1:7">
      <c r="A37" s="1"/>
      <c r="C37" s="1"/>
      <c r="D37" s="455" t="s">
        <v>633</v>
      </c>
      <c r="E37" s="1"/>
      <c r="F37" s="1"/>
      <c r="G37" s="1"/>
    </row>
    <row r="38" spans="1:7">
      <c r="A38" s="1"/>
      <c r="C38" s="1"/>
      <c r="D38" s="1"/>
      <c r="E38" s="1"/>
      <c r="F38" s="1"/>
      <c r="G38" s="1"/>
    </row>
    <row r="39" spans="1:7">
      <c r="A39" s="1"/>
      <c r="C39" s="1"/>
      <c r="D39" s="1"/>
      <c r="E39" s="1"/>
      <c r="F39" s="1"/>
      <c r="G39" s="1"/>
    </row>
    <row r="40" spans="1:7">
      <c r="A40" s="1"/>
      <c r="C40" s="1"/>
      <c r="D40" s="1"/>
      <c r="E40" s="1"/>
      <c r="F40" s="1"/>
      <c r="G40" s="1"/>
    </row>
    <row r="41" spans="1:7">
      <c r="A41" s="1"/>
      <c r="C41" s="1"/>
      <c r="D41" s="1"/>
      <c r="E41" s="1"/>
      <c r="F41" s="1"/>
      <c r="G41" s="1"/>
    </row>
    <row r="42" spans="1:7">
      <c r="A42" s="1"/>
      <c r="C42" s="1"/>
      <c r="D42" s="1"/>
      <c r="E42" s="1"/>
      <c r="F42" s="1"/>
      <c r="G42" s="1"/>
    </row>
    <row r="43" spans="1:7">
      <c r="A43" s="1"/>
      <c r="C43" s="1"/>
      <c r="D43" s="1"/>
      <c r="E43" s="1"/>
      <c r="F43" s="1"/>
      <c r="G43" s="1"/>
    </row>
    <row r="44" spans="1:7">
      <c r="A44" s="1"/>
      <c r="C44" s="1"/>
      <c r="D44" s="1"/>
      <c r="E44" s="1"/>
      <c r="F44" s="1"/>
      <c r="G44" s="1"/>
    </row>
    <row r="45" spans="1:7">
      <c r="A45" s="1"/>
      <c r="C45" s="1"/>
      <c r="D45" s="1"/>
      <c r="E45" s="1"/>
      <c r="F45" s="1"/>
      <c r="G45" s="1"/>
    </row>
    <row r="46" spans="1:7">
      <c r="A46" s="1"/>
      <c r="C46" s="1"/>
      <c r="D46" s="1"/>
      <c r="E46" s="1"/>
      <c r="F46" s="1"/>
      <c r="G46" s="1"/>
    </row>
    <row r="47" spans="1:7">
      <c r="A47" s="1"/>
      <c r="C47" s="1"/>
      <c r="D47" s="1"/>
      <c r="E47" s="1"/>
      <c r="F47" s="1"/>
      <c r="G47" s="1"/>
    </row>
    <row r="48" spans="1:7">
      <c r="A48" s="1"/>
      <c r="C48" s="1"/>
      <c r="D48" s="1"/>
      <c r="E48" s="1"/>
      <c r="F48" s="1"/>
      <c r="G48" s="1"/>
    </row>
    <row r="49" spans="1:16">
      <c r="A49" s="1"/>
      <c r="C49" s="1"/>
      <c r="D49" s="1"/>
      <c r="E49" s="1"/>
      <c r="F49" s="1"/>
      <c r="G49" s="1"/>
    </row>
    <row r="50" spans="1:16">
      <c r="A50" s="1"/>
      <c r="C50" s="1"/>
      <c r="D50" s="1"/>
      <c r="E50" s="1"/>
      <c r="F50" s="1"/>
      <c r="G50" s="1"/>
    </row>
    <row r="51" spans="1:16">
      <c r="A51" s="1"/>
      <c r="C51" s="1"/>
      <c r="D51" s="1"/>
      <c r="E51" s="1"/>
      <c r="F51" s="1"/>
      <c r="G51" s="1"/>
    </row>
    <row r="52" spans="1:16">
      <c r="A52" s="1"/>
      <c r="C52" s="1"/>
      <c r="D52" s="1"/>
      <c r="E52" s="1"/>
      <c r="F52" s="1"/>
      <c r="G52" s="1"/>
    </row>
    <row r="53" spans="1:16">
      <c r="A53" s="1"/>
      <c r="C53" s="1"/>
      <c r="D53" s="1"/>
      <c r="E53" s="1"/>
      <c r="F53" s="1"/>
      <c r="G53" s="1"/>
    </row>
    <row r="54" spans="1:16" s="1" customFormat="1">
      <c r="H54" s="147"/>
      <c r="I54" s="147"/>
      <c r="J54" s="146"/>
      <c r="K54" s="146"/>
      <c r="L54" s="146"/>
      <c r="M54" s="146"/>
      <c r="N54" s="146"/>
      <c r="O54" s="146"/>
      <c r="P54" s="146"/>
    </row>
    <row r="55" spans="1:16" s="1" customFormat="1">
      <c r="H55" s="147"/>
      <c r="I55" s="147"/>
      <c r="J55" s="146"/>
      <c r="K55" s="146"/>
      <c r="L55" s="146"/>
      <c r="M55" s="146"/>
      <c r="N55" s="146"/>
      <c r="O55" s="146"/>
      <c r="P55" s="146"/>
    </row>
    <row r="56" spans="1:16" s="1" customFormat="1">
      <c r="H56" s="147"/>
      <c r="I56" s="147"/>
      <c r="J56" s="146"/>
      <c r="K56" s="146"/>
      <c r="L56" s="146"/>
      <c r="M56" s="146"/>
      <c r="N56" s="146"/>
      <c r="O56" s="146"/>
      <c r="P56" s="146"/>
    </row>
    <row r="57" spans="1:16" s="1" customFormat="1">
      <c r="H57" s="147"/>
      <c r="I57" s="147"/>
      <c r="J57" s="146"/>
      <c r="K57" s="146"/>
      <c r="L57" s="146"/>
      <c r="M57" s="146"/>
      <c r="N57" s="146"/>
      <c r="O57" s="146"/>
      <c r="P57" s="146"/>
    </row>
    <row r="58" spans="1:16" s="1" customFormat="1">
      <c r="H58" s="147"/>
      <c r="I58" s="147"/>
      <c r="J58" s="146"/>
      <c r="K58" s="146"/>
      <c r="L58" s="146"/>
      <c r="M58" s="146"/>
      <c r="N58" s="146"/>
      <c r="O58" s="146"/>
      <c r="P58" s="146"/>
    </row>
    <row r="59" spans="1:16" s="1" customFormat="1">
      <c r="H59" s="147"/>
      <c r="I59" s="147"/>
      <c r="J59" s="146"/>
      <c r="K59" s="146"/>
      <c r="L59" s="146"/>
      <c r="M59" s="146"/>
      <c r="N59" s="146"/>
      <c r="O59" s="146"/>
      <c r="P59" s="146"/>
    </row>
    <row r="60" spans="1:16" s="1" customFormat="1">
      <c r="H60" s="147"/>
      <c r="I60" s="147"/>
      <c r="J60" s="146"/>
      <c r="K60" s="146"/>
      <c r="L60" s="146"/>
      <c r="M60" s="146"/>
      <c r="N60" s="146"/>
      <c r="O60" s="146"/>
      <c r="P60" s="146"/>
    </row>
    <row r="61" spans="1:16" s="1" customFormat="1">
      <c r="H61" s="147"/>
      <c r="I61" s="147"/>
      <c r="J61" s="146"/>
      <c r="K61" s="146"/>
      <c r="L61" s="146"/>
      <c r="M61" s="146"/>
      <c r="N61" s="146"/>
      <c r="O61" s="146"/>
      <c r="P61" s="146"/>
    </row>
    <row r="62" spans="1:16" s="1" customFormat="1">
      <c r="H62" s="147"/>
      <c r="I62" s="147"/>
      <c r="J62" s="146"/>
      <c r="K62" s="146"/>
      <c r="L62" s="146"/>
      <c r="M62" s="146"/>
      <c r="N62" s="146"/>
      <c r="O62" s="146"/>
      <c r="P62" s="146"/>
    </row>
    <row r="63" spans="1:16" s="1" customFormat="1">
      <c r="H63" s="147"/>
      <c r="I63" s="147"/>
      <c r="J63" s="146"/>
      <c r="K63" s="146"/>
      <c r="L63" s="146"/>
      <c r="M63" s="146"/>
      <c r="N63" s="146"/>
      <c r="O63" s="146"/>
      <c r="P63" s="146"/>
    </row>
    <row r="64" spans="1:16" s="1" customFormat="1">
      <c r="H64" s="147"/>
      <c r="I64" s="147"/>
      <c r="J64" s="146"/>
      <c r="K64" s="146"/>
      <c r="L64" s="146"/>
      <c r="M64" s="146"/>
      <c r="N64" s="146"/>
      <c r="O64" s="146"/>
      <c r="P64" s="146"/>
    </row>
    <row r="65" spans="8:16" s="1" customFormat="1">
      <c r="H65" s="147"/>
      <c r="I65" s="147"/>
      <c r="J65" s="146"/>
      <c r="K65" s="146"/>
      <c r="L65" s="146"/>
      <c r="M65" s="146"/>
      <c r="N65" s="146"/>
      <c r="O65" s="146"/>
      <c r="P65" s="146"/>
    </row>
    <row r="66" spans="8:16" s="1" customFormat="1">
      <c r="H66" s="147"/>
      <c r="I66" s="147"/>
      <c r="J66" s="146"/>
      <c r="K66" s="146"/>
      <c r="L66" s="146"/>
      <c r="M66" s="146"/>
      <c r="N66" s="146"/>
      <c r="O66" s="146"/>
      <c r="P66" s="146"/>
    </row>
    <row r="67" spans="8:16" s="1" customFormat="1">
      <c r="H67" s="147"/>
      <c r="I67" s="147"/>
      <c r="J67" s="146"/>
      <c r="K67" s="146"/>
      <c r="L67" s="146"/>
      <c r="M67" s="146"/>
      <c r="N67" s="146"/>
      <c r="O67" s="146"/>
      <c r="P67" s="146"/>
    </row>
    <row r="68" spans="8:16" s="1" customFormat="1">
      <c r="H68" s="147"/>
      <c r="I68" s="147"/>
      <c r="J68" s="146"/>
      <c r="K68" s="146"/>
      <c r="L68" s="146"/>
      <c r="M68" s="146"/>
      <c r="N68" s="146"/>
      <c r="O68" s="146"/>
      <c r="P68" s="146"/>
    </row>
    <row r="69" spans="8:16" s="1" customFormat="1">
      <c r="H69" s="147"/>
      <c r="I69" s="147"/>
      <c r="J69" s="146"/>
      <c r="K69" s="146"/>
      <c r="L69" s="146"/>
      <c r="M69" s="146"/>
      <c r="N69" s="146"/>
      <c r="O69" s="146"/>
      <c r="P69" s="146"/>
    </row>
    <row r="70" spans="8:16" s="1" customFormat="1">
      <c r="H70" s="147"/>
      <c r="I70" s="147"/>
      <c r="J70" s="146"/>
      <c r="K70" s="146"/>
      <c r="L70" s="146"/>
      <c r="M70" s="146"/>
      <c r="N70" s="146"/>
      <c r="O70" s="146"/>
      <c r="P70" s="146"/>
    </row>
    <row r="71" spans="8:16" s="1" customFormat="1">
      <c r="H71" s="147"/>
      <c r="I71" s="147"/>
      <c r="J71" s="146"/>
      <c r="K71" s="146"/>
      <c r="L71" s="146"/>
      <c r="M71" s="146"/>
      <c r="N71" s="146"/>
      <c r="O71" s="146"/>
      <c r="P71" s="146"/>
    </row>
    <row r="72" spans="8:16" s="1" customFormat="1">
      <c r="H72" s="147"/>
      <c r="I72" s="147"/>
      <c r="J72" s="146"/>
      <c r="K72" s="146"/>
      <c r="L72" s="146"/>
      <c r="M72" s="146"/>
      <c r="N72" s="146"/>
      <c r="O72" s="146"/>
      <c r="P72" s="146"/>
    </row>
    <row r="73" spans="8:16" s="1" customFormat="1">
      <c r="H73" s="147"/>
      <c r="I73" s="147"/>
      <c r="J73" s="146"/>
      <c r="K73" s="146"/>
      <c r="L73" s="146"/>
      <c r="M73" s="146"/>
      <c r="N73" s="146"/>
      <c r="O73" s="146"/>
      <c r="P73" s="146"/>
    </row>
    <row r="74" spans="8:16" s="1" customFormat="1">
      <c r="H74" s="147"/>
      <c r="I74" s="147"/>
      <c r="J74" s="146"/>
      <c r="K74" s="146"/>
      <c r="L74" s="146"/>
      <c r="M74" s="146"/>
      <c r="N74" s="146"/>
      <c r="O74" s="146"/>
      <c r="P74" s="146"/>
    </row>
    <row r="75" spans="8:16" s="1" customFormat="1">
      <c r="H75" s="147"/>
      <c r="I75" s="147"/>
      <c r="J75" s="146"/>
      <c r="K75" s="146"/>
      <c r="L75" s="146"/>
      <c r="M75" s="146"/>
      <c r="N75" s="146"/>
      <c r="O75" s="146"/>
      <c r="P75" s="146"/>
    </row>
    <row r="76" spans="8:16" s="1" customFormat="1">
      <c r="H76" s="147"/>
      <c r="I76" s="147"/>
      <c r="J76" s="146"/>
      <c r="K76" s="146"/>
      <c r="L76" s="146"/>
      <c r="M76" s="146"/>
      <c r="N76" s="146"/>
      <c r="O76" s="146"/>
      <c r="P76" s="146"/>
    </row>
    <row r="77" spans="8:16" s="1" customFormat="1">
      <c r="H77" s="147"/>
      <c r="I77" s="147"/>
      <c r="J77" s="146"/>
      <c r="K77" s="146"/>
      <c r="L77" s="146"/>
      <c r="M77" s="146"/>
      <c r="N77" s="146"/>
      <c r="O77" s="146"/>
      <c r="P77" s="146"/>
    </row>
    <row r="78" spans="8:16" s="1" customFormat="1">
      <c r="H78" s="147"/>
      <c r="I78" s="147"/>
      <c r="J78" s="146"/>
      <c r="K78" s="146"/>
      <c r="L78" s="146"/>
      <c r="M78" s="146"/>
      <c r="N78" s="146"/>
      <c r="O78" s="146"/>
      <c r="P78" s="146"/>
    </row>
    <row r="79" spans="8:16" s="1" customFormat="1">
      <c r="H79" s="147"/>
      <c r="I79" s="147"/>
      <c r="J79" s="146"/>
      <c r="K79" s="146"/>
      <c r="L79" s="146"/>
      <c r="M79" s="146"/>
      <c r="N79" s="146"/>
      <c r="O79" s="146"/>
      <c r="P79" s="146"/>
    </row>
    <row r="80" spans="8:16" s="1" customFormat="1">
      <c r="H80" s="147"/>
      <c r="I80" s="147"/>
      <c r="J80" s="146"/>
      <c r="K80" s="146"/>
      <c r="L80" s="146"/>
      <c r="M80" s="146"/>
      <c r="N80" s="146"/>
      <c r="O80" s="146"/>
      <c r="P80" s="146"/>
    </row>
    <row r="81" spans="8:16" s="1" customFormat="1">
      <c r="H81" s="147"/>
      <c r="I81" s="147"/>
      <c r="J81" s="146"/>
      <c r="K81" s="146"/>
      <c r="L81" s="146"/>
      <c r="M81" s="146"/>
      <c r="N81" s="146"/>
      <c r="O81" s="146"/>
      <c r="P81" s="146"/>
    </row>
    <row r="82" spans="8:16" s="1" customFormat="1">
      <c r="H82" s="147"/>
      <c r="I82" s="147"/>
      <c r="J82" s="146"/>
      <c r="K82" s="146"/>
      <c r="L82" s="146"/>
      <c r="M82" s="146"/>
      <c r="N82" s="146"/>
      <c r="O82" s="146"/>
      <c r="P82" s="146"/>
    </row>
    <row r="83" spans="8:16" s="1" customFormat="1">
      <c r="H83" s="147"/>
      <c r="I83" s="147"/>
      <c r="J83" s="146"/>
      <c r="K83" s="146"/>
      <c r="L83" s="146"/>
      <c r="M83" s="146"/>
      <c r="N83" s="146"/>
      <c r="O83" s="146"/>
      <c r="P83" s="146"/>
    </row>
    <row r="84" spans="8:16" s="1" customFormat="1">
      <c r="H84" s="147"/>
      <c r="I84" s="147"/>
      <c r="J84" s="146"/>
      <c r="K84" s="146"/>
      <c r="L84" s="146"/>
      <c r="M84" s="146"/>
      <c r="N84" s="146"/>
      <c r="O84" s="146"/>
      <c r="P84" s="146"/>
    </row>
    <row r="85" spans="8:16" s="1" customFormat="1">
      <c r="H85" s="147"/>
      <c r="I85" s="147"/>
      <c r="J85" s="146"/>
      <c r="K85" s="146"/>
      <c r="L85" s="146"/>
      <c r="M85" s="146"/>
      <c r="N85" s="146"/>
      <c r="O85" s="146"/>
      <c r="P85" s="146"/>
    </row>
    <row r="86" spans="8:16" s="1" customFormat="1">
      <c r="H86" s="147"/>
      <c r="I86" s="147"/>
      <c r="J86" s="146"/>
      <c r="K86" s="146"/>
      <c r="L86" s="146"/>
      <c r="M86" s="146"/>
      <c r="N86" s="146"/>
      <c r="O86" s="146"/>
      <c r="P86" s="146"/>
    </row>
    <row r="87" spans="8:16" s="1" customFormat="1">
      <c r="H87" s="147"/>
      <c r="I87" s="147"/>
      <c r="J87" s="146"/>
      <c r="K87" s="146"/>
      <c r="L87" s="146"/>
      <c r="M87" s="146"/>
      <c r="N87" s="146"/>
      <c r="O87" s="146"/>
      <c r="P87" s="146"/>
    </row>
  </sheetData>
  <mergeCells count="4">
    <mergeCell ref="C3:F3"/>
    <mergeCell ref="I3:J3"/>
    <mergeCell ref="D24:E24"/>
    <mergeCell ref="D26:E26"/>
  </mergeCells>
  <phoneticPr fontId="14" type="noConversion"/>
  <printOptions horizontalCentered="1" verticalCentered="1"/>
  <pageMargins left="0.39" right="0.39" top="0.98" bottom="0.98" header="0.51" footer="0.51"/>
  <pageSetup paperSize="9" orientation="landscape" verticalDpi="400"/>
  <headerFooter alignWithMargins="0"/>
  <drawing r:id="rId1"/>
</worksheet>
</file>

<file path=xl/worksheets/sheet13.xml><?xml version="1.0" encoding="utf-8"?>
<worksheet xmlns="http://schemas.openxmlformats.org/spreadsheetml/2006/main" xmlns:r="http://schemas.openxmlformats.org/officeDocument/2006/relationships">
  <sheetPr codeName="Feuil42" enableFormatConditionsCalculation="0">
    <tabColor theme="4"/>
  </sheetPr>
  <dimension ref="A1:AL153"/>
  <sheetViews>
    <sheetView zoomScaleSheetLayoutView="85" workbookViewId="0">
      <selection activeCell="L3" sqref="L3:M3"/>
    </sheetView>
  </sheetViews>
  <sheetFormatPr defaultColWidth="11.42578125" defaultRowHeight="12.75"/>
  <cols>
    <col min="1" max="1" width="3" customWidth="1"/>
    <col min="2" max="2" width="5.28515625" style="1" customWidth="1"/>
    <col min="3" max="3" width="4.140625" customWidth="1"/>
    <col min="4" max="4" width="54" customWidth="1"/>
    <col min="5" max="5" width="13.85546875" customWidth="1"/>
    <col min="6" max="6" width="2.42578125" customWidth="1"/>
    <col min="7" max="7" width="5" customWidth="1"/>
    <col min="8" max="8" width="14.42578125" customWidth="1"/>
    <col min="9" max="9" width="3.42578125" customWidth="1"/>
    <col min="10" max="10" width="10.42578125" style="1" customWidth="1"/>
    <col min="11" max="11" width="4.7109375" style="1" customWidth="1"/>
    <col min="12" max="12" width="26.7109375" style="1" customWidth="1"/>
    <col min="13" max="13" width="26.28515625" style="146" customWidth="1"/>
    <col min="14" max="38" width="11.42578125" style="146"/>
  </cols>
  <sheetData>
    <row r="1" spans="1:13" ht="13.5" thickBot="1">
      <c r="A1" s="1"/>
      <c r="C1" s="1"/>
      <c r="D1" s="1"/>
      <c r="E1" s="1"/>
      <c r="F1" s="1"/>
      <c r="G1" s="1"/>
      <c r="H1" s="1"/>
      <c r="I1" s="1"/>
      <c r="L1" s="251"/>
    </row>
    <row r="2" spans="1:13" ht="13.5" thickBot="1">
      <c r="A2" s="1"/>
      <c r="B2" s="2"/>
      <c r="C2" s="3"/>
      <c r="D2" s="3"/>
      <c r="E2" s="3"/>
      <c r="F2" s="3"/>
      <c r="G2" s="3"/>
      <c r="H2" s="3"/>
      <c r="I2" s="3"/>
      <c r="J2" s="4"/>
      <c r="L2" s="251"/>
    </row>
    <row r="3" spans="1:13" ht="32.25" thickBot="1">
      <c r="A3" s="1"/>
      <c r="B3" s="5"/>
      <c r="C3" s="1037" t="s">
        <v>1</v>
      </c>
      <c r="D3" s="1038"/>
      <c r="E3" s="1038"/>
      <c r="F3" s="1038"/>
      <c r="G3" s="1038"/>
      <c r="H3" s="1038"/>
      <c r="I3" s="1039"/>
      <c r="J3" s="7"/>
      <c r="L3" s="1009" t="s">
        <v>642</v>
      </c>
      <c r="M3" s="1010"/>
    </row>
    <row r="4" spans="1:13" ht="13.5" thickBot="1">
      <c r="A4" s="1"/>
      <c r="B4" s="5"/>
      <c r="C4" s="1"/>
      <c r="D4" s="1"/>
      <c r="E4" s="1"/>
      <c r="F4" s="1"/>
      <c r="G4" s="1"/>
      <c r="H4" s="1"/>
      <c r="I4" s="1"/>
      <c r="J4" s="7"/>
      <c r="L4" s="251"/>
    </row>
    <row r="5" spans="1:13" ht="6" customHeight="1" thickBot="1">
      <c r="A5" s="1"/>
      <c r="B5" s="5"/>
      <c r="C5" s="1040" t="s">
        <v>63</v>
      </c>
      <c r="D5" s="585"/>
      <c r="E5" s="586"/>
      <c r="F5" s="587"/>
      <c r="G5" s="586"/>
      <c r="H5" s="586"/>
      <c r="I5" s="588"/>
      <c r="J5" s="7"/>
      <c r="L5" s="251"/>
    </row>
    <row r="6" spans="1:13" ht="21" hidden="1" customHeight="1" thickBot="1">
      <c r="A6" s="1"/>
      <c r="B6" s="5"/>
      <c r="C6" s="1027"/>
      <c r="D6" s="1035"/>
      <c r="E6" s="1035"/>
      <c r="F6" s="1035"/>
      <c r="G6" s="79"/>
      <c r="H6" s="638"/>
      <c r="I6" s="7"/>
      <c r="J6" s="7"/>
      <c r="L6" s="410"/>
    </row>
    <row r="7" spans="1:13" ht="6" hidden="1" customHeight="1" thickBot="1">
      <c r="A7" s="1"/>
      <c r="B7" s="5"/>
      <c r="C7" s="1027"/>
      <c r="D7" s="528"/>
      <c r="E7" s="79"/>
      <c r="F7" s="528"/>
      <c r="G7" s="79"/>
      <c r="H7" s="79"/>
      <c r="I7" s="583"/>
      <c r="J7" s="7"/>
      <c r="L7" s="251"/>
    </row>
    <row r="8" spans="1:13" ht="26.25" customHeight="1" thickBot="1">
      <c r="A8" s="1"/>
      <c r="B8" s="5"/>
      <c r="C8" s="1027"/>
      <c r="D8" s="1035" t="s">
        <v>713</v>
      </c>
      <c r="E8" s="1035"/>
      <c r="F8" s="1035"/>
      <c r="G8" s="79"/>
      <c r="H8" s="638"/>
      <c r="I8" s="7"/>
      <c r="J8" s="7"/>
      <c r="L8" s="410"/>
    </row>
    <row r="9" spans="1:13" ht="6" customHeight="1" thickBot="1">
      <c r="A9" s="1"/>
      <c r="B9" s="5"/>
      <c r="C9" s="1027"/>
      <c r="D9" s="528"/>
      <c r="E9" s="79"/>
      <c r="F9" s="528"/>
      <c r="G9" s="79"/>
      <c r="H9" s="79"/>
      <c r="I9" s="583"/>
      <c r="J9" s="7"/>
      <c r="L9" s="251"/>
    </row>
    <row r="10" spans="1:13" ht="25.5" customHeight="1" thickBot="1">
      <c r="A10" s="1"/>
      <c r="B10" s="5"/>
      <c r="C10" s="1027"/>
      <c r="D10" s="1035" t="s">
        <v>714</v>
      </c>
      <c r="E10" s="1035"/>
      <c r="F10" s="1035"/>
      <c r="G10" s="79"/>
      <c r="H10" s="638"/>
      <c r="I10" s="7"/>
      <c r="J10" s="7"/>
      <c r="L10" s="410"/>
    </row>
    <row r="11" spans="1:13" ht="6" customHeight="1" thickBot="1">
      <c r="A11" s="1"/>
      <c r="B11" s="5"/>
      <c r="C11" s="589"/>
      <c r="D11" s="528"/>
      <c r="E11" s="79"/>
      <c r="F11" s="528"/>
      <c r="G11" s="79"/>
      <c r="H11" s="79"/>
      <c r="I11" s="583"/>
      <c r="J11" s="7"/>
      <c r="L11" s="251"/>
    </row>
    <row r="12" spans="1:13" ht="21" customHeight="1" thickBot="1">
      <c r="A12" s="1"/>
      <c r="B12" s="5"/>
      <c r="C12" s="1027"/>
      <c r="D12" s="1035" t="s">
        <v>715</v>
      </c>
      <c r="E12" s="1035"/>
      <c r="F12" s="1035"/>
      <c r="G12" s="79"/>
      <c r="H12" s="638"/>
      <c r="I12" s="7"/>
      <c r="J12" s="7"/>
      <c r="L12" s="410"/>
    </row>
    <row r="13" spans="1:13" ht="5.25" customHeight="1" thickBot="1">
      <c r="A13" s="1"/>
      <c r="B13" s="5"/>
      <c r="C13" s="1027"/>
      <c r="D13" s="528"/>
      <c r="E13" s="79"/>
      <c r="F13" s="528"/>
      <c r="G13" s="79"/>
      <c r="H13" s="79"/>
      <c r="I13" s="583"/>
      <c r="J13" s="7"/>
      <c r="L13" s="251"/>
    </row>
    <row r="14" spans="1:13" ht="21" customHeight="1" thickBot="1">
      <c r="A14" s="1"/>
      <c r="B14" s="5"/>
      <c r="C14" s="1027"/>
      <c r="D14" s="1035" t="s">
        <v>716</v>
      </c>
      <c r="E14" s="1035"/>
      <c r="F14" s="1035"/>
      <c r="G14" s="79"/>
      <c r="H14" s="638"/>
      <c r="I14" s="7"/>
      <c r="J14" s="7"/>
      <c r="L14" s="410"/>
    </row>
    <row r="15" spans="1:13" ht="6" customHeight="1" thickBot="1">
      <c r="A15" s="1"/>
      <c r="B15" s="5"/>
      <c r="C15" s="1027"/>
      <c r="D15" s="528"/>
      <c r="E15" s="79"/>
      <c r="F15" s="528"/>
      <c r="G15" s="79"/>
      <c r="H15" s="79"/>
      <c r="I15" s="583"/>
      <c r="J15" s="7"/>
      <c r="L15" s="251"/>
    </row>
    <row r="16" spans="1:13" ht="29.25" customHeight="1" thickBot="1">
      <c r="A16" s="1"/>
      <c r="B16" s="5"/>
      <c r="C16" s="1027"/>
      <c r="D16" s="1035" t="s">
        <v>717</v>
      </c>
      <c r="E16" s="1035"/>
      <c r="F16" s="1035"/>
      <c r="G16" s="79"/>
      <c r="H16" s="638"/>
      <c r="I16" s="7"/>
      <c r="J16" s="7"/>
      <c r="K16" s="250"/>
      <c r="L16" s="410"/>
    </row>
    <row r="17" spans="1:38" s="557" customFormat="1" ht="6" customHeight="1" thickBot="1">
      <c r="A17" s="251"/>
      <c r="B17" s="5"/>
      <c r="C17" s="590"/>
      <c r="D17" s="591"/>
      <c r="E17" s="591"/>
      <c r="F17" s="591"/>
      <c r="G17" s="592"/>
      <c r="H17" s="593"/>
      <c r="I17" s="385"/>
      <c r="J17" s="7"/>
      <c r="K17" s="250"/>
      <c r="L17" s="540"/>
      <c r="M17" s="146"/>
      <c r="N17" s="146"/>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row>
    <row r="18" spans="1:38" s="517" customFormat="1" ht="7.5" customHeight="1" thickBot="1">
      <c r="A18" s="251"/>
      <c r="B18" s="5"/>
      <c r="C18" s="527"/>
      <c r="D18" s="528"/>
      <c r="E18" s="79"/>
      <c r="F18" s="529"/>
      <c r="G18" s="79"/>
      <c r="H18" s="79"/>
      <c r="I18" s="79"/>
      <c r="J18" s="7"/>
      <c r="K18" s="250"/>
      <c r="L18" s="584"/>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row>
    <row r="19" spans="1:38" s="517" customFormat="1" ht="28.5" customHeight="1" thickBot="1">
      <c r="A19" s="251"/>
      <c r="B19" s="5"/>
      <c r="C19" s="995" t="s">
        <v>748</v>
      </c>
      <c r="D19" s="995"/>
      <c r="E19" s="997" t="s">
        <v>967</v>
      </c>
      <c r="F19" s="998"/>
      <c r="G19" s="998"/>
      <c r="H19" s="998"/>
      <c r="I19" s="999"/>
      <c r="J19" s="7"/>
      <c r="K19" s="250"/>
      <c r="L19" s="541"/>
      <c r="M19" s="146"/>
      <c r="N19" s="146"/>
      <c r="O19" s="146"/>
      <c r="P19" s="146"/>
      <c r="Q19" s="146"/>
      <c r="R19" s="146"/>
      <c r="S19" s="146"/>
      <c r="T19" s="146"/>
      <c r="U19" s="146"/>
      <c r="V19" s="146"/>
      <c r="W19" s="146"/>
      <c r="X19" s="146"/>
      <c r="Y19" s="146"/>
      <c r="Z19" s="146"/>
      <c r="AA19" s="146"/>
      <c r="AB19" s="146"/>
      <c r="AC19" s="146"/>
      <c r="AD19" s="146"/>
      <c r="AE19" s="146"/>
      <c r="AF19" s="146"/>
      <c r="AG19" s="146"/>
      <c r="AH19" s="146"/>
      <c r="AI19" s="146"/>
      <c r="AJ19" s="146"/>
      <c r="AK19" s="146"/>
      <c r="AL19" s="146"/>
    </row>
    <row r="20" spans="1:38" s="517" customFormat="1" ht="29.25" customHeight="1">
      <c r="A20" s="251"/>
      <c r="B20" s="5"/>
      <c r="C20" s="527"/>
      <c r="D20" s="528"/>
      <c r="E20" s="79"/>
      <c r="F20" s="529"/>
      <c r="G20" s="79"/>
      <c r="H20" s="79"/>
      <c r="I20" s="79"/>
      <c r="J20" s="7"/>
      <c r="K20" s="250"/>
      <c r="L20" s="542"/>
      <c r="M20" s="146"/>
      <c r="N20" s="146"/>
      <c r="O20" s="146"/>
      <c r="P20" s="146"/>
      <c r="Q20" s="146"/>
      <c r="R20" s="146"/>
      <c r="S20" s="146"/>
      <c r="T20" s="146"/>
      <c r="U20" s="146"/>
      <c r="V20" s="146"/>
      <c r="W20" s="146"/>
      <c r="X20" s="146"/>
      <c r="Y20" s="146"/>
      <c r="Z20" s="146"/>
      <c r="AA20" s="146"/>
      <c r="AB20" s="146"/>
      <c r="AC20" s="146"/>
      <c r="AD20" s="146"/>
      <c r="AE20" s="146"/>
      <c r="AF20" s="146"/>
      <c r="AG20" s="146"/>
      <c r="AH20" s="146"/>
      <c r="AI20" s="146"/>
      <c r="AJ20" s="146"/>
      <c r="AK20" s="146"/>
      <c r="AL20" s="146"/>
    </row>
    <row r="21" spans="1:38" ht="89.25" customHeight="1" thickBot="1">
      <c r="A21" s="1"/>
      <c r="B21" s="8"/>
      <c r="C21" s="132"/>
      <c r="D21" s="132"/>
      <c r="E21" s="9"/>
      <c r="F21" s="123"/>
      <c r="G21" s="9"/>
      <c r="H21" s="9"/>
      <c r="I21" s="9"/>
      <c r="J21" s="10"/>
      <c r="L21" s="251"/>
    </row>
    <row r="22" spans="1:38">
      <c r="A22" s="1"/>
      <c r="C22" s="1"/>
      <c r="D22" s="1"/>
      <c r="E22" s="1"/>
      <c r="F22" s="1"/>
      <c r="G22" s="1"/>
      <c r="H22" s="1"/>
      <c r="I22" s="1"/>
    </row>
    <row r="23" spans="1:38">
      <c r="A23" s="1"/>
      <c r="C23" s="1"/>
      <c r="D23" s="1"/>
      <c r="E23" s="1"/>
      <c r="F23" s="1"/>
      <c r="G23" s="1"/>
      <c r="H23" s="1"/>
      <c r="I23" s="1"/>
      <c r="L23" s="251"/>
    </row>
    <row r="24" spans="1:38">
      <c r="A24" s="1"/>
      <c r="C24" s="1"/>
      <c r="D24" s="1"/>
      <c r="E24" s="1"/>
      <c r="F24" s="1"/>
      <c r="G24" s="1"/>
      <c r="H24" s="1"/>
      <c r="I24" s="1"/>
      <c r="L24" s="251"/>
    </row>
    <row r="25" spans="1:38" s="146" customFormat="1"/>
    <row r="26" spans="1:38" s="146" customFormat="1"/>
    <row r="27" spans="1:38" s="146" customFormat="1"/>
    <row r="28" spans="1:38" s="146" customFormat="1"/>
    <row r="29" spans="1:38" s="146" customFormat="1"/>
    <row r="30" spans="1:38" s="146" customFormat="1"/>
    <row r="31" spans="1:38" s="146" customFormat="1"/>
    <row r="32" spans="1:38" s="146" customFormat="1"/>
    <row r="33" s="146" customFormat="1"/>
    <row r="34" s="146" customFormat="1"/>
    <row r="35" s="146" customFormat="1"/>
    <row r="36" s="146" customFormat="1"/>
    <row r="37" s="146" customFormat="1"/>
    <row r="38" s="146" customFormat="1"/>
    <row r="39" s="146" customFormat="1"/>
    <row r="40" s="146" customFormat="1"/>
    <row r="41" s="146" customFormat="1"/>
    <row r="42" s="146" customFormat="1"/>
    <row r="43" s="146" customFormat="1"/>
    <row r="44" s="146" customFormat="1"/>
    <row r="45" s="146" customFormat="1"/>
    <row r="46" s="146" customFormat="1"/>
    <row r="47" s="146" customFormat="1"/>
    <row r="48"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sheetData>
  <mergeCells count="12">
    <mergeCell ref="E19:I19"/>
    <mergeCell ref="L3:M3"/>
    <mergeCell ref="C19:D19"/>
    <mergeCell ref="C3:I3"/>
    <mergeCell ref="C5:C10"/>
    <mergeCell ref="C12:C16"/>
    <mergeCell ref="D6:F6"/>
    <mergeCell ref="D8:F8"/>
    <mergeCell ref="D10:F10"/>
    <mergeCell ref="D12:F12"/>
    <mergeCell ref="D14:F14"/>
    <mergeCell ref="D16:F16"/>
  </mergeCells>
  <phoneticPr fontId="14" type="noConversion"/>
  <printOptions horizontalCentered="1" verticalCentered="1"/>
  <pageMargins left="0.39" right="0.39" top="0.98" bottom="0.98" header="0.51" footer="0.51"/>
  <pageSetup paperSize="9" orientation="landscape" verticalDpi="400"/>
  <headerFooter alignWithMargins="0"/>
  <drawing r:id="rId1"/>
</worksheet>
</file>

<file path=xl/worksheets/sheet14.xml><?xml version="1.0" encoding="utf-8"?>
<worksheet xmlns="http://schemas.openxmlformats.org/spreadsheetml/2006/main" xmlns:r="http://schemas.openxmlformats.org/officeDocument/2006/relationships">
  <sheetPr enableFormatConditionsCalculation="0">
    <tabColor theme="4"/>
  </sheetPr>
  <dimension ref="A1:AL159"/>
  <sheetViews>
    <sheetView zoomScaleSheetLayoutView="85" workbookViewId="0">
      <selection activeCell="L3" sqref="L3:M3"/>
    </sheetView>
  </sheetViews>
  <sheetFormatPr defaultColWidth="11.42578125" defaultRowHeight="12.75"/>
  <cols>
    <col min="1" max="1" width="3" style="662" customWidth="1"/>
    <col min="2" max="2" width="5.28515625" style="251" customWidth="1"/>
    <col min="3" max="3" width="4.140625" style="662" customWidth="1"/>
    <col min="4" max="4" width="54" style="662" customWidth="1"/>
    <col min="5" max="5" width="17.140625" style="662" customWidth="1"/>
    <col min="6" max="6" width="2.42578125" style="662" customWidth="1"/>
    <col min="7" max="7" width="5" style="662" customWidth="1"/>
    <col min="8" max="8" width="14.42578125" style="662" customWidth="1"/>
    <col min="9" max="9" width="5.42578125" style="662" customWidth="1"/>
    <col min="10" max="10" width="10.42578125" style="251" customWidth="1"/>
    <col min="11" max="11" width="4.7109375" style="251" customWidth="1"/>
    <col min="12" max="12" width="26.7109375" style="251" customWidth="1"/>
    <col min="13" max="13" width="26.28515625" style="146" customWidth="1"/>
    <col min="14" max="38" width="11.42578125" style="146"/>
    <col min="39" max="16384" width="11.42578125" style="662"/>
  </cols>
  <sheetData>
    <row r="1" spans="1:38" ht="13.5" thickBot="1">
      <c r="A1" s="251"/>
      <c r="C1" s="251"/>
      <c r="D1" s="251"/>
      <c r="E1" s="251"/>
      <c r="F1" s="251"/>
      <c r="G1" s="251"/>
      <c r="H1" s="251"/>
      <c r="I1" s="251"/>
    </row>
    <row r="2" spans="1:38" ht="13.5" thickBot="1">
      <c r="A2" s="251"/>
      <c r="B2" s="2"/>
      <c r="C2" s="3"/>
      <c r="D2" s="3"/>
      <c r="E2" s="3"/>
      <c r="F2" s="3"/>
      <c r="G2" s="3"/>
      <c r="H2" s="3"/>
      <c r="I2" s="3"/>
      <c r="J2" s="4"/>
    </row>
    <row r="3" spans="1:38" ht="32.25" thickBot="1">
      <c r="A3" s="251"/>
      <c r="B3" s="5"/>
      <c r="C3" s="1037" t="s">
        <v>876</v>
      </c>
      <c r="D3" s="1038"/>
      <c r="E3" s="1038"/>
      <c r="F3" s="1038"/>
      <c r="G3" s="1038"/>
      <c r="H3" s="1038"/>
      <c r="I3" s="1039"/>
      <c r="J3" s="7"/>
      <c r="L3" s="1009" t="s">
        <v>642</v>
      </c>
      <c r="M3" s="1010"/>
    </row>
    <row r="4" spans="1:38" ht="13.5" thickBot="1">
      <c r="A4" s="251"/>
      <c r="B4" s="5"/>
      <c r="C4" s="251"/>
      <c r="D4" s="251"/>
      <c r="E4" s="251"/>
      <c r="F4" s="251"/>
      <c r="G4" s="251"/>
      <c r="H4" s="251"/>
      <c r="I4" s="251"/>
      <c r="J4" s="7"/>
    </row>
    <row r="5" spans="1:38" ht="6" customHeight="1" thickBot="1">
      <c r="A5" s="251"/>
      <c r="B5" s="5"/>
      <c r="C5" s="1040"/>
      <c r="D5" s="585"/>
      <c r="E5" s="586"/>
      <c r="F5" s="587"/>
      <c r="G5" s="586"/>
      <c r="H5" s="586"/>
      <c r="I5" s="588"/>
      <c r="J5" s="7"/>
    </row>
    <row r="6" spans="1:38" ht="16.5" thickBot="1">
      <c r="A6" s="251"/>
      <c r="B6" s="5"/>
      <c r="C6" s="1027"/>
      <c r="D6" s="1035" t="s">
        <v>897</v>
      </c>
      <c r="E6" s="1035"/>
      <c r="F6" s="1035"/>
      <c r="G6" s="79"/>
      <c r="H6" s="638"/>
      <c r="I6" s="680"/>
      <c r="J6" s="7"/>
      <c r="L6" s="410"/>
    </row>
    <row r="7" spans="1:38" ht="6" customHeight="1" thickBot="1">
      <c r="A7" s="251"/>
      <c r="B7" s="5"/>
      <c r="C7" s="1027"/>
      <c r="D7" s="528"/>
      <c r="E7" s="79"/>
      <c r="F7" s="528"/>
      <c r="G7" s="79"/>
      <c r="H7" s="79"/>
      <c r="I7" s="583"/>
      <c r="J7" s="7"/>
    </row>
    <row r="8" spans="1:38" ht="27.75" customHeight="1" thickBot="1">
      <c r="A8" s="251"/>
      <c r="B8" s="5"/>
      <c r="C8" s="1027"/>
      <c r="D8" s="1059" t="s">
        <v>884</v>
      </c>
      <c r="E8" s="1035"/>
      <c r="F8" s="1035"/>
      <c r="G8" s="79"/>
      <c r="H8" s="638"/>
      <c r="I8" s="680" t="s">
        <v>916</v>
      </c>
      <c r="J8" s="7"/>
      <c r="L8" s="410"/>
    </row>
    <row r="9" spans="1:38" ht="6" customHeight="1">
      <c r="A9" s="251"/>
      <c r="B9" s="5"/>
      <c r="C9" s="1027"/>
      <c r="D9" s="528"/>
      <c r="E9" s="79"/>
      <c r="F9" s="528"/>
      <c r="G9" s="79"/>
      <c r="H9" s="79"/>
      <c r="I9" s="583"/>
      <c r="J9" s="7"/>
    </row>
    <row r="10" spans="1:38" ht="16.5" thickBot="1">
      <c r="A10" s="251"/>
      <c r="B10" s="5"/>
      <c r="C10" s="1027"/>
      <c r="D10" s="1032" t="s">
        <v>912</v>
      </c>
      <c r="E10" s="1035"/>
      <c r="F10" s="1035"/>
      <c r="G10" s="79"/>
      <c r="H10" s="808"/>
      <c r="I10" s="680"/>
      <c r="J10" s="7"/>
    </row>
    <row r="11" spans="1:38" s="800" customFormat="1" ht="13.5" customHeight="1" thickBot="1">
      <c r="A11" s="251"/>
      <c r="B11" s="5"/>
      <c r="C11" s="801"/>
      <c r="D11" s="1032" t="s">
        <v>913</v>
      </c>
      <c r="E11" s="1032"/>
      <c r="F11" s="802"/>
      <c r="G11" s="79"/>
      <c r="H11" s="638"/>
      <c r="I11" s="1058" t="s">
        <v>916</v>
      </c>
      <c r="J11" s="7"/>
      <c r="K11" s="251"/>
      <c r="L11" s="410"/>
      <c r="M11" s="146"/>
      <c r="N11" s="146"/>
      <c r="O11" s="146"/>
      <c r="P11" s="146"/>
      <c r="Q11" s="146"/>
      <c r="R11" s="146"/>
      <c r="S11" s="146"/>
      <c r="T11" s="146"/>
      <c r="U11" s="146"/>
      <c r="V11" s="146"/>
      <c r="W11" s="146"/>
      <c r="X11" s="146"/>
      <c r="Y11" s="146"/>
      <c r="Z11" s="146"/>
      <c r="AA11" s="146"/>
      <c r="AB11" s="146"/>
      <c r="AC11" s="146"/>
      <c r="AD11" s="146"/>
      <c r="AE11" s="146"/>
      <c r="AF11" s="146"/>
      <c r="AG11" s="146"/>
      <c r="AH11" s="146"/>
      <c r="AI11" s="146"/>
      <c r="AJ11" s="146"/>
      <c r="AK11" s="146"/>
      <c r="AL11" s="146"/>
    </row>
    <row r="12" spans="1:38" s="800" customFormat="1" ht="13.5" customHeight="1" thickBot="1">
      <c r="A12" s="251"/>
      <c r="B12" s="5"/>
      <c r="C12" s="801"/>
      <c r="D12" s="1032" t="s">
        <v>914</v>
      </c>
      <c r="E12" s="1032"/>
      <c r="F12" s="802"/>
      <c r="G12" s="79"/>
      <c r="H12" s="638"/>
      <c r="I12" s="1058"/>
      <c r="J12" s="7"/>
      <c r="K12" s="251"/>
      <c r="L12" s="410"/>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46"/>
      <c r="AL12" s="146"/>
    </row>
    <row r="13" spans="1:38" s="800" customFormat="1" ht="13.5" customHeight="1" thickBot="1">
      <c r="A13" s="251"/>
      <c r="B13" s="5"/>
      <c r="C13" s="801"/>
      <c r="D13" s="1032" t="s">
        <v>915</v>
      </c>
      <c r="E13" s="1032"/>
      <c r="F13" s="802"/>
      <c r="G13" s="79"/>
      <c r="H13" s="638"/>
      <c r="I13" s="1058"/>
      <c r="J13" s="7"/>
      <c r="K13" s="251"/>
      <c r="L13" s="410"/>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row>
    <row r="14" spans="1:38" s="694" customFormat="1" ht="6" customHeight="1" thickBot="1">
      <c r="A14" s="251"/>
      <c r="B14" s="5"/>
      <c r="C14" s="589"/>
      <c r="D14" s="528"/>
      <c r="E14" s="79"/>
      <c r="F14" s="528"/>
      <c r="G14" s="79"/>
      <c r="H14" s="79"/>
      <c r="I14" s="583"/>
      <c r="J14" s="7"/>
      <c r="K14" s="251"/>
      <c r="L14" s="251"/>
      <c r="M14" s="146"/>
      <c r="N14" s="146"/>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row>
    <row r="15" spans="1:38" s="694" customFormat="1" ht="25.5" customHeight="1" thickBot="1">
      <c r="A15" s="251"/>
      <c r="B15" s="5"/>
      <c r="C15" s="696"/>
      <c r="D15" s="1032" t="s">
        <v>898</v>
      </c>
      <c r="E15" s="1035"/>
      <c r="F15" s="1035"/>
      <c r="G15" s="79"/>
      <c r="H15" s="638"/>
      <c r="I15" s="680" t="s">
        <v>916</v>
      </c>
      <c r="J15" s="7"/>
      <c r="K15" s="251"/>
      <c r="L15" s="410"/>
      <c r="M15" s="146"/>
      <c r="N15" s="146"/>
      <c r="O15" s="146"/>
      <c r="P15" s="146"/>
      <c r="Q15" s="146"/>
      <c r="R15" s="146"/>
      <c r="S15" s="146"/>
      <c r="T15" s="146"/>
      <c r="U15" s="146"/>
      <c r="V15" s="146"/>
      <c r="W15" s="146"/>
      <c r="X15" s="146"/>
      <c r="Y15" s="146"/>
      <c r="Z15" s="146"/>
      <c r="AA15" s="146"/>
      <c r="AB15" s="146"/>
      <c r="AC15" s="146"/>
      <c r="AD15" s="146"/>
      <c r="AE15" s="146"/>
      <c r="AF15" s="146"/>
      <c r="AG15" s="146"/>
      <c r="AH15" s="146"/>
      <c r="AI15" s="146"/>
      <c r="AJ15" s="146"/>
      <c r="AK15" s="146"/>
      <c r="AL15" s="146"/>
    </row>
    <row r="16" spans="1:38" s="694" customFormat="1" ht="6" customHeight="1" thickBot="1">
      <c r="A16" s="251"/>
      <c r="B16" s="5"/>
      <c r="C16" s="589"/>
      <c r="D16" s="528"/>
      <c r="E16" s="79"/>
      <c r="F16" s="528"/>
      <c r="G16" s="79"/>
      <c r="H16" s="79"/>
      <c r="I16" s="583"/>
      <c r="J16" s="7"/>
      <c r="K16" s="251"/>
      <c r="L16" s="251"/>
      <c r="M16" s="146"/>
      <c r="N16" s="146"/>
      <c r="O16" s="146"/>
      <c r="P16" s="146"/>
      <c r="Q16" s="146"/>
      <c r="R16" s="146"/>
      <c r="S16" s="146"/>
      <c r="T16" s="146"/>
      <c r="U16" s="146"/>
      <c r="V16" s="146"/>
      <c r="W16" s="146"/>
      <c r="X16" s="146"/>
      <c r="Y16" s="146"/>
      <c r="Z16" s="146"/>
      <c r="AA16" s="146"/>
      <c r="AB16" s="146"/>
      <c r="AC16" s="146"/>
      <c r="AD16" s="146"/>
      <c r="AE16" s="146"/>
      <c r="AF16" s="146"/>
      <c r="AG16" s="146"/>
      <c r="AH16" s="146"/>
      <c r="AI16" s="146"/>
      <c r="AJ16" s="146"/>
      <c r="AK16" s="146"/>
      <c r="AL16" s="146"/>
    </row>
    <row r="17" spans="1:38" s="694" customFormat="1" ht="17.25" customHeight="1" thickBot="1">
      <c r="A17" s="251"/>
      <c r="B17" s="5"/>
      <c r="C17" s="696"/>
      <c r="D17" s="1032" t="s">
        <v>899</v>
      </c>
      <c r="E17" s="1035"/>
      <c r="F17" s="1035"/>
      <c r="G17" s="79"/>
      <c r="H17" s="638"/>
      <c r="I17" s="7"/>
      <c r="J17" s="7"/>
      <c r="K17" s="251"/>
      <c r="L17" s="410"/>
      <c r="M17" s="146"/>
      <c r="N17" s="146"/>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row>
    <row r="18" spans="1:38" s="694" customFormat="1" ht="6" customHeight="1" thickBot="1">
      <c r="A18" s="251"/>
      <c r="B18" s="5"/>
      <c r="C18" s="589"/>
      <c r="D18" s="528"/>
      <c r="E18" s="79"/>
      <c r="F18" s="528"/>
      <c r="G18" s="79"/>
      <c r="H18" s="79"/>
      <c r="I18" s="583"/>
      <c r="J18" s="7"/>
      <c r="K18" s="251"/>
      <c r="L18" s="251"/>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row>
    <row r="19" spans="1:38" s="694" customFormat="1" ht="17.25" customHeight="1" thickBot="1">
      <c r="A19" s="251"/>
      <c r="B19" s="5"/>
      <c r="C19" s="696"/>
      <c r="D19" s="1032" t="s">
        <v>943</v>
      </c>
      <c r="E19" s="1035"/>
      <c r="F19" s="1035"/>
      <c r="G19" s="79"/>
      <c r="H19" s="638"/>
      <c r="I19" s="64" t="s">
        <v>851</v>
      </c>
      <c r="J19" s="7"/>
      <c r="K19" s="251"/>
      <c r="L19" s="410"/>
      <c r="M19" s="146"/>
      <c r="N19" s="146"/>
      <c r="O19" s="146"/>
      <c r="P19" s="146"/>
      <c r="Q19" s="146"/>
      <c r="R19" s="146"/>
      <c r="S19" s="146"/>
      <c r="T19" s="146"/>
      <c r="U19" s="146"/>
      <c r="V19" s="146"/>
      <c r="W19" s="146"/>
      <c r="X19" s="146"/>
      <c r="Y19" s="146"/>
      <c r="Z19" s="146"/>
      <c r="AA19" s="146"/>
      <c r="AB19" s="146"/>
      <c r="AC19" s="146"/>
      <c r="AD19" s="146"/>
      <c r="AE19" s="146"/>
      <c r="AF19" s="146"/>
      <c r="AG19" s="146"/>
      <c r="AH19" s="146"/>
      <c r="AI19" s="146"/>
      <c r="AJ19" s="146"/>
      <c r="AK19" s="146"/>
      <c r="AL19" s="146"/>
    </row>
    <row r="20" spans="1:38" ht="6" customHeight="1" thickBot="1">
      <c r="A20" s="251"/>
      <c r="B20" s="5"/>
      <c r="C20" s="589"/>
      <c r="D20" s="528"/>
      <c r="E20" s="79"/>
      <c r="F20" s="528"/>
      <c r="G20" s="79"/>
      <c r="H20" s="79"/>
      <c r="I20" s="583"/>
      <c r="J20" s="7"/>
    </row>
    <row r="21" spans="1:38" ht="22.5" customHeight="1" thickBot="1">
      <c r="A21" s="251"/>
      <c r="B21" s="5"/>
      <c r="C21" s="668"/>
      <c r="D21" s="1032" t="s">
        <v>917</v>
      </c>
      <c r="E21" s="1035"/>
      <c r="F21" s="1035"/>
      <c r="G21" s="79"/>
      <c r="H21" s="638"/>
      <c r="I21" s="680" t="s">
        <v>916</v>
      </c>
      <c r="J21" s="7"/>
      <c r="L21" s="410"/>
    </row>
    <row r="22" spans="1:38" s="146" customFormat="1" ht="6" customHeight="1" thickBot="1">
      <c r="A22" s="251"/>
      <c r="B22" s="5"/>
      <c r="C22" s="590"/>
      <c r="D22" s="591"/>
      <c r="E22" s="591"/>
      <c r="F22" s="591"/>
      <c r="G22" s="592"/>
      <c r="H22" s="593"/>
      <c r="I22" s="385"/>
      <c r="J22" s="7"/>
      <c r="K22" s="250"/>
      <c r="L22" s="540"/>
    </row>
    <row r="23" spans="1:38" s="146" customFormat="1" ht="7.5" customHeight="1" thickBot="1">
      <c r="A23" s="251"/>
      <c r="B23" s="5"/>
      <c r="C23" s="527"/>
      <c r="D23" s="528"/>
      <c r="E23" s="79"/>
      <c r="F23" s="529"/>
      <c r="G23" s="79"/>
      <c r="H23" s="79"/>
      <c r="I23" s="79"/>
      <c r="J23" s="7"/>
      <c r="K23" s="250"/>
      <c r="L23" s="584"/>
    </row>
    <row r="24" spans="1:38" s="146" customFormat="1" ht="30.75" customHeight="1" thickBot="1">
      <c r="A24" s="251"/>
      <c r="B24" s="5"/>
      <c r="C24" s="995" t="s">
        <v>900</v>
      </c>
      <c r="D24" s="996"/>
      <c r="E24" s="997" t="s">
        <v>967</v>
      </c>
      <c r="F24" s="998"/>
      <c r="G24" s="998"/>
      <c r="H24" s="998"/>
      <c r="I24" s="999"/>
      <c r="J24" s="7"/>
      <c r="K24" s="250"/>
      <c r="L24" s="541"/>
    </row>
    <row r="25" spans="1:38" s="146" customFormat="1" ht="7.5" customHeight="1" thickBot="1">
      <c r="A25" s="251"/>
      <c r="B25" s="5"/>
      <c r="C25" s="527"/>
      <c r="D25" s="528"/>
      <c r="E25" s="79"/>
      <c r="F25" s="797"/>
      <c r="G25" s="79"/>
      <c r="H25" s="79"/>
      <c r="I25" s="79"/>
      <c r="J25" s="7"/>
      <c r="K25" s="250"/>
      <c r="L25" s="584"/>
    </row>
    <row r="26" spans="1:38" s="146" customFormat="1" ht="29.25" customHeight="1">
      <c r="A26" s="251"/>
      <c r="B26" s="5"/>
      <c r="C26" s="527"/>
      <c r="D26" s="528"/>
      <c r="E26" s="79"/>
      <c r="F26" s="529"/>
      <c r="G26" s="79"/>
      <c r="H26" s="79"/>
      <c r="I26" s="79"/>
      <c r="J26" s="7"/>
      <c r="K26" s="250"/>
      <c r="L26" s="542"/>
    </row>
    <row r="27" spans="1:38" s="146" customFormat="1" ht="89.25" customHeight="1" thickBot="1">
      <c r="A27" s="251"/>
      <c r="B27" s="8"/>
      <c r="C27" s="132"/>
      <c r="D27" s="132"/>
      <c r="E27" s="9"/>
      <c r="F27" s="663"/>
      <c r="G27" s="9"/>
      <c r="H27" s="9"/>
      <c r="I27" s="9"/>
      <c r="J27" s="10"/>
      <c r="K27" s="251"/>
      <c r="L27" s="251"/>
    </row>
    <row r="28" spans="1:38" s="146" customFormat="1">
      <c r="A28" s="251"/>
      <c r="B28" s="251"/>
      <c r="C28" s="251"/>
      <c r="D28" s="251"/>
      <c r="E28" s="251"/>
      <c r="F28" s="251"/>
      <c r="G28" s="251"/>
      <c r="H28" s="251"/>
      <c r="I28" s="251"/>
      <c r="J28" s="251"/>
      <c r="K28" s="251"/>
      <c r="L28" s="251"/>
    </row>
    <row r="29" spans="1:38" s="146" customFormat="1">
      <c r="A29" s="251"/>
      <c r="B29" s="251"/>
      <c r="C29" s="251"/>
      <c r="D29" s="251"/>
      <c r="E29" s="251"/>
      <c r="F29" s="251"/>
      <c r="G29" s="251"/>
      <c r="H29" s="251"/>
      <c r="I29" s="251"/>
      <c r="J29" s="251"/>
      <c r="K29" s="251"/>
      <c r="L29" s="251"/>
    </row>
    <row r="30" spans="1:38" s="146" customFormat="1">
      <c r="A30" s="251"/>
      <c r="B30" s="251"/>
      <c r="C30" s="251"/>
      <c r="D30" s="251"/>
      <c r="E30" s="251"/>
      <c r="F30" s="251"/>
      <c r="G30" s="251"/>
      <c r="H30" s="251"/>
      <c r="I30" s="251"/>
      <c r="J30" s="251"/>
      <c r="K30" s="251"/>
      <c r="L30" s="251"/>
    </row>
    <row r="31" spans="1:38" s="146" customFormat="1"/>
    <row r="32" spans="1:38" s="146" customFormat="1"/>
    <row r="33" s="146" customFormat="1"/>
    <row r="34" s="146" customFormat="1"/>
    <row r="35" s="146" customFormat="1"/>
    <row r="36" s="146" customFormat="1"/>
    <row r="37" s="146" customFormat="1" ht="66.95" customHeight="1"/>
    <row r="38" s="146" customFormat="1"/>
    <row r="39" s="146" customFormat="1" ht="13.5" customHeight="1"/>
    <row r="40" s="146" customFormat="1"/>
    <row r="41" s="146" customFormat="1"/>
    <row r="42" s="146" customFormat="1"/>
    <row r="43" s="146" customFormat="1"/>
    <row r="44" s="146" customFormat="1"/>
    <row r="45" s="146" customFormat="1"/>
    <row r="46" s="146" customFormat="1"/>
    <row r="47" s="146" customFormat="1"/>
    <row r="48"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pans="4:11" s="146" customFormat="1"/>
    <row r="146" spans="4:11" s="146" customFormat="1"/>
    <row r="147" spans="4:11" s="146" customFormat="1"/>
    <row r="148" spans="4:11" s="146" customFormat="1"/>
    <row r="149" spans="4:11" s="146" customFormat="1"/>
    <row r="150" spans="4:11" s="146" customFormat="1"/>
    <row r="151" spans="4:11" s="146" customFormat="1"/>
    <row r="152" spans="4:11" s="146" customFormat="1"/>
    <row r="153" spans="4:11" s="146" customFormat="1">
      <c r="D153" s="662"/>
      <c r="E153" s="662"/>
      <c r="F153" s="662"/>
      <c r="G153" s="662"/>
      <c r="H153" s="662"/>
      <c r="I153" s="662"/>
      <c r="J153" s="251"/>
      <c r="K153" s="251"/>
    </row>
    <row r="154" spans="4:11" s="146" customFormat="1">
      <c r="D154" s="662"/>
      <c r="E154" s="662"/>
      <c r="F154" s="662"/>
      <c r="G154" s="662"/>
      <c r="H154" s="662"/>
      <c r="I154" s="662"/>
      <c r="J154" s="251"/>
      <c r="K154" s="251"/>
    </row>
    <row r="155" spans="4:11" s="146" customFormat="1">
      <c r="D155" s="662"/>
      <c r="E155" s="662"/>
      <c r="F155" s="662"/>
      <c r="G155" s="662"/>
      <c r="H155" s="662"/>
      <c r="I155" s="662"/>
      <c r="J155" s="251"/>
      <c r="K155" s="251"/>
    </row>
    <row r="156" spans="4:11" s="146" customFormat="1">
      <c r="D156" s="662"/>
      <c r="E156" s="662"/>
      <c r="F156" s="662"/>
      <c r="G156" s="662"/>
      <c r="H156" s="662"/>
      <c r="I156" s="662"/>
      <c r="J156" s="251"/>
      <c r="K156" s="251"/>
    </row>
    <row r="157" spans="4:11" s="146" customFormat="1">
      <c r="D157" s="662"/>
      <c r="E157" s="662"/>
      <c r="F157" s="662"/>
      <c r="G157" s="662"/>
      <c r="H157" s="662"/>
      <c r="I157" s="662"/>
      <c r="J157" s="251"/>
      <c r="K157" s="251"/>
    </row>
    <row r="158" spans="4:11" s="146" customFormat="1">
      <c r="D158" s="662"/>
      <c r="E158" s="662"/>
      <c r="F158" s="662"/>
      <c r="G158" s="662"/>
      <c r="H158" s="662"/>
      <c r="I158" s="662"/>
      <c r="J158" s="251"/>
      <c r="K158" s="251"/>
    </row>
    <row r="159" spans="4:11" s="146" customFormat="1">
      <c r="D159" s="662"/>
      <c r="E159" s="662"/>
      <c r="F159" s="662"/>
      <c r="G159" s="662"/>
      <c r="H159" s="662"/>
      <c r="I159" s="662"/>
      <c r="J159" s="251"/>
      <c r="K159" s="251"/>
    </row>
  </sheetData>
  <mergeCells count="16">
    <mergeCell ref="D19:F19"/>
    <mergeCell ref="D15:F15"/>
    <mergeCell ref="D17:F17"/>
    <mergeCell ref="C24:D24"/>
    <mergeCell ref="E24:I24"/>
    <mergeCell ref="D21:F21"/>
    <mergeCell ref="L3:M3"/>
    <mergeCell ref="C5:C10"/>
    <mergeCell ref="D6:F6"/>
    <mergeCell ref="D8:F8"/>
    <mergeCell ref="D10:F10"/>
    <mergeCell ref="D13:E13"/>
    <mergeCell ref="D12:E12"/>
    <mergeCell ref="D11:E11"/>
    <mergeCell ref="I11:I13"/>
    <mergeCell ref="C3:I3"/>
  </mergeCells>
  <printOptions horizontalCentered="1" verticalCentered="1"/>
  <pageMargins left="0.39" right="0.39" top="0.98" bottom="0.98" header="0.51" footer="0.51"/>
  <pageSetup paperSize="9" orientation="landscape" verticalDpi="400"/>
  <headerFooter alignWithMargins="0"/>
  <drawing r:id="rId1"/>
</worksheet>
</file>

<file path=xl/worksheets/sheet15.xml><?xml version="1.0" encoding="utf-8"?>
<worksheet xmlns="http://schemas.openxmlformats.org/spreadsheetml/2006/main" xmlns:r="http://schemas.openxmlformats.org/officeDocument/2006/relationships">
  <sheetPr enableFormatConditionsCalculation="0">
    <tabColor theme="4"/>
  </sheetPr>
  <dimension ref="A1:AL164"/>
  <sheetViews>
    <sheetView zoomScaleNormal="100" zoomScaleSheetLayoutView="85" workbookViewId="0">
      <selection activeCell="L3" sqref="L3:M3"/>
    </sheetView>
  </sheetViews>
  <sheetFormatPr defaultColWidth="11.42578125" defaultRowHeight="12.75"/>
  <cols>
    <col min="1" max="1" width="3" style="662" customWidth="1"/>
    <col min="2" max="2" width="5.28515625" style="251" customWidth="1"/>
    <col min="3" max="3" width="4.140625" style="662" customWidth="1"/>
    <col min="4" max="4" width="54" style="662" customWidth="1"/>
    <col min="5" max="5" width="13.85546875" style="662" customWidth="1"/>
    <col min="6" max="6" width="2.42578125" style="662" customWidth="1"/>
    <col min="7" max="7" width="5" style="662" customWidth="1"/>
    <col min="8" max="8" width="14.42578125" style="662" customWidth="1"/>
    <col min="9" max="9" width="5.42578125" style="662" customWidth="1"/>
    <col min="10" max="10" width="10.42578125" style="251" customWidth="1"/>
    <col min="11" max="11" width="4.7109375" style="251" customWidth="1"/>
    <col min="12" max="12" width="26.7109375" style="251" customWidth="1"/>
    <col min="13" max="13" width="26.28515625" style="146" customWidth="1"/>
    <col min="14" max="38" width="11.42578125" style="146"/>
    <col min="39" max="16384" width="11.42578125" style="662"/>
  </cols>
  <sheetData>
    <row r="1" spans="1:13" ht="13.5" thickBot="1">
      <c r="A1" s="251"/>
      <c r="C1" s="251"/>
      <c r="D1" s="251"/>
      <c r="E1" s="251"/>
      <c r="F1" s="251"/>
      <c r="G1" s="251"/>
      <c r="H1" s="251"/>
      <c r="I1" s="251"/>
    </row>
    <row r="2" spans="1:13" ht="13.5" thickBot="1">
      <c r="A2" s="251"/>
      <c r="B2" s="2"/>
      <c r="C2" s="3"/>
      <c r="D2" s="3"/>
      <c r="E2" s="3"/>
      <c r="F2" s="3"/>
      <c r="G2" s="3"/>
      <c r="H2" s="3"/>
      <c r="I2" s="3"/>
      <c r="J2" s="4"/>
    </row>
    <row r="3" spans="1:13" ht="32.25" thickBot="1">
      <c r="A3" s="251"/>
      <c r="B3" s="5"/>
      <c r="C3" s="1037" t="s">
        <v>877</v>
      </c>
      <c r="D3" s="1038"/>
      <c r="E3" s="1038"/>
      <c r="F3" s="1038"/>
      <c r="G3" s="1038"/>
      <c r="H3" s="1038"/>
      <c r="I3" s="1039"/>
      <c r="J3" s="7"/>
      <c r="L3" s="1009" t="s">
        <v>642</v>
      </c>
      <c r="M3" s="1010"/>
    </row>
    <row r="4" spans="1:13" ht="13.5" thickBot="1">
      <c r="A4" s="251"/>
      <c r="B4" s="5"/>
      <c r="C4" s="251"/>
      <c r="D4" s="251"/>
      <c r="E4" s="251"/>
      <c r="F4" s="251"/>
      <c r="G4" s="251"/>
      <c r="H4" s="251"/>
      <c r="I4" s="251"/>
      <c r="J4" s="7"/>
    </row>
    <row r="5" spans="1:13" ht="6" customHeight="1" thickBot="1">
      <c r="A5" s="251"/>
      <c r="B5" s="5"/>
      <c r="C5" s="1040"/>
      <c r="D5" s="585"/>
      <c r="E5" s="586"/>
      <c r="F5" s="587"/>
      <c r="G5" s="586"/>
      <c r="H5" s="586"/>
      <c r="I5" s="588"/>
      <c r="J5" s="7"/>
    </row>
    <row r="6" spans="1:13" ht="16.5" customHeight="1" thickBot="1">
      <c r="A6" s="251"/>
      <c r="B6" s="5"/>
      <c r="C6" s="1027"/>
      <c r="D6" s="1032" t="s">
        <v>918</v>
      </c>
      <c r="E6" s="1061"/>
      <c r="F6" s="1061"/>
      <c r="G6" s="79"/>
      <c r="H6" s="638"/>
      <c r="I6" s="680"/>
      <c r="J6" s="7"/>
      <c r="L6" s="410"/>
    </row>
    <row r="7" spans="1:13" ht="6" customHeight="1" thickBot="1">
      <c r="A7" s="251"/>
      <c r="B7" s="5"/>
      <c r="C7" s="1027"/>
      <c r="D7" s="528"/>
      <c r="E7" s="79"/>
      <c r="F7" s="528"/>
      <c r="G7" s="79"/>
      <c r="H7" s="79"/>
      <c r="I7" s="583"/>
      <c r="J7" s="7"/>
    </row>
    <row r="8" spans="1:13" s="146" customFormat="1" ht="15.75" customHeight="1" thickBot="1">
      <c r="A8" s="251"/>
      <c r="B8" s="5"/>
      <c r="C8" s="1027"/>
      <c r="D8" s="1035" t="s">
        <v>878</v>
      </c>
      <c r="E8" s="1035"/>
      <c r="F8" s="1035"/>
      <c r="G8" s="79"/>
      <c r="H8" s="638"/>
      <c r="I8" s="680"/>
      <c r="J8" s="7"/>
      <c r="K8" s="251"/>
      <c r="L8" s="410"/>
    </row>
    <row r="9" spans="1:13" s="146" customFormat="1" ht="6" customHeight="1" thickBot="1">
      <c r="A9" s="251"/>
      <c r="B9" s="5"/>
      <c r="C9" s="589"/>
      <c r="D9" s="528"/>
      <c r="E9" s="79"/>
      <c r="F9" s="528"/>
      <c r="G9" s="79"/>
      <c r="H9" s="79"/>
      <c r="I9" s="583"/>
      <c r="J9" s="7"/>
      <c r="K9" s="251"/>
      <c r="L9" s="251"/>
    </row>
    <row r="10" spans="1:13" s="146" customFormat="1" ht="28.5" customHeight="1" thickBot="1">
      <c r="A10" s="251"/>
      <c r="B10" s="5"/>
      <c r="C10" s="668"/>
      <c r="D10" s="1035" t="s">
        <v>1089</v>
      </c>
      <c r="E10" s="1035"/>
      <c r="F10" s="1035"/>
      <c r="G10" s="79"/>
      <c r="H10" s="638"/>
      <c r="I10" s="7"/>
      <c r="J10" s="7"/>
      <c r="K10" s="251"/>
      <c r="L10" s="410"/>
    </row>
    <row r="11" spans="1:13" s="146" customFormat="1" ht="6" customHeight="1" thickBot="1">
      <c r="A11" s="251"/>
      <c r="B11" s="5"/>
      <c r="C11" s="589"/>
      <c r="D11" s="528"/>
      <c r="E11" s="79"/>
      <c r="F11" s="528"/>
      <c r="G11" s="79"/>
      <c r="H11" s="79"/>
      <c r="I11" s="583"/>
      <c r="J11" s="7"/>
      <c r="K11" s="251"/>
      <c r="L11" s="251"/>
    </row>
    <row r="12" spans="1:13" s="146" customFormat="1" ht="26.25" customHeight="1" thickBot="1">
      <c r="A12" s="251"/>
      <c r="B12" s="5"/>
      <c r="C12" s="668"/>
      <c r="D12" s="1035" t="s">
        <v>1090</v>
      </c>
      <c r="E12" s="1035"/>
      <c r="F12" s="1035"/>
      <c r="G12" s="79"/>
      <c r="H12" s="638"/>
      <c r="I12" s="7"/>
      <c r="J12" s="7"/>
      <c r="K12" s="251"/>
      <c r="L12" s="410"/>
    </row>
    <row r="13" spans="1:13" s="146" customFormat="1" ht="6" customHeight="1">
      <c r="A13" s="251"/>
      <c r="B13" s="5"/>
      <c r="C13" s="689"/>
      <c r="D13" s="687"/>
      <c r="E13" s="687"/>
      <c r="F13" s="687"/>
      <c r="G13" s="714"/>
      <c r="H13" s="715"/>
      <c r="I13" s="716"/>
      <c r="J13" s="716"/>
      <c r="K13" s="717"/>
      <c r="L13" s="718"/>
    </row>
    <row r="14" spans="1:13" s="146" customFormat="1" ht="14.25" customHeight="1" thickBot="1">
      <c r="A14" s="251"/>
      <c r="B14" s="5"/>
      <c r="C14" s="689"/>
      <c r="D14" s="799" t="s">
        <v>908</v>
      </c>
      <c r="E14" s="687"/>
      <c r="F14" s="687"/>
      <c r="G14" s="719"/>
      <c r="H14" s="720"/>
      <c r="I14" s="721"/>
      <c r="J14" s="721"/>
      <c r="K14" s="722"/>
      <c r="L14" s="526"/>
    </row>
    <row r="15" spans="1:13" s="146" customFormat="1" ht="14.25" customHeight="1" thickBot="1">
      <c r="A15" s="251"/>
      <c r="B15" s="5"/>
      <c r="C15" s="689"/>
      <c r="D15" s="798" t="s">
        <v>1091</v>
      </c>
      <c r="E15" s="687"/>
      <c r="F15" s="687"/>
      <c r="G15" s="719"/>
      <c r="H15" s="638"/>
      <c r="I15" s="721"/>
      <c r="J15" s="721"/>
      <c r="K15" s="722"/>
      <c r="L15" s="526"/>
    </row>
    <row r="16" spans="1:13" s="146" customFormat="1" ht="14.25" customHeight="1" thickBot="1">
      <c r="A16" s="251"/>
      <c r="B16" s="5"/>
      <c r="C16" s="689"/>
      <c r="D16" s="798" t="s">
        <v>1092</v>
      </c>
      <c r="E16" s="687"/>
      <c r="F16" s="687"/>
      <c r="G16" s="719"/>
      <c r="H16" s="638"/>
      <c r="I16" s="721"/>
      <c r="J16" s="721"/>
      <c r="K16" s="722"/>
      <c r="L16" s="526"/>
    </row>
    <row r="17" spans="1:13" s="146" customFormat="1" ht="14.25" customHeight="1" thickBot="1">
      <c r="A17" s="251"/>
      <c r="B17" s="5"/>
      <c r="C17" s="689"/>
      <c r="D17" s="798" t="s">
        <v>1093</v>
      </c>
      <c r="E17" s="687"/>
      <c r="F17" s="687"/>
      <c r="G17" s="719"/>
      <c r="H17" s="638"/>
      <c r="I17" s="721"/>
      <c r="J17" s="721"/>
      <c r="K17" s="722"/>
      <c r="L17" s="526"/>
    </row>
    <row r="18" spans="1:13" s="146" customFormat="1" ht="14.25" customHeight="1" thickBot="1">
      <c r="A18" s="251"/>
      <c r="B18" s="5"/>
      <c r="C18" s="689"/>
      <c r="D18" s="798" t="s">
        <v>1094</v>
      </c>
      <c r="E18" s="687"/>
      <c r="F18" s="687"/>
      <c r="G18" s="719"/>
      <c r="H18" s="638"/>
      <c r="I18" s="721"/>
      <c r="J18" s="721"/>
      <c r="K18" s="722"/>
      <c r="L18" s="526"/>
    </row>
    <row r="19" spans="1:13" s="146" customFormat="1" ht="14.25" customHeight="1" thickBot="1">
      <c r="A19" s="251"/>
      <c r="B19" s="5"/>
      <c r="C19" s="689"/>
      <c r="D19" s="798" t="s">
        <v>1095</v>
      </c>
      <c r="E19" s="687"/>
      <c r="F19" s="687"/>
      <c r="G19" s="719"/>
      <c r="H19" s="638"/>
      <c r="I19" s="721"/>
      <c r="J19" s="721"/>
      <c r="K19" s="722"/>
      <c r="L19" s="526"/>
    </row>
    <row r="20" spans="1:13" s="146" customFormat="1" ht="14.25" customHeight="1" thickBot="1">
      <c r="A20" s="251"/>
      <c r="B20" s="5"/>
      <c r="C20" s="689"/>
      <c r="D20" s="798" t="s">
        <v>1096</v>
      </c>
      <c r="E20" s="687"/>
      <c r="F20" s="687"/>
      <c r="G20" s="723"/>
      <c r="H20" s="638"/>
      <c r="I20" s="724"/>
      <c r="J20" s="724"/>
      <c r="K20" s="725"/>
      <c r="L20" s="726"/>
    </row>
    <row r="21" spans="1:13" s="146" customFormat="1" ht="14.25" customHeight="1" thickBot="1">
      <c r="A21" s="251"/>
      <c r="B21" s="5"/>
      <c r="C21" s="709"/>
      <c r="D21" s="798" t="s">
        <v>907</v>
      </c>
      <c r="E21" s="710"/>
      <c r="F21" s="710"/>
      <c r="G21" s="711"/>
      <c r="H21" s="638"/>
      <c r="I21" s="712"/>
      <c r="J21" s="7"/>
      <c r="K21" s="250"/>
      <c r="L21" s="713"/>
    </row>
    <row r="22" spans="1:13" s="146" customFormat="1" ht="18" customHeight="1" thickBot="1">
      <c r="A22" s="251"/>
      <c r="B22" s="5"/>
      <c r="C22" s="590"/>
      <c r="D22" s="591"/>
      <c r="E22" s="591"/>
      <c r="F22" s="591"/>
      <c r="G22" s="592"/>
      <c r="H22" s="708"/>
      <c r="I22" s="385"/>
      <c r="J22" s="7"/>
      <c r="K22" s="250"/>
      <c r="L22" s="584"/>
    </row>
    <row r="23" spans="1:13" s="146" customFormat="1" ht="7.5" customHeight="1" thickBot="1">
      <c r="A23" s="251"/>
      <c r="B23" s="5"/>
      <c r="C23" s="527"/>
      <c r="D23" s="528"/>
      <c r="E23" s="79"/>
      <c r="F23" s="529"/>
      <c r="G23" s="79"/>
      <c r="H23" s="79"/>
      <c r="I23" s="79"/>
      <c r="J23" s="7"/>
      <c r="K23" s="250"/>
      <c r="L23" s="584"/>
    </row>
    <row r="24" spans="1:13" s="146" customFormat="1" ht="57" customHeight="1" thickBot="1">
      <c r="A24" s="251"/>
      <c r="B24" s="5"/>
      <c r="C24" s="1032" t="s">
        <v>920</v>
      </c>
      <c r="D24" s="1033"/>
      <c r="E24" s="997" t="s">
        <v>967</v>
      </c>
      <c r="F24" s="998"/>
      <c r="G24" s="998"/>
      <c r="H24" s="998"/>
      <c r="I24" s="999"/>
      <c r="J24" s="7"/>
      <c r="K24" s="250"/>
      <c r="L24" s="541"/>
    </row>
    <row r="25" spans="1:13" s="146" customFormat="1" ht="8.25" hidden="1" customHeight="1" thickBot="1">
      <c r="A25" s="251"/>
      <c r="B25" s="5"/>
      <c r="C25" s="688"/>
      <c r="D25" s="688"/>
      <c r="E25" s="698"/>
      <c r="F25" s="698"/>
      <c r="G25" s="698"/>
      <c r="H25" s="698"/>
      <c r="I25" s="698"/>
      <c r="J25" s="7"/>
      <c r="K25" s="250"/>
      <c r="L25" s="584"/>
    </row>
    <row r="26" spans="1:13" s="146" customFormat="1" ht="42" hidden="1" customHeight="1" thickBot="1">
      <c r="A26" s="251"/>
      <c r="B26" s="5"/>
      <c r="C26" s="1032" t="s">
        <v>885</v>
      </c>
      <c r="D26" s="1033"/>
      <c r="E26" s="997" t="s">
        <v>967</v>
      </c>
      <c r="F26" s="998"/>
      <c r="G26" s="998"/>
      <c r="H26" s="998"/>
      <c r="I26" s="999"/>
      <c r="J26" s="7"/>
      <c r="K26" s="250"/>
      <c r="L26" s="584"/>
    </row>
    <row r="27" spans="1:13" s="146" customFormat="1" ht="8.25" customHeight="1" thickBot="1">
      <c r="A27" s="251"/>
      <c r="B27" s="5"/>
      <c r="C27" s="688"/>
      <c r="D27" s="688"/>
      <c r="E27" s="701"/>
      <c r="F27" s="702"/>
      <c r="G27" s="702"/>
      <c r="H27" s="703"/>
      <c r="I27" s="704"/>
      <c r="J27" s="7"/>
      <c r="K27" s="250"/>
      <c r="L27" s="584"/>
    </row>
    <row r="28" spans="1:13" s="146" customFormat="1" ht="27.75" customHeight="1" thickBot="1">
      <c r="A28" s="251"/>
      <c r="B28" s="5"/>
      <c r="C28" s="1032" t="s">
        <v>919</v>
      </c>
      <c r="D28" s="1033"/>
      <c r="E28" s="997" t="s">
        <v>967</v>
      </c>
      <c r="F28" s="998"/>
      <c r="G28" s="998"/>
      <c r="H28" s="998"/>
      <c r="I28" s="999"/>
      <c r="J28" s="7"/>
      <c r="K28" s="250"/>
      <c r="L28" s="584"/>
      <c r="M28" s="341" t="s">
        <v>633</v>
      </c>
    </row>
    <row r="29" spans="1:13" s="146" customFormat="1" ht="14.25" hidden="1" customHeight="1" thickBot="1">
      <c r="A29" s="251"/>
      <c r="B29" s="5"/>
      <c r="C29" s="688"/>
      <c r="D29" s="688"/>
      <c r="E29" s="701"/>
      <c r="F29" s="702"/>
      <c r="G29" s="702"/>
      <c r="H29" s="703"/>
      <c r="I29" s="704"/>
      <c r="J29" s="7"/>
      <c r="K29" s="250"/>
      <c r="L29" s="584"/>
    </row>
    <row r="30" spans="1:13" s="146" customFormat="1" ht="7.5" customHeight="1" thickBot="1">
      <c r="A30" s="251"/>
      <c r="B30" s="5"/>
      <c r="C30" s="527"/>
      <c r="D30" s="528"/>
      <c r="E30" s="699"/>
      <c r="F30" s="700"/>
      <c r="G30" s="699"/>
      <c r="H30" s="79"/>
      <c r="I30" s="79"/>
      <c r="J30" s="7"/>
      <c r="K30" s="250"/>
      <c r="L30" s="584"/>
    </row>
    <row r="31" spans="1:13" s="146" customFormat="1" ht="29.25" customHeight="1">
      <c r="A31" s="251"/>
      <c r="B31" s="5"/>
      <c r="C31" s="527"/>
      <c r="D31" s="528"/>
      <c r="E31" s="79"/>
      <c r="F31" s="529"/>
      <c r="G31" s="79"/>
      <c r="H31" s="79"/>
      <c r="I31" s="79"/>
      <c r="J31" s="7"/>
      <c r="K31" s="250"/>
      <c r="L31" s="542"/>
    </row>
    <row r="32" spans="1:13" s="146" customFormat="1" ht="89.25" customHeight="1" thickBot="1">
      <c r="A32" s="251"/>
      <c r="B32" s="8"/>
      <c r="C32" s="132"/>
      <c r="D32" s="132"/>
      <c r="E32" s="9"/>
      <c r="F32" s="663"/>
      <c r="G32" s="9"/>
      <c r="H32" s="9"/>
      <c r="I32" s="9"/>
      <c r="J32" s="10"/>
      <c r="K32" s="251"/>
      <c r="L32" s="251"/>
    </row>
    <row r="33" spans="1:12" s="146" customFormat="1">
      <c r="A33" s="251"/>
      <c r="B33" s="251"/>
      <c r="C33" s="251"/>
      <c r="D33" s="251"/>
      <c r="E33" s="251"/>
      <c r="F33" s="251"/>
      <c r="G33" s="251"/>
      <c r="H33" s="251"/>
      <c r="I33" s="251"/>
      <c r="J33" s="251"/>
      <c r="K33" s="251"/>
      <c r="L33" s="251"/>
    </row>
    <row r="34" spans="1:12" s="146" customFormat="1">
      <c r="A34" s="251"/>
      <c r="B34" s="251"/>
      <c r="C34" s="251"/>
      <c r="D34" s="251"/>
      <c r="E34" s="251"/>
      <c r="F34" s="251"/>
      <c r="G34" s="251"/>
      <c r="H34" s="251"/>
      <c r="I34" s="251"/>
      <c r="J34" s="251"/>
      <c r="K34" s="251"/>
      <c r="L34" s="251"/>
    </row>
    <row r="35" spans="1:12" s="146" customFormat="1">
      <c r="A35" s="251"/>
      <c r="B35" s="251"/>
      <c r="F35" s="571"/>
      <c r="G35" s="571"/>
      <c r="H35" s="571"/>
      <c r="I35" s="571"/>
      <c r="J35" s="571"/>
      <c r="K35" s="251"/>
      <c r="L35" s="251"/>
    </row>
    <row r="36" spans="1:12" s="146" customFormat="1" ht="15.75">
      <c r="D36" s="527"/>
      <c r="E36" s="528"/>
      <c r="F36" s="705"/>
      <c r="G36" s="706"/>
      <c r="H36" s="705"/>
      <c r="I36" s="705"/>
      <c r="J36" s="705"/>
    </row>
    <row r="37" spans="1:12" s="146" customFormat="1">
      <c r="D37" s="341" t="s">
        <v>633</v>
      </c>
      <c r="F37" s="1060"/>
      <c r="G37" s="1060"/>
      <c r="H37" s="1060"/>
      <c r="I37" s="1060"/>
      <c r="J37" s="1060"/>
    </row>
    <row r="38" spans="1:12" s="146" customFormat="1">
      <c r="F38" s="571"/>
      <c r="G38" s="571"/>
      <c r="H38" s="571"/>
      <c r="I38" s="571"/>
      <c r="J38" s="571"/>
    </row>
    <row r="39" spans="1:12" s="146" customFormat="1">
      <c r="F39" s="571"/>
      <c r="G39" s="571"/>
      <c r="H39" s="707"/>
      <c r="I39" s="571"/>
      <c r="J39" s="571"/>
    </row>
    <row r="40" spans="1:12" s="146" customFormat="1"/>
    <row r="41" spans="1:12" s="146" customFormat="1"/>
    <row r="42" spans="1:12" s="146" customFormat="1"/>
    <row r="43" spans="1:12" s="146" customFormat="1"/>
    <row r="44" spans="1:12" s="146" customFormat="1"/>
    <row r="45" spans="1:12" s="146" customFormat="1"/>
    <row r="46" spans="1:12" s="146" customFormat="1"/>
    <row r="47" spans="1:12" s="146" customFormat="1"/>
    <row r="48" spans="1:12"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row r="154" s="146" customFormat="1"/>
    <row r="155" s="146" customFormat="1"/>
    <row r="156" s="146" customFormat="1"/>
    <row r="157" s="146" customFormat="1"/>
    <row r="158" s="146" customFormat="1"/>
    <row r="159" s="146" customFormat="1"/>
    <row r="160" s="146" customFormat="1"/>
    <row r="161" s="146" customFormat="1"/>
    <row r="162" s="146" customFormat="1"/>
    <row r="163" s="146" customFormat="1"/>
    <row r="164" s="146" customFormat="1"/>
  </sheetData>
  <mergeCells count="14">
    <mergeCell ref="C26:D26"/>
    <mergeCell ref="E26:I26"/>
    <mergeCell ref="C24:D24"/>
    <mergeCell ref="F37:J37"/>
    <mergeCell ref="L3:M3"/>
    <mergeCell ref="E24:I24"/>
    <mergeCell ref="C3:I3"/>
    <mergeCell ref="C28:D28"/>
    <mergeCell ref="E28:I28"/>
    <mergeCell ref="C5:C8"/>
    <mergeCell ref="D6:F6"/>
    <mergeCell ref="D8:F8"/>
    <mergeCell ref="D12:F12"/>
    <mergeCell ref="D10:F10"/>
  </mergeCells>
  <printOptions horizontalCentered="1" verticalCentered="1"/>
  <pageMargins left="0.39" right="0.39" top="0.98" bottom="0.98" header="0.51" footer="0.51"/>
  <pageSetup paperSize="9" orientation="landscape" verticalDpi="400"/>
  <headerFooter alignWithMargins="0"/>
  <drawing r:id="rId1"/>
</worksheet>
</file>

<file path=xl/worksheets/sheet16.xml><?xml version="1.0" encoding="utf-8"?>
<worksheet xmlns="http://schemas.openxmlformats.org/spreadsheetml/2006/main" xmlns:r="http://schemas.openxmlformats.org/officeDocument/2006/relationships">
  <sheetPr codeName="Sheet5" enableFormatConditionsCalculation="0">
    <tabColor rgb="FFFFFF00"/>
  </sheetPr>
  <dimension ref="A1:TD169"/>
  <sheetViews>
    <sheetView workbookViewId="0">
      <selection activeCell="A3" sqref="A3:XFD3"/>
    </sheetView>
  </sheetViews>
  <sheetFormatPr defaultColWidth="8.85546875" defaultRowHeight="12.75"/>
  <cols>
    <col min="1" max="1" width="12.140625" style="280" customWidth="1"/>
    <col min="2" max="2" width="15.42578125" style="280" customWidth="1"/>
    <col min="3" max="3" width="23.28515625" style="280" customWidth="1"/>
    <col min="4" max="5" width="8.85546875" style="280"/>
    <col min="6" max="6" width="17.28515625" style="280" customWidth="1"/>
    <col min="7" max="7" width="24.7109375" style="280" customWidth="1"/>
    <col min="8" max="8" width="14.28515625" style="280" customWidth="1"/>
    <col min="9" max="20" width="8.85546875" style="280"/>
    <col min="21" max="28" width="14.28515625" style="280" customWidth="1"/>
    <col min="29" max="31" width="8.85546875" style="280"/>
    <col min="32" max="36" width="13.7109375" style="280" customWidth="1"/>
    <col min="37" max="41" width="8.85546875" style="280"/>
    <col min="42" max="42" width="14.42578125" style="280" customWidth="1"/>
    <col min="43" max="46" width="8.85546875" style="280"/>
    <col min="47" max="141" width="14.85546875" style="280" customWidth="1"/>
    <col min="142" max="163" width="8.85546875" style="280"/>
    <col min="164" max="164" width="8.85546875" style="414"/>
    <col min="165" max="165" width="8.85546875" style="280"/>
    <col min="166" max="177" width="8.85546875" style="414"/>
    <col min="178" max="178" width="14" style="414" customWidth="1"/>
    <col min="179" max="180" width="8.85546875" style="414"/>
    <col min="181" max="181" width="9.42578125" style="414" bestFit="1" customWidth="1"/>
    <col min="182" max="182" width="8.85546875" style="414"/>
    <col min="183" max="207" width="8.85546875" style="280"/>
    <col min="208" max="208" width="8.85546875" style="414"/>
    <col min="209" max="219" width="8.85546875" style="280"/>
    <col min="220" max="220" width="8.85546875" style="414"/>
    <col min="221" max="243" width="8.85546875" style="280"/>
    <col min="244" max="244" width="8.85546875" style="414"/>
    <col min="245" max="252" width="8.85546875" style="280"/>
    <col min="253" max="253" width="8.85546875" style="414"/>
    <col min="254" max="259" width="8.85546875" style="280"/>
    <col min="260" max="260" width="8.85546875" style="414"/>
    <col min="261" max="270" width="8.85546875" style="280"/>
    <col min="271" max="271" width="8.85546875" style="414"/>
    <col min="272" max="281" width="8.85546875" style="280"/>
    <col min="282" max="282" width="8.85546875" style="414"/>
    <col min="283" max="286" width="8.85546875" style="280"/>
    <col min="287" max="287" width="8.85546875" style="414"/>
    <col min="288" max="515" width="8.85546875" style="280"/>
    <col min="516" max="516" width="11.28515625" style="280" customWidth="1"/>
    <col min="517" max="517" width="11.140625" style="280" customWidth="1"/>
    <col min="518" max="518" width="12" style="280" customWidth="1"/>
    <col min="519" max="519" width="13.7109375" style="280" customWidth="1"/>
    <col min="520" max="16384" width="8.85546875" style="280"/>
  </cols>
  <sheetData>
    <row r="1" spans="1:524" s="272" customFormat="1" ht="22.5" customHeight="1">
      <c r="A1" s="261" t="s">
        <v>214</v>
      </c>
      <c r="B1" s="262" t="s">
        <v>215</v>
      </c>
      <c r="C1" s="262" t="s">
        <v>216</v>
      </c>
      <c r="D1" s="262" t="s">
        <v>814</v>
      </c>
      <c r="E1" s="262" t="s">
        <v>815</v>
      </c>
      <c r="F1" s="262" t="s">
        <v>217</v>
      </c>
      <c r="G1" s="262" t="s">
        <v>218</v>
      </c>
      <c r="H1" s="840" t="s">
        <v>219</v>
      </c>
      <c r="I1" s="840" t="s">
        <v>220</v>
      </c>
      <c r="J1" s="840" t="s">
        <v>783</v>
      </c>
      <c r="K1" s="840" t="s">
        <v>785</v>
      </c>
      <c r="L1" s="262" t="s">
        <v>787</v>
      </c>
      <c r="M1" s="840" t="s">
        <v>788</v>
      </c>
      <c r="N1" s="262" t="s">
        <v>790</v>
      </c>
      <c r="O1" s="262" t="s">
        <v>221</v>
      </c>
      <c r="P1" s="262" t="s">
        <v>222</v>
      </c>
      <c r="Q1" s="655" t="s">
        <v>223</v>
      </c>
      <c r="R1" s="262" t="s">
        <v>224</v>
      </c>
      <c r="S1" s="264" t="s">
        <v>225</v>
      </c>
      <c r="T1" s="264" t="s">
        <v>226</v>
      </c>
      <c r="U1" s="264" t="s">
        <v>227</v>
      </c>
      <c r="V1" s="262" t="s">
        <v>228</v>
      </c>
      <c r="W1" s="265" t="s">
        <v>229</v>
      </c>
      <c r="X1" s="265" t="s">
        <v>230</v>
      </c>
      <c r="Y1" s="265" t="s">
        <v>231</v>
      </c>
      <c r="Z1" s="265" t="s">
        <v>232</v>
      </c>
      <c r="AA1" s="265" t="s">
        <v>233</v>
      </c>
      <c r="AB1" s="265" t="s">
        <v>234</v>
      </c>
      <c r="AC1" s="265" t="s">
        <v>235</v>
      </c>
      <c r="AD1" s="266" t="s">
        <v>236</v>
      </c>
      <c r="AE1" s="266" t="s">
        <v>237</v>
      </c>
      <c r="AF1" s="266" t="s">
        <v>238</v>
      </c>
      <c r="AG1" s="266" t="s">
        <v>239</v>
      </c>
      <c r="AH1" s="266" t="s">
        <v>240</v>
      </c>
      <c r="AI1" s="266" t="s">
        <v>241</v>
      </c>
      <c r="AJ1" s="266" t="s">
        <v>242</v>
      </c>
      <c r="AK1" s="266" t="s">
        <v>243</v>
      </c>
      <c r="AL1" s="266" t="s">
        <v>244</v>
      </c>
      <c r="AM1" s="266" t="s">
        <v>245</v>
      </c>
      <c r="AN1" s="266" t="s">
        <v>246</v>
      </c>
      <c r="AO1" s="266" t="s">
        <v>247</v>
      </c>
      <c r="AP1" s="266" t="s">
        <v>248</v>
      </c>
      <c r="AQ1" s="266" t="s">
        <v>249</v>
      </c>
      <c r="AR1" s="266" t="s">
        <v>250</v>
      </c>
      <c r="AS1" s="266" t="s">
        <v>251</v>
      </c>
      <c r="AT1" s="267" t="s">
        <v>252</v>
      </c>
      <c r="AU1" s="267" t="s">
        <v>253</v>
      </c>
      <c r="AV1" s="267" t="s">
        <v>254</v>
      </c>
      <c r="AW1" s="267" t="s">
        <v>255</v>
      </c>
      <c r="AX1" s="267" t="s">
        <v>256</v>
      </c>
      <c r="AY1" s="267" t="s">
        <v>257</v>
      </c>
      <c r="AZ1" s="267" t="s">
        <v>258</v>
      </c>
      <c r="BA1" s="267" t="s">
        <v>259</v>
      </c>
      <c r="BB1" s="267" t="s">
        <v>260</v>
      </c>
      <c r="BC1" s="267" t="s">
        <v>261</v>
      </c>
      <c r="BD1" s="267" t="s">
        <v>262</v>
      </c>
      <c r="BE1" s="267" t="s">
        <v>263</v>
      </c>
      <c r="BF1" s="267" t="s">
        <v>264</v>
      </c>
      <c r="BG1" s="267" t="s">
        <v>265</v>
      </c>
      <c r="BH1" s="267" t="s">
        <v>266</v>
      </c>
      <c r="BI1" s="267" t="s">
        <v>267</v>
      </c>
      <c r="BJ1" s="267" t="s">
        <v>268</v>
      </c>
      <c r="BK1" s="268" t="s">
        <v>269</v>
      </c>
      <c r="BL1" s="268" t="s">
        <v>270</v>
      </c>
      <c r="BM1" s="268" t="s">
        <v>271</v>
      </c>
      <c r="BN1" s="268" t="s">
        <v>272</v>
      </c>
      <c r="BO1" s="268" t="s">
        <v>273</v>
      </c>
      <c r="BP1" s="268" t="s">
        <v>274</v>
      </c>
      <c r="BQ1" s="268" t="s">
        <v>275</v>
      </c>
      <c r="BR1" s="268" t="s">
        <v>276</v>
      </c>
      <c r="BS1" s="268" t="s">
        <v>277</v>
      </c>
      <c r="BT1" s="268" t="s">
        <v>278</v>
      </c>
      <c r="BU1" s="268" t="s">
        <v>279</v>
      </c>
      <c r="BV1" s="268" t="s">
        <v>280</v>
      </c>
      <c r="BW1" s="268" t="s">
        <v>281</v>
      </c>
      <c r="BX1" s="268" t="s">
        <v>282</v>
      </c>
      <c r="BY1" s="268" t="s">
        <v>283</v>
      </c>
      <c r="BZ1" s="268" t="s">
        <v>284</v>
      </c>
      <c r="CA1" s="268" t="s">
        <v>285</v>
      </c>
      <c r="CB1" s="262" t="s">
        <v>286</v>
      </c>
      <c r="CC1" s="262" t="s">
        <v>287</v>
      </c>
      <c r="CD1" s="262" t="s">
        <v>288</v>
      </c>
      <c r="CE1" s="262" t="s">
        <v>289</v>
      </c>
      <c r="CF1" s="262" t="s">
        <v>290</v>
      </c>
      <c r="CG1" s="262" t="s">
        <v>291</v>
      </c>
      <c r="CH1" s="262" t="s">
        <v>292</v>
      </c>
      <c r="CI1" s="262" t="s">
        <v>293</v>
      </c>
      <c r="CJ1" s="262" t="s">
        <v>294</v>
      </c>
      <c r="CK1" s="262" t="s">
        <v>295</v>
      </c>
      <c r="CL1" s="263" t="s">
        <v>296</v>
      </c>
      <c r="CM1" s="263" t="s">
        <v>297</v>
      </c>
      <c r="CN1" s="263" t="s">
        <v>298</v>
      </c>
      <c r="CO1" s="263" t="s">
        <v>299</v>
      </c>
      <c r="CP1" s="263" t="s">
        <v>300</v>
      </c>
      <c r="CQ1" s="263" t="s">
        <v>301</v>
      </c>
      <c r="CR1" s="263" t="s">
        <v>302</v>
      </c>
      <c r="CS1" s="263" t="s">
        <v>303</v>
      </c>
      <c r="CT1" s="263" t="s">
        <v>304</v>
      </c>
      <c r="CU1" s="262" t="s">
        <v>305</v>
      </c>
      <c r="CV1" s="262" t="s">
        <v>306</v>
      </c>
      <c r="CW1" s="262" t="s">
        <v>307</v>
      </c>
      <c r="CX1" s="262" t="s">
        <v>308</v>
      </c>
      <c r="CY1" s="262" t="s">
        <v>309</v>
      </c>
      <c r="CZ1" s="270" t="s">
        <v>310</v>
      </c>
      <c r="DA1" s="271" t="s">
        <v>311</v>
      </c>
      <c r="DB1" s="271" t="s">
        <v>367</v>
      </c>
      <c r="DC1" s="271" t="s">
        <v>312</v>
      </c>
      <c r="DD1" s="271" t="s">
        <v>313</v>
      </c>
      <c r="DE1" s="271" t="s">
        <v>314</v>
      </c>
      <c r="DF1" s="269" t="s">
        <v>315</v>
      </c>
      <c r="DG1" s="271"/>
      <c r="DH1" s="271" t="s">
        <v>368</v>
      </c>
      <c r="DI1" s="271" t="s">
        <v>369</v>
      </c>
      <c r="DJ1" s="271" t="s">
        <v>370</v>
      </c>
      <c r="DK1" s="271" t="s">
        <v>371</v>
      </c>
      <c r="DL1" s="415" t="s">
        <v>816</v>
      </c>
      <c r="DM1" s="415" t="s">
        <v>817</v>
      </c>
      <c r="DN1" s="415" t="s">
        <v>818</v>
      </c>
      <c r="DO1" s="415" t="s">
        <v>818</v>
      </c>
      <c r="DP1" s="656" t="s">
        <v>372</v>
      </c>
      <c r="DQ1" s="656" t="s">
        <v>373</v>
      </c>
      <c r="DR1" s="656" t="s">
        <v>374</v>
      </c>
      <c r="DS1" s="842" t="s">
        <v>375</v>
      </c>
      <c r="DT1" s="415" t="s">
        <v>376</v>
      </c>
      <c r="DU1" s="415" t="s">
        <v>377</v>
      </c>
      <c r="DV1" s="415" t="s">
        <v>378</v>
      </c>
      <c r="DW1" s="415" t="s">
        <v>379</v>
      </c>
      <c r="DX1" s="269" t="s">
        <v>380</v>
      </c>
      <c r="DY1" s="269" t="s">
        <v>381</v>
      </c>
      <c r="DZ1" s="269" t="s">
        <v>382</v>
      </c>
      <c r="EA1" s="269" t="s">
        <v>383</v>
      </c>
      <c r="EB1" s="269" t="s">
        <v>976</v>
      </c>
      <c r="EC1" s="269" t="s">
        <v>977</v>
      </c>
      <c r="ED1" s="269" t="s">
        <v>978</v>
      </c>
      <c r="EE1" s="269" t="s">
        <v>655</v>
      </c>
      <c r="EF1" s="1072"/>
      <c r="EG1" s="1073" t="s">
        <v>656</v>
      </c>
      <c r="EH1" s="1074"/>
      <c r="EI1" s="1075" t="s">
        <v>657</v>
      </c>
      <c r="EJ1" s="1076"/>
      <c r="EK1" s="1077" t="s">
        <v>658</v>
      </c>
      <c r="EL1" s="1076"/>
      <c r="EM1" s="1077" t="s">
        <v>659</v>
      </c>
      <c r="EN1" s="1076"/>
      <c r="EO1" s="1078"/>
      <c r="EP1" s="653" t="s">
        <v>792</v>
      </c>
      <c r="EQ1" s="653" t="s">
        <v>793</v>
      </c>
      <c r="ER1" s="653" t="s">
        <v>794</v>
      </c>
      <c r="ES1" s="653" t="s">
        <v>795</v>
      </c>
      <c r="ET1" s="653" t="s">
        <v>796</v>
      </c>
      <c r="EU1" s="653" t="s">
        <v>797</v>
      </c>
      <c r="EV1" s="653" t="s">
        <v>798</v>
      </c>
      <c r="EW1" s="653" t="s">
        <v>799</v>
      </c>
      <c r="EX1" s="653" t="s">
        <v>800</v>
      </c>
      <c r="EY1" s="653" t="s">
        <v>801</v>
      </c>
      <c r="EZ1" s="653" t="s">
        <v>802</v>
      </c>
      <c r="FA1" s="653" t="s">
        <v>803</v>
      </c>
      <c r="FB1" s="653" t="s">
        <v>804</v>
      </c>
      <c r="FC1" s="653" t="s">
        <v>805</v>
      </c>
      <c r="FD1" s="653" t="s">
        <v>806</v>
      </c>
      <c r="FE1" s="653" t="s">
        <v>807</v>
      </c>
      <c r="FF1" s="653" t="s">
        <v>808</v>
      </c>
      <c r="FG1" s="653" t="s">
        <v>809</v>
      </c>
      <c r="FH1" s="653" t="s">
        <v>810</v>
      </c>
      <c r="FI1" s="653" t="s">
        <v>811</v>
      </c>
      <c r="FJ1" s="1062"/>
      <c r="FK1" s="1063"/>
      <c r="FL1" s="1063"/>
      <c r="FM1" s="1063"/>
      <c r="FN1" s="1063"/>
      <c r="FO1" s="1063"/>
      <c r="FP1" s="1063"/>
      <c r="FQ1" s="1063"/>
      <c r="FR1" s="1063"/>
      <c r="FS1" s="1063"/>
      <c r="FT1" s="1063"/>
      <c r="FU1" s="1063"/>
      <c r="FV1" s="1063"/>
      <c r="FW1" s="1063"/>
      <c r="FX1" s="1063"/>
      <c r="FY1" s="1063"/>
      <c r="FZ1" s="1063"/>
      <c r="GA1" s="1063"/>
      <c r="GB1" s="1063"/>
      <c r="GC1" s="1063"/>
      <c r="GD1" s="1063"/>
      <c r="GE1" s="1063"/>
      <c r="GF1" s="1063"/>
      <c r="GG1" s="1064"/>
      <c r="GH1" s="1065"/>
      <c r="GI1" s="1066"/>
      <c r="GJ1" s="1066"/>
      <c r="GK1" s="1066"/>
      <c r="GL1" s="1066"/>
      <c r="GM1" s="1066"/>
      <c r="GN1" s="1066"/>
      <c r="GO1" s="1066"/>
      <c r="GP1" s="1066"/>
      <c r="GQ1" s="1066"/>
      <c r="GR1" s="1066"/>
      <c r="GS1" s="1066"/>
      <c r="GT1" s="1066"/>
      <c r="GU1" s="1066"/>
      <c r="GV1" s="1066"/>
      <c r="GW1" s="1066"/>
      <c r="GX1" s="1066"/>
      <c r="GY1" s="1066"/>
      <c r="GZ1" s="1066"/>
      <c r="HA1" s="1066"/>
      <c r="HB1" s="1066"/>
      <c r="HC1" s="1066"/>
      <c r="HD1" s="1066"/>
      <c r="HE1" s="1067"/>
      <c r="HF1" s="1068"/>
      <c r="HG1" s="1063"/>
      <c r="HH1" s="1063"/>
      <c r="HI1" s="1063"/>
      <c r="HJ1" s="1063"/>
      <c r="HK1" s="1063"/>
      <c r="HL1" s="1063"/>
      <c r="HM1" s="1063"/>
      <c r="HN1" s="1063"/>
      <c r="HO1" s="1063"/>
      <c r="HP1" s="1063"/>
      <c r="HQ1" s="1063"/>
      <c r="HR1" s="1063"/>
      <c r="HS1" s="1063"/>
      <c r="HT1" s="1063"/>
      <c r="HU1" s="1064"/>
      <c r="HV1" s="1065"/>
      <c r="HW1" s="1066"/>
      <c r="HX1" s="1066"/>
      <c r="HY1" s="1066"/>
      <c r="HZ1" s="1066"/>
      <c r="IA1" s="1066"/>
      <c r="IB1" s="1066"/>
      <c r="IC1" s="1066"/>
      <c r="ID1" s="1066"/>
      <c r="IE1" s="1066"/>
      <c r="IF1" s="1066"/>
      <c r="IG1" s="1066"/>
      <c r="IH1" s="1066"/>
      <c r="II1" s="1066"/>
      <c r="IJ1" s="1066"/>
      <c r="IK1" s="1066"/>
      <c r="IL1" s="1066"/>
      <c r="IM1" s="1066"/>
      <c r="IN1" s="1066"/>
      <c r="IO1" s="1066"/>
      <c r="IP1" s="1066"/>
      <c r="IQ1" s="1067"/>
      <c r="IR1" s="1079"/>
      <c r="IS1" s="1080"/>
      <c r="IT1" s="1080"/>
      <c r="IU1" s="1080"/>
      <c r="IV1" s="1080"/>
      <c r="IW1" s="1080"/>
      <c r="IX1" s="1080"/>
      <c r="IY1" s="1080"/>
      <c r="IZ1" s="1080"/>
      <c r="JA1" s="1080"/>
      <c r="JB1" s="1080"/>
      <c r="JC1" s="1080"/>
      <c r="JD1" s="1080"/>
      <c r="JE1" s="1080"/>
      <c r="JF1" s="1080"/>
      <c r="JG1" s="1081"/>
      <c r="JH1" s="1082"/>
      <c r="JI1" s="1083"/>
      <c r="JJ1" s="1083"/>
      <c r="JK1" s="1083"/>
      <c r="JL1" s="1083"/>
      <c r="JM1" s="1083"/>
      <c r="JN1" s="1083"/>
      <c r="JO1" s="1083"/>
      <c r="JP1" s="1083"/>
      <c r="JQ1" s="1083"/>
      <c r="JR1" s="1083"/>
      <c r="JS1" s="1083"/>
      <c r="JT1" s="1083"/>
      <c r="JU1" s="1083"/>
      <c r="JV1" s="1083"/>
      <c r="JW1" s="1083"/>
      <c r="JX1" s="1083"/>
      <c r="JY1" s="1083"/>
      <c r="JZ1" s="1083"/>
      <c r="KA1" s="1083"/>
      <c r="KB1" s="1083"/>
      <c r="KC1" s="1083"/>
      <c r="KD1" s="1083"/>
      <c r="KE1" s="1084"/>
      <c r="KF1" s="1069"/>
      <c r="KG1" s="1070"/>
      <c r="KH1" s="1070"/>
      <c r="KI1" s="1070"/>
      <c r="KJ1" s="1070"/>
      <c r="KK1" s="1070"/>
      <c r="KL1" s="1070"/>
      <c r="KM1" s="1070"/>
      <c r="KN1" s="1070"/>
      <c r="KO1" s="1070"/>
      <c r="KP1" s="1070"/>
      <c r="KQ1" s="1070"/>
      <c r="KR1" s="1070"/>
      <c r="KS1" s="1070"/>
      <c r="KT1" s="1070"/>
      <c r="KU1" s="1070"/>
      <c r="KV1" s="1070"/>
      <c r="KW1" s="1070"/>
      <c r="KX1" s="1070"/>
      <c r="KY1" s="1070"/>
      <c r="KZ1" s="1070"/>
      <c r="LA1" s="1070"/>
      <c r="LB1" s="1070"/>
      <c r="LC1" s="1071"/>
      <c r="LD1" s="1082"/>
      <c r="LE1" s="1083"/>
      <c r="LF1" s="1083"/>
      <c r="LG1" s="1083"/>
      <c r="LH1" s="1083"/>
      <c r="LI1" s="1083"/>
      <c r="LJ1" s="1083"/>
      <c r="LK1" s="1083"/>
      <c r="LL1" s="1083"/>
      <c r="LM1" s="1083"/>
      <c r="LN1" s="1083"/>
      <c r="LO1" s="1083"/>
      <c r="LP1" s="1083"/>
      <c r="LQ1" s="1083"/>
      <c r="LR1" s="1083"/>
      <c r="LS1" s="1084"/>
      <c r="LT1" s="1069"/>
      <c r="LU1" s="1070"/>
      <c r="LV1" s="1070"/>
      <c r="LW1" s="1070"/>
      <c r="LX1" s="1070"/>
      <c r="LY1" s="1070"/>
      <c r="LZ1" s="1070"/>
      <c r="MA1" s="1070"/>
      <c r="MB1" s="1070"/>
      <c r="MC1" s="1070"/>
      <c r="MD1" s="1070"/>
      <c r="ME1" s="1070"/>
      <c r="MF1" s="1070"/>
      <c r="MG1" s="1070"/>
      <c r="MH1" s="1070"/>
      <c r="MI1" s="1070"/>
      <c r="MJ1" s="1070"/>
      <c r="MK1" s="1070"/>
      <c r="ML1" s="1070"/>
      <c r="MM1" s="1070"/>
      <c r="MN1" s="1070"/>
      <c r="MO1" s="1071"/>
      <c r="MP1" s="1085"/>
      <c r="MQ1" s="1086"/>
      <c r="MR1" s="1086"/>
      <c r="MS1" s="1086"/>
      <c r="MT1" s="1086"/>
      <c r="MU1" s="1086"/>
      <c r="MV1" s="1086"/>
      <c r="MW1" s="1086"/>
      <c r="MX1" s="1086"/>
      <c r="MY1" s="1086"/>
      <c r="MZ1" s="1086"/>
      <c r="NA1" s="1086"/>
      <c r="NB1" s="1086"/>
      <c r="NC1" s="1086"/>
      <c r="ND1" s="1086"/>
      <c r="NE1" s="1087"/>
      <c r="NF1" s="294" t="s">
        <v>979</v>
      </c>
      <c r="NG1" s="294" t="s">
        <v>980</v>
      </c>
      <c r="NH1" s="294" t="s">
        <v>981</v>
      </c>
      <c r="NI1" s="294" t="s">
        <v>982</v>
      </c>
      <c r="NJ1" s="294" t="s">
        <v>983</v>
      </c>
      <c r="NK1" s="294" t="s">
        <v>984</v>
      </c>
      <c r="NL1" s="294" t="s">
        <v>985</v>
      </c>
      <c r="NM1" s="294" t="s">
        <v>986</v>
      </c>
      <c r="NN1" s="294" t="s">
        <v>987</v>
      </c>
      <c r="NO1" s="294" t="s">
        <v>988</v>
      </c>
      <c r="NP1" s="294" t="s">
        <v>989</v>
      </c>
      <c r="NQ1" s="294" t="s">
        <v>990</v>
      </c>
      <c r="NR1" s="294" t="s">
        <v>991</v>
      </c>
      <c r="NS1" s="294" t="s">
        <v>992</v>
      </c>
      <c r="NT1" s="294" t="s">
        <v>993</v>
      </c>
      <c r="NU1" s="294" t="s">
        <v>994</v>
      </c>
      <c r="NV1" s="294" t="s">
        <v>995</v>
      </c>
      <c r="NW1" s="294" t="s">
        <v>996</v>
      </c>
      <c r="NX1" s="294" t="s">
        <v>997</v>
      </c>
      <c r="NY1" s="294" t="s">
        <v>998</v>
      </c>
      <c r="NZ1" s="294" t="s">
        <v>999</v>
      </c>
      <c r="OA1" s="294" t="s">
        <v>1000</v>
      </c>
      <c r="OB1" s="294" t="s">
        <v>1001</v>
      </c>
      <c r="OC1" s="294" t="s">
        <v>1002</v>
      </c>
      <c r="OD1" s="294" t="s">
        <v>1003</v>
      </c>
      <c r="OE1" s="294" t="s">
        <v>1004</v>
      </c>
      <c r="OF1" s="294" t="s">
        <v>1005</v>
      </c>
      <c r="OG1" s="294" t="s">
        <v>1006</v>
      </c>
      <c r="OH1" s="294" t="s">
        <v>1007</v>
      </c>
      <c r="OI1" s="294" t="s">
        <v>1008</v>
      </c>
      <c r="OJ1" s="294" t="s">
        <v>1009</v>
      </c>
      <c r="OK1" s="294" t="s">
        <v>1010</v>
      </c>
      <c r="OL1" s="294" t="s">
        <v>1011</v>
      </c>
      <c r="OM1" s="294" t="s">
        <v>1012</v>
      </c>
      <c r="ON1" s="294" t="s">
        <v>1013</v>
      </c>
      <c r="OO1" s="294" t="s">
        <v>1014</v>
      </c>
      <c r="OP1" s="294" t="s">
        <v>1015</v>
      </c>
      <c r="OQ1" s="294" t="s">
        <v>1016</v>
      </c>
      <c r="OR1" s="294" t="s">
        <v>1017</v>
      </c>
      <c r="OS1" s="294" t="s">
        <v>1018</v>
      </c>
      <c r="OT1" s="294" t="s">
        <v>1019</v>
      </c>
      <c r="OU1" s="294" t="s">
        <v>1020</v>
      </c>
      <c r="OV1" s="294" t="s">
        <v>1021</v>
      </c>
      <c r="OW1" s="294" t="s">
        <v>1022</v>
      </c>
      <c r="OX1" s="294" t="s">
        <v>1023</v>
      </c>
      <c r="OY1" s="294" t="s">
        <v>1024</v>
      </c>
      <c r="OZ1" s="294" t="s">
        <v>1025</v>
      </c>
      <c r="PA1" s="294" t="s">
        <v>1026</v>
      </c>
      <c r="PB1" s="294" t="s">
        <v>1027</v>
      </c>
      <c r="PC1" s="294" t="s">
        <v>1028</v>
      </c>
      <c r="PD1" s="294" t="s">
        <v>1029</v>
      </c>
      <c r="PE1" s="294" t="s">
        <v>1030</v>
      </c>
      <c r="PF1" s="294" t="s">
        <v>1031</v>
      </c>
      <c r="PG1" s="294" t="s">
        <v>1032</v>
      </c>
      <c r="PH1" s="294" t="s">
        <v>1033</v>
      </c>
      <c r="PI1" s="294"/>
      <c r="PJ1" s="294"/>
      <c r="PK1" s="294"/>
      <c r="PL1" s="294"/>
      <c r="PM1" s="294"/>
      <c r="PN1" s="294"/>
      <c r="PO1" s="294"/>
      <c r="PP1" s="294"/>
      <c r="PQ1" s="294"/>
      <c r="PR1" s="294"/>
      <c r="PS1" s="294"/>
      <c r="PT1" s="294"/>
      <c r="PU1" s="294"/>
      <c r="PV1" s="294"/>
      <c r="PW1" s="294"/>
      <c r="PX1" s="294"/>
      <c r="PY1" s="294"/>
      <c r="PZ1" s="294"/>
      <c r="QA1" s="294"/>
      <c r="QB1" s="294"/>
      <c r="QC1" s="294"/>
      <c r="QD1" s="294"/>
      <c r="QE1" s="294"/>
      <c r="QF1" s="294"/>
      <c r="QG1" s="294"/>
      <c r="QH1" s="294"/>
      <c r="QI1" s="294"/>
      <c r="QJ1" s="294"/>
      <c r="QK1" s="294"/>
      <c r="QL1" s="294"/>
      <c r="QM1" s="294"/>
      <c r="QN1" s="294"/>
      <c r="QO1" s="294"/>
      <c r="QP1" s="294"/>
      <c r="QQ1" s="294"/>
      <c r="QR1" s="294"/>
      <c r="QS1" s="294"/>
      <c r="QT1" s="294"/>
      <c r="QU1" s="294"/>
      <c r="QV1" s="294"/>
      <c r="QW1" s="294"/>
      <c r="QX1" s="294"/>
      <c r="QY1" s="294"/>
      <c r="QZ1" s="294"/>
      <c r="RA1" s="294"/>
      <c r="RB1" s="294"/>
      <c r="RC1" s="294"/>
      <c r="RD1" s="294"/>
      <c r="RE1" s="294"/>
      <c r="RF1" s="294"/>
      <c r="RG1" s="294"/>
      <c r="RH1" s="294"/>
      <c r="RI1" s="294"/>
      <c r="RJ1" s="294"/>
      <c r="RK1" s="294"/>
      <c r="RL1" s="294"/>
      <c r="RM1" s="294"/>
      <c r="RN1" s="294"/>
      <c r="RO1" s="294"/>
      <c r="RP1" s="294"/>
    </row>
    <row r="2" spans="1:524" s="654" customFormat="1" ht="102" customHeight="1">
      <c r="A2" s="273" t="s">
        <v>316</v>
      </c>
      <c r="B2" s="274" t="s">
        <v>317</v>
      </c>
      <c r="C2" s="275" t="s">
        <v>5</v>
      </c>
      <c r="D2" s="275" t="s">
        <v>414</v>
      </c>
      <c r="E2" s="275"/>
      <c r="F2" s="275" t="s">
        <v>318</v>
      </c>
      <c r="G2" s="275" t="s">
        <v>319</v>
      </c>
      <c r="H2" s="841" t="s">
        <v>320</v>
      </c>
      <c r="I2" s="841" t="s">
        <v>321</v>
      </c>
      <c r="J2" s="841" t="s">
        <v>784</v>
      </c>
      <c r="K2" s="841" t="s">
        <v>786</v>
      </c>
      <c r="L2" s="275" t="s">
        <v>778</v>
      </c>
      <c r="M2" s="841" t="s">
        <v>675</v>
      </c>
      <c r="N2" s="275" t="s">
        <v>789</v>
      </c>
      <c r="O2" s="275" t="s">
        <v>322</v>
      </c>
      <c r="P2" s="275" t="s">
        <v>323</v>
      </c>
      <c r="Q2" s="657" t="s">
        <v>324</v>
      </c>
      <c r="R2" s="275" t="s">
        <v>120</v>
      </c>
      <c r="S2" s="276" t="s">
        <v>121</v>
      </c>
      <c r="T2" s="276" t="s">
        <v>122</v>
      </c>
      <c r="U2" s="276" t="s">
        <v>325</v>
      </c>
      <c r="V2" s="276" t="s">
        <v>326</v>
      </c>
      <c r="W2" s="276" t="s">
        <v>327</v>
      </c>
      <c r="X2" s="276" t="s">
        <v>1034</v>
      </c>
      <c r="Y2" s="276" t="s">
        <v>328</v>
      </c>
      <c r="Z2" s="276" t="s">
        <v>329</v>
      </c>
      <c r="AA2" s="276" t="s">
        <v>330</v>
      </c>
      <c r="AB2" s="276" t="s">
        <v>1083</v>
      </c>
      <c r="AC2" s="658" t="s">
        <v>19</v>
      </c>
      <c r="AD2" s="276" t="s">
        <v>20</v>
      </c>
      <c r="AE2" s="276" t="s">
        <v>21</v>
      </c>
      <c r="AF2" s="276" t="s">
        <v>22</v>
      </c>
      <c r="AG2" s="276" t="s">
        <v>89</v>
      </c>
      <c r="AH2" s="276" t="s">
        <v>24</v>
      </c>
      <c r="AI2" s="276" t="s">
        <v>91</v>
      </c>
      <c r="AJ2" s="276" t="s">
        <v>28</v>
      </c>
      <c r="AK2" s="276" t="s">
        <v>32</v>
      </c>
      <c r="AL2" s="276" t="s">
        <v>96</v>
      </c>
      <c r="AM2" s="276" t="s">
        <v>34</v>
      </c>
      <c r="AN2" s="276" t="s">
        <v>35</v>
      </c>
      <c r="AO2" s="659" t="s">
        <v>36</v>
      </c>
      <c r="AP2" s="276" t="s">
        <v>38</v>
      </c>
      <c r="AQ2" s="276" t="s">
        <v>40</v>
      </c>
      <c r="AR2" s="276" t="s">
        <v>819</v>
      </c>
      <c r="AS2" s="660" t="s">
        <v>331</v>
      </c>
      <c r="AT2" s="276" t="s">
        <v>332</v>
      </c>
      <c r="AU2" s="276" t="s">
        <v>333</v>
      </c>
      <c r="AV2" s="276" t="s">
        <v>334</v>
      </c>
      <c r="AW2" s="276" t="s">
        <v>335</v>
      </c>
      <c r="AX2" s="276" t="s">
        <v>336</v>
      </c>
      <c r="AY2" s="276" t="s">
        <v>337</v>
      </c>
      <c r="AZ2" s="276" t="s">
        <v>338</v>
      </c>
      <c r="BA2" s="276" t="s">
        <v>1035</v>
      </c>
      <c r="BB2" s="658" t="s">
        <v>339</v>
      </c>
      <c r="BC2" s="276" t="s">
        <v>340</v>
      </c>
      <c r="BD2" s="276" t="s">
        <v>341</v>
      </c>
      <c r="BE2" s="276" t="s">
        <v>342</v>
      </c>
      <c r="BF2" s="276" t="s">
        <v>343</v>
      </c>
      <c r="BG2" s="276" t="s">
        <v>344</v>
      </c>
      <c r="BH2" s="276" t="s">
        <v>820</v>
      </c>
      <c r="BI2" s="658" t="s">
        <v>821</v>
      </c>
      <c r="BJ2" s="658" t="s">
        <v>1036</v>
      </c>
      <c r="BK2" s="276" t="s">
        <v>1037</v>
      </c>
      <c r="BL2" s="276" t="s">
        <v>1038</v>
      </c>
      <c r="BM2" s="276" t="s">
        <v>1039</v>
      </c>
      <c r="BN2" s="276" t="s">
        <v>1040</v>
      </c>
      <c r="BO2" s="276" t="s">
        <v>1041</v>
      </c>
      <c r="BP2" s="276" t="s">
        <v>1042</v>
      </c>
      <c r="BQ2" s="276" t="s">
        <v>1043</v>
      </c>
      <c r="BR2" s="276" t="s">
        <v>1044</v>
      </c>
      <c r="BS2" s="276" t="s">
        <v>1045</v>
      </c>
      <c r="BT2" s="276" t="s">
        <v>1046</v>
      </c>
      <c r="BU2" s="276" t="s">
        <v>1047</v>
      </c>
      <c r="BV2" s="276" t="s">
        <v>1048</v>
      </c>
      <c r="BW2" s="276" t="s">
        <v>1049</v>
      </c>
      <c r="BX2" s="276" t="s">
        <v>1050</v>
      </c>
      <c r="BY2" s="276" t="s">
        <v>1051</v>
      </c>
      <c r="BZ2" s="276" t="s">
        <v>1052</v>
      </c>
      <c r="CA2" s="276" t="s">
        <v>819</v>
      </c>
      <c r="CB2" s="277" t="s">
        <v>9</v>
      </c>
      <c r="CC2" s="277" t="s">
        <v>1053</v>
      </c>
      <c r="CD2" s="277" t="s">
        <v>12</v>
      </c>
      <c r="CE2" s="277" t="s">
        <v>766</v>
      </c>
      <c r="CF2" s="277" t="s">
        <v>1054</v>
      </c>
      <c r="CG2" s="277" t="s">
        <v>1055</v>
      </c>
      <c r="CH2" s="277" t="s">
        <v>1056</v>
      </c>
      <c r="CI2" s="277" t="s">
        <v>142</v>
      </c>
      <c r="CJ2" s="277" t="s">
        <v>177</v>
      </c>
      <c r="CK2" s="277" t="s">
        <v>81</v>
      </c>
      <c r="CL2" s="277" t="s">
        <v>1057</v>
      </c>
      <c r="CM2" s="277" t="s">
        <v>1058</v>
      </c>
      <c r="CN2" s="277" t="s">
        <v>27</v>
      </c>
      <c r="CO2" s="277" t="s">
        <v>116</v>
      </c>
      <c r="CP2" s="277" t="s">
        <v>117</v>
      </c>
      <c r="CQ2" s="277" t="s">
        <v>1088</v>
      </c>
      <c r="CR2" s="277" t="s">
        <v>345</v>
      </c>
      <c r="CS2" s="277" t="s">
        <v>346</v>
      </c>
      <c r="CT2" s="660" t="s">
        <v>347</v>
      </c>
      <c r="CU2" s="277" t="s">
        <v>348</v>
      </c>
      <c r="CV2" s="277" t="s">
        <v>349</v>
      </c>
      <c r="CW2" s="277" t="s">
        <v>350</v>
      </c>
      <c r="CX2" s="277" t="s">
        <v>351</v>
      </c>
      <c r="CY2" s="277" t="s">
        <v>352</v>
      </c>
      <c r="CZ2" s="279" t="s">
        <v>353</v>
      </c>
      <c r="DA2" s="278" t="s">
        <v>1059</v>
      </c>
      <c r="DB2" s="278" t="s">
        <v>649</v>
      </c>
      <c r="DC2" s="278" t="s">
        <v>354</v>
      </c>
      <c r="DD2" s="278" t="s">
        <v>355</v>
      </c>
      <c r="DE2" s="661" t="s">
        <v>356</v>
      </c>
      <c r="DF2" s="278" t="s">
        <v>358</v>
      </c>
      <c r="DG2" s="278" t="s">
        <v>357</v>
      </c>
      <c r="DH2" s="278" t="s">
        <v>650</v>
      </c>
      <c r="DI2" s="278" t="s">
        <v>651</v>
      </c>
      <c r="DJ2" s="278" t="s">
        <v>652</v>
      </c>
      <c r="DK2" s="278" t="s">
        <v>653</v>
      </c>
      <c r="DL2" s="416" t="s">
        <v>1060</v>
      </c>
      <c r="DM2" s="416" t="s">
        <v>1061</v>
      </c>
      <c r="DN2" s="416" t="s">
        <v>687</v>
      </c>
      <c r="DO2" s="416" t="s">
        <v>694</v>
      </c>
      <c r="DP2" s="416" t="s">
        <v>1084</v>
      </c>
      <c r="DQ2" s="416" t="s">
        <v>1085</v>
      </c>
      <c r="DR2" s="416" t="s">
        <v>654</v>
      </c>
      <c r="DS2" s="843" t="s">
        <v>1062</v>
      </c>
      <c r="DT2" s="416" t="s">
        <v>636</v>
      </c>
      <c r="DU2" s="416" t="s">
        <v>636</v>
      </c>
      <c r="DV2" s="416" t="s">
        <v>636</v>
      </c>
      <c r="DW2" s="416" t="s">
        <v>384</v>
      </c>
      <c r="DX2" s="420" t="s">
        <v>413</v>
      </c>
      <c r="DY2" s="420" t="s">
        <v>629</v>
      </c>
      <c r="DZ2" s="420" t="s">
        <v>629</v>
      </c>
      <c r="EA2" s="416" t="s">
        <v>629</v>
      </c>
      <c r="EB2" s="346" t="s">
        <v>739</v>
      </c>
      <c r="EC2" s="419" t="s">
        <v>740</v>
      </c>
      <c r="ED2" s="419" t="s">
        <v>738</v>
      </c>
      <c r="EE2" s="419" t="s">
        <v>660</v>
      </c>
      <c r="EF2" s="417" t="s">
        <v>661</v>
      </c>
      <c r="EG2" s="418" t="s">
        <v>662</v>
      </c>
      <c r="EH2" s="418" t="s">
        <v>663</v>
      </c>
      <c r="EI2" s="418" t="s">
        <v>664</v>
      </c>
      <c r="EJ2" s="418" t="s">
        <v>665</v>
      </c>
      <c r="EK2" s="418" t="s">
        <v>666</v>
      </c>
      <c r="EL2" s="418" t="s">
        <v>667</v>
      </c>
      <c r="EM2" s="418" t="s">
        <v>668</v>
      </c>
      <c r="EN2" s="418" t="s">
        <v>669</v>
      </c>
      <c r="EO2" s="418" t="s">
        <v>1063</v>
      </c>
      <c r="EP2" s="652" t="s">
        <v>782</v>
      </c>
      <c r="EQ2" s="652" t="s">
        <v>781</v>
      </c>
      <c r="ER2" s="652" t="s">
        <v>780</v>
      </c>
      <c r="ES2" s="652" t="s">
        <v>791</v>
      </c>
      <c r="ET2" s="652" t="s">
        <v>741</v>
      </c>
      <c r="EU2" s="652" t="s">
        <v>742</v>
      </c>
      <c r="EV2" s="652" t="s">
        <v>743</v>
      </c>
      <c r="EW2" s="652" t="s">
        <v>744</v>
      </c>
      <c r="EX2" s="652" t="s">
        <v>736</v>
      </c>
      <c r="EY2" s="652" t="s">
        <v>735</v>
      </c>
      <c r="EZ2" s="652" t="s">
        <v>737</v>
      </c>
      <c r="FA2" s="652" t="s">
        <v>775</v>
      </c>
      <c r="FB2" s="652" t="s">
        <v>745</v>
      </c>
      <c r="FC2" s="652" t="s">
        <v>1086</v>
      </c>
      <c r="FD2" s="652" t="s">
        <v>1087</v>
      </c>
      <c r="FE2" s="652" t="s">
        <v>746</v>
      </c>
      <c r="FF2" s="652" t="s">
        <v>747</v>
      </c>
      <c r="FG2" s="652" t="s">
        <v>748</v>
      </c>
      <c r="FH2" s="652" t="s">
        <v>771</v>
      </c>
      <c r="FI2" s="652" t="s">
        <v>772</v>
      </c>
      <c r="FJ2" s="1088"/>
      <c r="FK2" s="1089"/>
      <c r="FL2" s="1089"/>
      <c r="FM2" s="1089"/>
      <c r="FN2" s="1089"/>
      <c r="FO2" s="1089"/>
      <c r="FP2" s="1089"/>
      <c r="FQ2" s="1089"/>
      <c r="FR2" s="1089"/>
      <c r="FS2" s="1089"/>
      <c r="FT2" s="1089"/>
      <c r="FU2" s="1090"/>
      <c r="FV2" s="1088"/>
      <c r="FW2" s="1089"/>
      <c r="FX2" s="1089"/>
      <c r="FY2" s="1089"/>
      <c r="FZ2" s="1089"/>
      <c r="GA2" s="1089"/>
      <c r="GB2" s="1089"/>
      <c r="GC2" s="1089"/>
      <c r="GD2" s="1089"/>
      <c r="GE2" s="1089"/>
      <c r="GF2" s="1089"/>
      <c r="GG2" s="1090"/>
      <c r="GH2" s="1088"/>
      <c r="GI2" s="1089"/>
      <c r="GJ2" s="1089"/>
      <c r="GK2" s="1089"/>
      <c r="GL2" s="1089"/>
      <c r="GM2" s="1089"/>
      <c r="GN2" s="1089"/>
      <c r="GO2" s="1089"/>
      <c r="GP2" s="1089"/>
      <c r="GQ2" s="1089"/>
      <c r="GR2" s="1090"/>
      <c r="GS2" s="1088"/>
      <c r="GT2" s="1089"/>
      <c r="GU2" s="1089"/>
      <c r="GV2" s="1089"/>
      <c r="GW2" s="1089"/>
      <c r="GX2" s="1089"/>
      <c r="GY2" s="1089"/>
      <c r="GZ2" s="1089"/>
      <c r="HA2" s="1089"/>
      <c r="HB2" s="1089"/>
      <c r="HC2" s="1089"/>
      <c r="HD2" s="1089"/>
      <c r="HE2" s="1090"/>
      <c r="HF2" s="1088"/>
      <c r="HG2" s="1089"/>
      <c r="HH2" s="1089"/>
      <c r="HI2" s="1089"/>
      <c r="HJ2" s="1089"/>
      <c r="HK2" s="1089"/>
      <c r="HL2" s="1089"/>
      <c r="HM2" s="1089"/>
      <c r="HN2" s="1090"/>
      <c r="HO2" s="1088"/>
      <c r="HP2" s="1089"/>
      <c r="HQ2" s="1089"/>
      <c r="HR2" s="1089"/>
      <c r="HS2" s="1089"/>
      <c r="HT2" s="1089"/>
      <c r="HU2" s="1090"/>
      <c r="HV2" s="1088"/>
      <c r="HW2" s="1089"/>
      <c r="HX2" s="1089"/>
      <c r="HY2" s="1089"/>
      <c r="HZ2" s="1089"/>
      <c r="IA2" s="1089"/>
      <c r="IB2" s="1089"/>
      <c r="IC2" s="1089"/>
      <c r="ID2" s="1089"/>
      <c r="IE2" s="1089"/>
      <c r="IF2" s="1090"/>
      <c r="IG2" s="1088"/>
      <c r="IH2" s="1089"/>
      <c r="II2" s="1089"/>
      <c r="IJ2" s="1089"/>
      <c r="IK2" s="1089"/>
      <c r="IL2" s="1089"/>
      <c r="IM2" s="1089"/>
      <c r="IN2" s="1089"/>
      <c r="IO2" s="1089"/>
      <c r="IP2" s="1089"/>
      <c r="IQ2" s="1090"/>
      <c r="IR2" s="1088"/>
      <c r="IS2" s="1089"/>
      <c r="IT2" s="1089"/>
      <c r="IU2" s="1089"/>
      <c r="IV2" s="1090"/>
      <c r="IW2" s="1091"/>
      <c r="IX2" s="1092"/>
      <c r="IY2" s="1092"/>
      <c r="IZ2" s="1092"/>
      <c r="JA2" s="1092"/>
      <c r="JB2" s="1092"/>
      <c r="JC2" s="1092"/>
      <c r="JD2" s="1092"/>
      <c r="JE2" s="1092"/>
      <c r="JF2" s="1092"/>
      <c r="JG2" s="1093"/>
      <c r="JH2" s="1094"/>
      <c r="JI2" s="1095"/>
      <c r="JJ2" s="1095"/>
      <c r="JK2" s="1095"/>
      <c r="JL2" s="1095"/>
      <c r="JM2" s="1095"/>
      <c r="JN2" s="1095"/>
      <c r="JO2" s="1095"/>
      <c r="JP2" s="1095"/>
      <c r="JQ2" s="1095"/>
      <c r="JR2" s="1095"/>
      <c r="JS2" s="1096"/>
      <c r="JT2" s="1094"/>
      <c r="JU2" s="1095"/>
      <c r="JV2" s="1095"/>
      <c r="JW2" s="1095"/>
      <c r="JX2" s="1095"/>
      <c r="JY2" s="1095"/>
      <c r="JZ2" s="1095"/>
      <c r="KA2" s="1095"/>
      <c r="KB2" s="1095"/>
      <c r="KC2" s="1095"/>
      <c r="KD2" s="1095"/>
      <c r="KE2" s="1096"/>
      <c r="KF2" s="1094"/>
      <c r="KG2" s="1095"/>
      <c r="KH2" s="1095"/>
      <c r="KI2" s="1095"/>
      <c r="KJ2" s="1095"/>
      <c r="KK2" s="1095"/>
      <c r="KL2" s="1095"/>
      <c r="KM2" s="1095"/>
      <c r="KN2" s="1095"/>
      <c r="KO2" s="1095"/>
      <c r="KP2" s="1096"/>
      <c r="KQ2" s="1094"/>
      <c r="KR2" s="1095"/>
      <c r="KS2" s="1095"/>
      <c r="KT2" s="1095"/>
      <c r="KU2" s="1095"/>
      <c r="KV2" s="1095"/>
      <c r="KW2" s="1095"/>
      <c r="KX2" s="1095"/>
      <c r="KY2" s="1095"/>
      <c r="KZ2" s="1095"/>
      <c r="LA2" s="1095"/>
      <c r="LB2" s="1095"/>
      <c r="LC2" s="1096"/>
      <c r="LD2" s="1094"/>
      <c r="LE2" s="1095"/>
      <c r="LF2" s="1095"/>
      <c r="LG2" s="1095"/>
      <c r="LH2" s="1095"/>
      <c r="LI2" s="1095"/>
      <c r="LJ2" s="1095"/>
      <c r="LK2" s="1095"/>
      <c r="LL2" s="1096"/>
      <c r="LM2" s="1094"/>
      <c r="LN2" s="1095"/>
      <c r="LO2" s="1095"/>
      <c r="LP2" s="1095"/>
      <c r="LQ2" s="1095"/>
      <c r="LR2" s="1095"/>
      <c r="LS2" s="1096"/>
      <c r="LT2" s="1094"/>
      <c r="LU2" s="1095"/>
      <c r="LV2" s="1095"/>
      <c r="LW2" s="1095"/>
      <c r="LX2" s="1095"/>
      <c r="LY2" s="1095"/>
      <c r="LZ2" s="1095"/>
      <c r="MA2" s="1095"/>
      <c r="MB2" s="1095"/>
      <c r="MC2" s="1095"/>
      <c r="MD2" s="1096"/>
      <c r="ME2" s="1094"/>
      <c r="MF2" s="1095"/>
      <c r="MG2" s="1095"/>
      <c r="MH2" s="1095"/>
      <c r="MI2" s="1095"/>
      <c r="MJ2" s="1095"/>
      <c r="MK2" s="1095"/>
      <c r="ML2" s="1095"/>
      <c r="MM2" s="1095"/>
      <c r="MN2" s="1095"/>
      <c r="MO2" s="1096"/>
      <c r="MP2" s="1094"/>
      <c r="MQ2" s="1095"/>
      <c r="MR2" s="1095"/>
      <c r="MS2" s="1095"/>
      <c r="MT2" s="1096"/>
      <c r="MU2" s="1097"/>
      <c r="MV2" s="1098"/>
      <c r="MW2" s="1098"/>
      <c r="MX2" s="1098"/>
      <c r="MY2" s="1098"/>
      <c r="MZ2" s="1098"/>
      <c r="NA2" s="1098"/>
      <c r="NB2" s="1098"/>
      <c r="NC2" s="1098"/>
      <c r="ND2" s="1098"/>
      <c r="NE2" s="1099"/>
      <c r="NF2" s="295" t="s">
        <v>889</v>
      </c>
      <c r="NG2" s="295" t="s">
        <v>880</v>
      </c>
      <c r="NH2" s="306" t="s">
        <v>879</v>
      </c>
      <c r="NI2" s="295" t="s">
        <v>1064</v>
      </c>
      <c r="NJ2" s="295" t="s">
        <v>881</v>
      </c>
      <c r="NK2" s="306" t="s">
        <v>882</v>
      </c>
      <c r="NL2" s="295" t="s">
        <v>1065</v>
      </c>
      <c r="NM2" s="295" t="s">
        <v>1066</v>
      </c>
      <c r="NN2" s="295" t="s">
        <v>1067</v>
      </c>
      <c r="NO2" s="377" t="s">
        <v>1068</v>
      </c>
      <c r="NP2" s="295" t="s">
        <v>1069</v>
      </c>
      <c r="NQ2" s="295" t="s">
        <v>1070</v>
      </c>
      <c r="NR2" s="295" t="s">
        <v>1071</v>
      </c>
      <c r="NS2" s="295" t="s">
        <v>1072</v>
      </c>
      <c r="NT2" s="295" t="s">
        <v>1073</v>
      </c>
      <c r="NU2" s="295" t="s">
        <v>1074</v>
      </c>
      <c r="NV2" s="306" t="s">
        <v>1075</v>
      </c>
      <c r="NW2" s="295" t="s">
        <v>1076</v>
      </c>
      <c r="NX2" s="295" t="s">
        <v>1077</v>
      </c>
      <c r="NY2" s="295" t="s">
        <v>1078</v>
      </c>
      <c r="NZ2" s="295" t="s">
        <v>891</v>
      </c>
      <c r="OA2" s="295" t="s">
        <v>892</v>
      </c>
      <c r="OB2" s="295" t="s">
        <v>910</v>
      </c>
      <c r="OC2" s="295" t="s">
        <v>893</v>
      </c>
      <c r="OD2" s="295" t="s">
        <v>894</v>
      </c>
      <c r="OE2" s="295" t="s">
        <v>895</v>
      </c>
      <c r="OF2" s="295" t="s">
        <v>896</v>
      </c>
      <c r="OG2" s="295" t="s">
        <v>883</v>
      </c>
      <c r="OH2" s="295" t="s">
        <v>897</v>
      </c>
      <c r="OI2" s="295" t="s">
        <v>884</v>
      </c>
      <c r="OJ2" s="295" t="s">
        <v>913</v>
      </c>
      <c r="OK2" s="295" t="s">
        <v>914</v>
      </c>
      <c r="OL2" s="295" t="s">
        <v>915</v>
      </c>
      <c r="OM2" s="295" t="s">
        <v>899</v>
      </c>
      <c r="ON2" s="295" t="s">
        <v>1079</v>
      </c>
      <c r="OO2" s="295" t="s">
        <v>917</v>
      </c>
      <c r="OP2" s="295" t="s">
        <v>901</v>
      </c>
      <c r="OQ2" s="295" t="s">
        <v>902</v>
      </c>
      <c r="OR2" s="295" t="s">
        <v>903</v>
      </c>
      <c r="OS2" s="295" t="s">
        <v>904</v>
      </c>
      <c r="OT2" s="295" t="s">
        <v>905</v>
      </c>
      <c r="OU2" s="295" t="s">
        <v>906</v>
      </c>
      <c r="OV2" s="295" t="s">
        <v>907</v>
      </c>
      <c r="OW2" s="295" t="s">
        <v>911</v>
      </c>
      <c r="OX2" s="295" t="s">
        <v>921</v>
      </c>
      <c r="OY2" s="295" t="s">
        <v>922</v>
      </c>
      <c r="OZ2" s="295" t="s">
        <v>923</v>
      </c>
      <c r="PA2" s="295" t="s">
        <v>924</v>
      </c>
      <c r="PB2" s="295" t="s">
        <v>1080</v>
      </c>
      <c r="PC2" s="295" t="s">
        <v>926</v>
      </c>
      <c r="PD2" s="295" t="s">
        <v>1081</v>
      </c>
      <c r="PE2" s="295" t="s">
        <v>927</v>
      </c>
      <c r="PF2" s="295" t="s">
        <v>928</v>
      </c>
      <c r="PG2" s="295" t="s">
        <v>929</v>
      </c>
      <c r="PH2" s="295" t="s">
        <v>930</v>
      </c>
      <c r="PI2" s="295" t="s">
        <v>919</v>
      </c>
      <c r="PJ2" s="295"/>
      <c r="PK2" s="295"/>
      <c r="PL2" s="295"/>
      <c r="PM2" s="295"/>
      <c r="PN2" s="295"/>
      <c r="PO2" s="295"/>
      <c r="PP2" s="296"/>
      <c r="PQ2" s="296"/>
      <c r="PR2" s="296"/>
      <c r="PS2" s="296"/>
      <c r="PT2" s="296"/>
      <c r="PU2" s="296"/>
      <c r="PV2" s="296"/>
      <c r="PW2" s="296"/>
      <c r="PX2" s="296"/>
      <c r="PY2" s="296"/>
      <c r="PZ2" s="296"/>
      <c r="QA2" s="296"/>
      <c r="QB2" s="297"/>
      <c r="QC2" s="296"/>
      <c r="QD2" s="296"/>
      <c r="QE2" s="296"/>
      <c r="QF2" s="296"/>
      <c r="QG2" s="296"/>
      <c r="QH2" s="296"/>
      <c r="QI2" s="295"/>
      <c r="QJ2" s="295"/>
      <c r="QK2" s="295"/>
      <c r="QL2" s="295"/>
      <c r="QM2" s="295"/>
      <c r="QN2" s="295"/>
      <c r="QO2" s="295"/>
      <c r="QP2" s="295"/>
      <c r="QQ2" s="295"/>
      <c r="QR2" s="295"/>
      <c r="QS2" s="295"/>
      <c r="QT2" s="295"/>
      <c r="QU2" s="295"/>
      <c r="QV2" s="295"/>
      <c r="QW2" s="295"/>
      <c r="QX2" s="295"/>
      <c r="QY2" s="295"/>
      <c r="QZ2" s="295"/>
      <c r="RA2" s="295"/>
      <c r="RB2" s="298"/>
      <c r="RC2" s="298"/>
      <c r="RD2" s="298"/>
      <c r="RE2" s="298"/>
      <c r="RF2" s="298"/>
      <c r="RG2" s="298"/>
      <c r="RH2" s="295"/>
      <c r="RI2" s="295"/>
      <c r="RJ2" s="295"/>
      <c r="RK2" s="295"/>
      <c r="RL2" s="295"/>
      <c r="RM2" s="295"/>
      <c r="RN2" s="295"/>
      <c r="RO2" s="295"/>
      <c r="RP2" s="295"/>
    </row>
    <row r="3" spans="1:524" s="272" customFormat="1" ht="33" customHeight="1" thickBot="1">
      <c r="A3" s="1234" t="s">
        <v>359</v>
      </c>
      <c r="B3" s="1235"/>
      <c r="C3" s="1235"/>
      <c r="D3" s="1235" t="s">
        <v>1082</v>
      </c>
      <c r="E3" s="1236" t="s">
        <v>822</v>
      </c>
      <c r="F3" s="1235"/>
      <c r="G3" s="1235"/>
      <c r="H3" s="1237"/>
      <c r="I3" s="1238"/>
      <c r="J3" s="1238"/>
      <c r="K3" s="1238"/>
      <c r="L3" s="1239"/>
      <c r="M3" s="1240"/>
      <c r="N3" s="1241"/>
      <c r="O3" s="1235"/>
      <c r="P3" s="1235" t="s">
        <v>0</v>
      </c>
      <c r="Q3" s="1242"/>
      <c r="R3" s="1235" t="s">
        <v>360</v>
      </c>
      <c r="S3" s="1235" t="s">
        <v>360</v>
      </c>
      <c r="T3" s="1235" t="s">
        <v>360</v>
      </c>
      <c r="U3" s="1235" t="s">
        <v>362</v>
      </c>
      <c r="V3" s="1235" t="s">
        <v>360</v>
      </c>
      <c r="W3" s="1235" t="s">
        <v>360</v>
      </c>
      <c r="X3" s="1235"/>
      <c r="Y3" s="1235" t="s">
        <v>360</v>
      </c>
      <c r="Z3" s="1235" t="s">
        <v>360</v>
      </c>
      <c r="AA3" s="1235" t="s">
        <v>363</v>
      </c>
      <c r="AB3" s="1235" t="s">
        <v>360</v>
      </c>
      <c r="AC3" s="1235" t="s">
        <v>361</v>
      </c>
      <c r="AD3" s="1235" t="s">
        <v>361</v>
      </c>
      <c r="AE3" s="1235" t="s">
        <v>361</v>
      </c>
      <c r="AF3" s="1235" t="s">
        <v>361</v>
      </c>
      <c r="AG3" s="1235" t="s">
        <v>361</v>
      </c>
      <c r="AH3" s="1235" t="s">
        <v>361</v>
      </c>
      <c r="AI3" s="1235" t="s">
        <v>361</v>
      </c>
      <c r="AJ3" s="1235" t="s">
        <v>361</v>
      </c>
      <c r="AK3" s="1235" t="s">
        <v>361</v>
      </c>
      <c r="AL3" s="1235" t="s">
        <v>361</v>
      </c>
      <c r="AM3" s="1235" t="s">
        <v>361</v>
      </c>
      <c r="AN3" s="1235" t="s">
        <v>361</v>
      </c>
      <c r="AO3" s="1235" t="s">
        <v>361</v>
      </c>
      <c r="AP3" s="1235" t="s">
        <v>361</v>
      </c>
      <c r="AQ3" s="1235" t="s">
        <v>361</v>
      </c>
      <c r="AR3" s="1235"/>
      <c r="AS3" s="1235" t="s">
        <v>361</v>
      </c>
      <c r="AT3" s="1235" t="s">
        <v>361</v>
      </c>
      <c r="AU3" s="1235" t="s">
        <v>361</v>
      </c>
      <c r="AV3" s="1235" t="s">
        <v>361</v>
      </c>
      <c r="AW3" s="1235" t="s">
        <v>361</v>
      </c>
      <c r="AX3" s="1235" t="s">
        <v>361</v>
      </c>
      <c r="AY3" s="1235" t="s">
        <v>361</v>
      </c>
      <c r="AZ3" s="1235" t="s">
        <v>361</v>
      </c>
      <c r="BA3" s="1235" t="s">
        <v>361</v>
      </c>
      <c r="BB3" s="1235" t="s">
        <v>361</v>
      </c>
      <c r="BC3" s="1235" t="s">
        <v>361</v>
      </c>
      <c r="BD3" s="1235" t="s">
        <v>361</v>
      </c>
      <c r="BE3" s="1235" t="s">
        <v>361</v>
      </c>
      <c r="BF3" s="1235" t="s">
        <v>361</v>
      </c>
      <c r="BG3" s="1235" t="s">
        <v>361</v>
      </c>
      <c r="BH3" s="1235" t="s">
        <v>361</v>
      </c>
      <c r="BI3" s="1235" t="s">
        <v>361</v>
      </c>
      <c r="BJ3" s="1235" t="s">
        <v>361</v>
      </c>
      <c r="BK3" s="1235" t="s">
        <v>361</v>
      </c>
      <c r="BL3" s="1235" t="s">
        <v>361</v>
      </c>
      <c r="BM3" s="1235" t="s">
        <v>361</v>
      </c>
      <c r="BN3" s="1235" t="s">
        <v>361</v>
      </c>
      <c r="BO3" s="1235" t="s">
        <v>361</v>
      </c>
      <c r="BP3" s="1235" t="s">
        <v>361</v>
      </c>
      <c r="BQ3" s="1235" t="s">
        <v>361</v>
      </c>
      <c r="BR3" s="1235" t="s">
        <v>361</v>
      </c>
      <c r="BS3" s="1235" t="s">
        <v>361</v>
      </c>
      <c r="BT3" s="1235" t="s">
        <v>361</v>
      </c>
      <c r="BU3" s="1235" t="s">
        <v>361</v>
      </c>
      <c r="BV3" s="1235" t="s">
        <v>361</v>
      </c>
      <c r="BW3" s="1235" t="s">
        <v>361</v>
      </c>
      <c r="BX3" s="1235" t="s">
        <v>361</v>
      </c>
      <c r="BY3" s="1235" t="s">
        <v>361</v>
      </c>
      <c r="BZ3" s="1235" t="s">
        <v>361</v>
      </c>
      <c r="CA3" s="1235" t="s">
        <v>361</v>
      </c>
      <c r="CB3" s="1235" t="s">
        <v>361</v>
      </c>
      <c r="CC3" s="1235" t="s">
        <v>361</v>
      </c>
      <c r="CD3" s="1235" t="s">
        <v>361</v>
      </c>
      <c r="CE3" s="1235" t="s">
        <v>361</v>
      </c>
      <c r="CF3" s="1235" t="s">
        <v>361</v>
      </c>
      <c r="CG3" s="1235" t="s">
        <v>361</v>
      </c>
      <c r="CH3" s="1235" t="s">
        <v>361</v>
      </c>
      <c r="CI3" s="1235" t="s">
        <v>361</v>
      </c>
      <c r="CJ3" s="1235" t="s">
        <v>361</v>
      </c>
      <c r="CK3" s="1235" t="s">
        <v>361</v>
      </c>
      <c r="CL3" s="1235" t="s">
        <v>361</v>
      </c>
      <c r="CM3" s="1235" t="s">
        <v>361</v>
      </c>
      <c r="CN3" s="1235" t="s">
        <v>361</v>
      </c>
      <c r="CO3" s="1235" t="s">
        <v>361</v>
      </c>
      <c r="CP3" s="1235" t="s">
        <v>361</v>
      </c>
      <c r="CQ3" s="1235" t="s">
        <v>361</v>
      </c>
      <c r="CR3" s="1235"/>
      <c r="CS3" s="1235"/>
      <c r="CT3" s="1235"/>
      <c r="CU3" s="1235"/>
      <c r="CV3" s="1235"/>
      <c r="CW3" s="1235"/>
      <c r="CX3" s="1235"/>
      <c r="CY3" s="1235"/>
      <c r="CZ3" s="1243"/>
      <c r="DA3" s="1235"/>
      <c r="DB3" s="1235" t="s">
        <v>360</v>
      </c>
      <c r="DC3" s="1235"/>
      <c r="DD3" s="1235"/>
      <c r="DE3" s="1235"/>
      <c r="DF3" s="1235"/>
      <c r="DG3" s="1235"/>
      <c r="DH3" s="1235"/>
      <c r="DI3" s="1235"/>
      <c r="DJ3" s="1235"/>
      <c r="DK3" s="1235"/>
      <c r="DL3" s="1235"/>
      <c r="DM3" s="1235"/>
      <c r="DN3" s="1235"/>
      <c r="DO3" s="1235"/>
      <c r="DP3" s="1235"/>
      <c r="DQ3" s="1235"/>
      <c r="DR3" s="1235" t="s">
        <v>670</v>
      </c>
      <c r="DS3" s="1237"/>
      <c r="DT3" s="1235"/>
      <c r="DU3" s="1235"/>
      <c r="DV3" s="1235"/>
      <c r="DW3" s="1235"/>
      <c r="DX3" s="1235"/>
      <c r="DY3" s="1235"/>
      <c r="DZ3" s="1235"/>
      <c r="EA3" s="1235"/>
      <c r="EB3" s="1235"/>
      <c r="EC3" s="1235"/>
      <c r="ED3" s="1235"/>
      <c r="EE3" s="1235"/>
      <c r="EF3" s="1244"/>
      <c r="EG3" s="1244"/>
      <c r="EH3" s="1244"/>
      <c r="EI3" s="1244"/>
      <c r="EJ3" s="1244"/>
      <c r="EK3" s="1244"/>
      <c r="EL3" s="1244"/>
      <c r="EM3" s="1244"/>
      <c r="EN3" s="1244"/>
      <c r="EO3" s="1244"/>
      <c r="EP3" s="1245"/>
      <c r="EQ3" s="1245"/>
      <c r="ER3" s="1245"/>
      <c r="ES3" s="1245"/>
      <c r="ET3" s="1245"/>
      <c r="EU3" s="1245"/>
      <c r="EV3" s="1245"/>
      <c r="EW3" s="1245"/>
      <c r="EX3" s="1245"/>
      <c r="EY3" s="1245"/>
      <c r="EZ3" s="1245"/>
      <c r="FA3" s="1245"/>
      <c r="FB3" s="1245"/>
      <c r="FC3" s="1245"/>
      <c r="FD3" s="1245"/>
      <c r="FE3" s="1245"/>
      <c r="FF3" s="1245"/>
      <c r="FG3" s="1245"/>
      <c r="FH3" s="1245"/>
      <c r="FI3" s="1245"/>
      <c r="FJ3" s="1246"/>
      <c r="FK3" s="1246"/>
      <c r="FL3" s="1246"/>
      <c r="FM3" s="1246"/>
      <c r="FN3" s="1246"/>
      <c r="FO3" s="1246"/>
      <c r="FP3" s="1246"/>
      <c r="FQ3" s="1246"/>
      <c r="FR3" s="1246"/>
      <c r="FS3" s="1246"/>
      <c r="FT3" s="1246"/>
      <c r="FU3" s="1246"/>
      <c r="FV3" s="1246"/>
      <c r="FW3" s="1246"/>
      <c r="FX3" s="1246"/>
      <c r="FY3" s="1246"/>
      <c r="FZ3" s="1246"/>
      <c r="GA3" s="1246"/>
      <c r="GB3" s="1246"/>
      <c r="GC3" s="1246"/>
      <c r="GD3" s="1246"/>
      <c r="GE3" s="1246"/>
      <c r="GF3" s="1246"/>
      <c r="GG3" s="1246"/>
      <c r="GH3" s="1246"/>
      <c r="GI3" s="1246"/>
      <c r="GJ3" s="1246"/>
      <c r="GK3" s="1246"/>
      <c r="GL3" s="1246"/>
      <c r="GM3" s="1246"/>
      <c r="GN3" s="1246"/>
      <c r="GO3" s="1246"/>
      <c r="GP3" s="1246"/>
      <c r="GQ3" s="1246"/>
      <c r="GR3" s="1246"/>
      <c r="GS3" s="1246"/>
      <c r="GT3" s="1246"/>
      <c r="GU3" s="1246"/>
      <c r="GV3" s="1246"/>
      <c r="GW3" s="1246"/>
      <c r="GX3" s="1246"/>
      <c r="GY3" s="1246"/>
      <c r="GZ3" s="1246"/>
      <c r="HA3" s="1246"/>
      <c r="HB3" s="1246"/>
      <c r="HC3" s="1246"/>
      <c r="HD3" s="1246"/>
      <c r="HE3" s="1246"/>
      <c r="HF3" s="1246"/>
      <c r="HG3" s="1246"/>
      <c r="HH3" s="1246"/>
      <c r="HI3" s="1246"/>
      <c r="HJ3" s="1246"/>
      <c r="HK3" s="1246"/>
      <c r="HL3" s="1246"/>
      <c r="HM3" s="1246"/>
      <c r="HN3" s="1246"/>
      <c r="HO3" s="1246"/>
      <c r="HP3" s="1246"/>
      <c r="HQ3" s="1246"/>
      <c r="HR3" s="1246"/>
      <c r="HS3" s="1246"/>
      <c r="HT3" s="1246"/>
      <c r="HU3" s="1246"/>
      <c r="HV3" s="1246"/>
      <c r="HW3" s="1246"/>
      <c r="HX3" s="1246"/>
      <c r="HY3" s="1246"/>
      <c r="HZ3" s="1246"/>
      <c r="IA3" s="1246"/>
      <c r="IB3" s="1246"/>
      <c r="IC3" s="1246"/>
      <c r="ID3" s="1246"/>
      <c r="IE3" s="1246"/>
      <c r="IF3" s="1246"/>
      <c r="IG3" s="1246"/>
      <c r="IH3" s="1246"/>
      <c r="II3" s="1246"/>
      <c r="IJ3" s="1246"/>
      <c r="IK3" s="1246"/>
      <c r="IL3" s="1246"/>
      <c r="IM3" s="1246"/>
      <c r="IN3" s="1246"/>
      <c r="IO3" s="1246"/>
      <c r="IP3" s="1246"/>
      <c r="IQ3" s="1246"/>
      <c r="IR3" s="1246"/>
      <c r="IS3" s="1246"/>
      <c r="IT3" s="1246"/>
      <c r="IU3" s="1246"/>
      <c r="IV3" s="1246"/>
      <c r="IW3" s="1246"/>
      <c r="IX3" s="1246"/>
      <c r="IY3" s="1246"/>
      <c r="IZ3" s="1246"/>
      <c r="JA3" s="1246"/>
      <c r="JB3" s="1246"/>
      <c r="JC3" s="1246"/>
      <c r="JD3" s="1246"/>
      <c r="JE3" s="1246"/>
      <c r="JF3" s="1246"/>
      <c r="JG3" s="1246"/>
      <c r="JH3" s="1246"/>
      <c r="JI3" s="1246"/>
      <c r="JJ3" s="1246"/>
      <c r="JK3" s="1246"/>
      <c r="JL3" s="1246"/>
      <c r="JM3" s="1246"/>
      <c r="JN3" s="1246"/>
      <c r="JO3" s="1246"/>
      <c r="JP3" s="1246"/>
      <c r="JQ3" s="1246"/>
      <c r="JR3" s="1246"/>
      <c r="JS3" s="1246"/>
      <c r="JT3" s="1246"/>
      <c r="JU3" s="1246"/>
      <c r="JV3" s="1246"/>
      <c r="JW3" s="1246"/>
      <c r="JX3" s="1246"/>
      <c r="JY3" s="1246"/>
      <c r="JZ3" s="1246"/>
      <c r="KA3" s="1246"/>
      <c r="KB3" s="1246"/>
      <c r="KC3" s="1246"/>
      <c r="KD3" s="1246"/>
      <c r="KE3" s="1246"/>
      <c r="KF3" s="1246"/>
      <c r="KG3" s="1246"/>
      <c r="KH3" s="1246"/>
      <c r="KI3" s="1246"/>
      <c r="KJ3" s="1246"/>
      <c r="KK3" s="1246"/>
      <c r="KL3" s="1246"/>
      <c r="KM3" s="1246"/>
      <c r="KN3" s="1246"/>
      <c r="KO3" s="1246"/>
      <c r="KP3" s="1246"/>
      <c r="KQ3" s="1246"/>
      <c r="KR3" s="1246"/>
      <c r="KS3" s="1246"/>
      <c r="KT3" s="1246"/>
      <c r="KU3" s="1246"/>
      <c r="KV3" s="1246"/>
      <c r="KW3" s="1246"/>
      <c r="KX3" s="1246"/>
      <c r="KY3" s="1246"/>
      <c r="KZ3" s="1246"/>
      <c r="LA3" s="1246"/>
      <c r="LB3" s="1246"/>
      <c r="LC3" s="1246"/>
      <c r="LD3" s="1246"/>
      <c r="LE3" s="1246"/>
      <c r="LF3" s="1246"/>
      <c r="LG3" s="1246"/>
      <c r="LH3" s="1246"/>
      <c r="LI3" s="1246"/>
      <c r="LJ3" s="1246"/>
      <c r="LK3" s="1246"/>
      <c r="LL3" s="1246"/>
      <c r="LM3" s="1246"/>
      <c r="LN3" s="1246"/>
      <c r="LO3" s="1246"/>
      <c r="LP3" s="1246"/>
      <c r="LQ3" s="1246"/>
      <c r="LR3" s="1246"/>
      <c r="LS3" s="1246"/>
      <c r="LT3" s="1246"/>
      <c r="LU3" s="1246"/>
      <c r="LV3" s="1246"/>
      <c r="LW3" s="1246"/>
      <c r="LX3" s="1246"/>
      <c r="LY3" s="1246"/>
      <c r="LZ3" s="1246"/>
      <c r="MA3" s="1246"/>
      <c r="MB3" s="1246"/>
      <c r="MC3" s="1246"/>
      <c r="MD3" s="1246"/>
      <c r="ME3" s="1246"/>
      <c r="MF3" s="1246"/>
      <c r="MG3" s="1246"/>
      <c r="MH3" s="1246"/>
      <c r="MI3" s="1246"/>
      <c r="MJ3" s="1246"/>
      <c r="MK3" s="1246"/>
      <c r="ML3" s="1246"/>
      <c r="MM3" s="1246"/>
      <c r="MN3" s="1246"/>
      <c r="MO3" s="1246"/>
      <c r="MP3" s="1246"/>
      <c r="MQ3" s="1246"/>
      <c r="MR3" s="1246"/>
      <c r="MS3" s="1246"/>
      <c r="MT3" s="1246"/>
      <c r="MU3" s="1246"/>
      <c r="MV3" s="1246"/>
      <c r="MW3" s="1246"/>
      <c r="MX3" s="1246"/>
      <c r="MY3" s="1246"/>
      <c r="MZ3" s="1246"/>
      <c r="NA3" s="1246"/>
      <c r="NB3" s="1246"/>
      <c r="NC3" s="1246"/>
      <c r="ND3" s="1246"/>
      <c r="NE3" s="1246"/>
    </row>
    <row r="4" spans="1:524" s="855" customFormat="1" ht="20.25" customHeight="1" thickBot="1">
      <c r="A4" s="844"/>
      <c r="B4" s="844">
        <f>'Economic potential'!E5</f>
        <v>0</v>
      </c>
      <c r="C4" s="844">
        <f>'Economic potential'!F15</f>
        <v>0</v>
      </c>
      <c r="D4" s="844">
        <f>'EXP ASSESS'!C3</f>
        <v>0</v>
      </c>
      <c r="E4" s="844">
        <v>4</v>
      </c>
      <c r="F4" s="844">
        <f>2015-'Economic potential'!E13-'Economic potential'!F13</f>
        <v>2015</v>
      </c>
      <c r="G4" s="844">
        <f>'Human capital'!H6</f>
        <v>0</v>
      </c>
      <c r="H4" s="844">
        <f>'Economic potential'!F7</f>
        <v>0</v>
      </c>
      <c r="I4" s="844">
        <f>'Economic potential'!F17</f>
        <v>0</v>
      </c>
      <c r="J4" s="847">
        <f>'Economic potential'!F20</f>
        <v>0</v>
      </c>
      <c r="K4" s="847">
        <f>'Economic potential'!F22</f>
        <v>0</v>
      </c>
      <c r="L4" s="848">
        <f>'Economic potential'!L22</f>
        <v>0</v>
      </c>
      <c r="M4" s="849">
        <f>'Economic potential'!L24</f>
        <v>0</v>
      </c>
      <c r="N4" s="850">
        <f>'Economic potential'!F24</f>
        <v>0</v>
      </c>
      <c r="O4" s="844"/>
      <c r="P4" s="844"/>
      <c r="Q4" s="844">
        <f>'Innovation processes'!F35</f>
        <v>0</v>
      </c>
      <c r="R4" s="844">
        <f>'Innovation management'!H6</f>
        <v>0</v>
      </c>
      <c r="S4" s="844">
        <f>'Innovation management'!H8</f>
        <v>0</v>
      </c>
      <c r="T4" s="844">
        <f>'Innovation management'!H10</f>
        <v>0</v>
      </c>
      <c r="U4" s="844">
        <f>'Innovation processes'!F33</f>
        <v>0</v>
      </c>
      <c r="V4" s="844">
        <f>'Relationship management'!J6</f>
        <v>0</v>
      </c>
      <c r="W4" s="844">
        <f>'Relationship management'!H14</f>
        <v>0</v>
      </c>
      <c r="X4" s="844">
        <f>'Relationship management'!J14</f>
        <v>0</v>
      </c>
      <c r="Y4" s="844">
        <f>'Relationship management'!H16</f>
        <v>0</v>
      </c>
      <c r="Z4" s="844">
        <f>'Relationship management'!J20</f>
        <v>0</v>
      </c>
      <c r="AA4" s="844">
        <f>'Relationship management'!J22</f>
        <v>0</v>
      </c>
      <c r="AB4" s="844">
        <f>'Relationship management'!J9</f>
        <v>0</v>
      </c>
      <c r="AC4" s="844">
        <f>'Innovation management'!H12</f>
        <v>0</v>
      </c>
      <c r="AD4" s="844">
        <f>'Innovation management'!H14</f>
        <v>0</v>
      </c>
      <c r="AE4" s="844">
        <f>'Innovation management'!H16</f>
        <v>0</v>
      </c>
      <c r="AF4" s="844">
        <f>'Innovation management'!H18</f>
        <v>0</v>
      </c>
      <c r="AG4" s="844">
        <f>Drivers!H16</f>
        <v>0</v>
      </c>
      <c r="AH4" s="844">
        <f>'Relationship management'!H28</f>
        <v>0</v>
      </c>
      <c r="AI4" s="844">
        <f>'Relationship management'!H38</f>
        <v>0</v>
      </c>
      <c r="AJ4" s="844">
        <f>'Relationship management'!H32</f>
        <v>0</v>
      </c>
      <c r="AK4" s="844">
        <f>Drivers!H6</f>
        <v>0</v>
      </c>
      <c r="AL4" s="844">
        <f>Drivers!H8</f>
        <v>0</v>
      </c>
      <c r="AM4" s="844">
        <f>Drivers!H10</f>
        <v>0</v>
      </c>
      <c r="AN4" s="844">
        <f>'Finance needs'!H8</f>
        <v>0</v>
      </c>
      <c r="AO4" s="844">
        <f>Drivers!H12</f>
        <v>0</v>
      </c>
      <c r="AP4" s="844">
        <f>Drivers!H18</f>
        <v>0</v>
      </c>
      <c r="AQ4" s="844">
        <f>Drivers!H20</f>
        <v>0</v>
      </c>
      <c r="AR4" s="844" t="str">
        <f>Drivers!H22</f>
        <v>(what it is and then 1-5)</v>
      </c>
      <c r="AS4" s="844">
        <f>'Information Sources'!D6</f>
        <v>0</v>
      </c>
      <c r="AT4" s="844">
        <f>'Information Sources'!D7</f>
        <v>0</v>
      </c>
      <c r="AU4" s="844">
        <f>'Information Sources'!D8</f>
        <v>0</v>
      </c>
      <c r="AV4" s="844">
        <f>'Information Sources'!D9</f>
        <v>0</v>
      </c>
      <c r="AW4" s="844">
        <f>'Information Sources'!D10</f>
        <v>0</v>
      </c>
      <c r="AX4" s="844">
        <f>'Information Sources'!D11</f>
        <v>0</v>
      </c>
      <c r="AY4" s="844">
        <f>'Information Sources'!D12</f>
        <v>0</v>
      </c>
      <c r="AZ4" s="844">
        <f>'Information Sources'!D13</f>
        <v>0</v>
      </c>
      <c r="BA4" s="844">
        <f>'Information Sources'!D15</f>
        <v>0</v>
      </c>
      <c r="BB4" s="844">
        <f>'Information Sources'!D16</f>
        <v>0</v>
      </c>
      <c r="BC4" s="844">
        <f>'Information Sources'!D17</f>
        <v>0</v>
      </c>
      <c r="BD4" s="844">
        <f>'Information Sources'!D14</f>
        <v>0</v>
      </c>
      <c r="BE4" s="844">
        <f>'Information Sources'!D18</f>
        <v>0</v>
      </c>
      <c r="BF4" s="844">
        <f>'Information Sources'!D19</f>
        <v>0</v>
      </c>
      <c r="BG4" s="844">
        <f>'Information Sources'!D20</f>
        <v>0</v>
      </c>
      <c r="BH4" s="844">
        <f>'Information Sources'!D22</f>
        <v>0</v>
      </c>
      <c r="BI4" s="844">
        <f>'Information Sources'!D21</f>
        <v>0</v>
      </c>
      <c r="BJ4" s="844">
        <f>'Information Sources'!E6</f>
        <v>0</v>
      </c>
      <c r="BK4" s="844">
        <f>'Information Sources'!E7</f>
        <v>0</v>
      </c>
      <c r="BL4" s="844">
        <f>'Information Sources'!E8</f>
        <v>0</v>
      </c>
      <c r="BM4" s="844">
        <f>'Information Sources'!E9</f>
        <v>0</v>
      </c>
      <c r="BN4" s="844">
        <f>'Information Sources'!E10</f>
        <v>0</v>
      </c>
      <c r="BO4" s="844">
        <f>'Information Sources'!E11</f>
        <v>0</v>
      </c>
      <c r="BP4" s="844">
        <f>'Information Sources'!E12</f>
        <v>0</v>
      </c>
      <c r="BQ4" s="844">
        <f>'Information Sources'!E13</f>
        <v>0</v>
      </c>
      <c r="BR4" s="844" t="str">
        <f>'Information Sources'!E16</f>
        <v>------------------------</v>
      </c>
      <c r="BS4" s="844" t="str">
        <f>'Information Sources'!E16</f>
        <v>------------------------</v>
      </c>
      <c r="BT4" s="844">
        <f>'Information Sources'!E17</f>
        <v>0</v>
      </c>
      <c r="BU4" s="844">
        <f>'Information Sources'!E14</f>
        <v>0</v>
      </c>
      <c r="BV4" s="844">
        <f>'Information Sources'!E18</f>
        <v>0</v>
      </c>
      <c r="BW4" s="844">
        <f>'Information Sources'!E19</f>
        <v>0</v>
      </c>
      <c r="BX4" s="844">
        <f>'Information Sources'!E20</f>
        <v>0</v>
      </c>
      <c r="BY4" s="844">
        <f>'Information Sources'!E21</f>
        <v>0</v>
      </c>
      <c r="BZ4" s="844">
        <f>'Information Sources'!E22</f>
        <v>0</v>
      </c>
      <c r="CA4" s="844">
        <f>'Growth constraints'!F16</f>
        <v>0</v>
      </c>
      <c r="CB4" s="844">
        <f>'Growth constraints'!F7</f>
        <v>0</v>
      </c>
      <c r="CC4" s="844">
        <f>'Growth constraints'!F12</f>
        <v>0</v>
      </c>
      <c r="CD4" s="844">
        <f>'Growth constraints'!F9</f>
        <v>0</v>
      </c>
      <c r="CE4" s="844">
        <f>'Relationship management'!H30</f>
        <v>0</v>
      </c>
      <c r="CF4" s="844">
        <f>'Relationship management'!H36</f>
        <v>0</v>
      </c>
      <c r="CG4" s="844">
        <f>'Growth constraints'!F14</f>
        <v>0</v>
      </c>
      <c r="CH4" s="844">
        <f>'Growth constraints'!F10</f>
        <v>0</v>
      </c>
      <c r="CI4" s="799">
        <f>'Innovation management'!H20</f>
        <v>0</v>
      </c>
      <c r="CJ4" s="844">
        <f>'Finance needs'!H6</f>
        <v>0</v>
      </c>
      <c r="CK4" s="844">
        <f>'Innovation constraints'!H8</f>
        <v>0</v>
      </c>
      <c r="CL4" s="844">
        <f>'Innovation constraints'!H14</f>
        <v>0</v>
      </c>
      <c r="CM4" s="844">
        <f>'Relationship management'!H34</f>
        <v>0</v>
      </c>
      <c r="CN4" s="844">
        <f>'Relationship management'!H40</f>
        <v>0</v>
      </c>
      <c r="CO4" s="844">
        <f>'Innovation constraints'!H10</f>
        <v>0</v>
      </c>
      <c r="CP4" s="844">
        <f>'Innovation constraints'!H12</f>
        <v>0</v>
      </c>
      <c r="CQ4" s="844">
        <f>'Innovation constraints'!H16</f>
        <v>0</v>
      </c>
      <c r="CR4" s="844">
        <f>'Finance needs'!H12</f>
        <v>0</v>
      </c>
      <c r="CS4" s="844">
        <f>'Finance needs'!H10</f>
        <v>0</v>
      </c>
      <c r="CT4" s="844">
        <f>'Relationship management'!H42</f>
        <v>0</v>
      </c>
      <c r="CU4" s="844">
        <f>'Economic potential'!F26</f>
        <v>0</v>
      </c>
      <c r="CV4" s="844">
        <f>'EXP ASSESS'!I3</f>
        <v>0</v>
      </c>
      <c r="CW4" s="844">
        <f>'EXP ASSESS'!J3</f>
        <v>0</v>
      </c>
      <c r="CX4" s="844">
        <f>'EXP ASSESS'!K3</f>
        <v>0</v>
      </c>
      <c r="CY4" s="844">
        <f>'EXP ASSESS'!L3</f>
        <v>0</v>
      </c>
      <c r="CZ4" s="844">
        <f>'EXP ASSESS'!M3</f>
        <v>0</v>
      </c>
      <c r="DA4" s="844"/>
      <c r="DB4" s="844">
        <f>'EXP ASSESS'!P3</f>
        <v>0</v>
      </c>
      <c r="DC4" s="844">
        <f>'EXP ASSESS'!Q3</f>
        <v>0</v>
      </c>
      <c r="DD4" s="844">
        <f>'EXP ASSESS'!R3</f>
        <v>0</v>
      </c>
      <c r="DE4" s="844">
        <f>'EXP ASSESS'!S3</f>
        <v>0</v>
      </c>
      <c r="DF4" s="844">
        <f>'EXP ASSESS'!T3</f>
        <v>0</v>
      </c>
      <c r="DG4" s="844"/>
      <c r="DH4" s="844">
        <f>'Innovation processes'!F25</f>
        <v>0</v>
      </c>
      <c r="DI4" s="844">
        <f>'Innovation processes'!F26</f>
        <v>0</v>
      </c>
      <c r="DJ4" s="844">
        <f>'Innovation processes'!F28</f>
        <v>0</v>
      </c>
      <c r="DK4" s="844">
        <f>'Innovation processes'!F27</f>
        <v>0</v>
      </c>
      <c r="DL4" s="844">
        <f>'Innovation processes'!F30</f>
        <v>0</v>
      </c>
      <c r="DM4" s="844">
        <f>'Innovation processes'!F31</f>
        <v>0</v>
      </c>
      <c r="DN4" s="844">
        <f>'Human capital'!H12</f>
        <v>0</v>
      </c>
      <c r="DO4" s="844">
        <f>'Human capital'!H10</f>
        <v>0</v>
      </c>
      <c r="DP4" s="844">
        <f>'Economic potential'!L26</f>
        <v>0</v>
      </c>
      <c r="DQ4" s="851"/>
      <c r="DR4" s="844">
        <f>'Economic potential'!F28</f>
        <v>0</v>
      </c>
      <c r="DS4" s="844">
        <f>'Economic potential'!L24</f>
        <v>0</v>
      </c>
      <c r="DT4" s="852">
        <f>'Economic potential'!F9</f>
        <v>0</v>
      </c>
      <c r="DU4" s="852">
        <f>'Economic potential'!F10</f>
        <v>0</v>
      </c>
      <c r="DV4" s="853">
        <f>'Economic potential'!F11</f>
        <v>0</v>
      </c>
      <c r="DW4" s="854">
        <f>'Market position'!M12</f>
        <v>0</v>
      </c>
      <c r="DX4" s="844">
        <f>'EXP ASSESS'!U3</f>
        <v>0</v>
      </c>
      <c r="DY4" s="844">
        <f>'EXP ASSESS'!V3</f>
        <v>0</v>
      </c>
      <c r="DZ4" s="844">
        <f>'EXP ASSESS'!W3</f>
        <v>0</v>
      </c>
      <c r="EA4" s="844">
        <f>'EXP ASSESS'!X3</f>
        <v>0</v>
      </c>
      <c r="EB4" s="844">
        <f>'EXP ASSESS'!AA3</f>
        <v>0</v>
      </c>
      <c r="EC4" s="844">
        <f>'EXP ASSESS'!AB3</f>
        <v>0</v>
      </c>
      <c r="ED4" s="844">
        <f>'EXP ASSESS'!Z3</f>
        <v>0</v>
      </c>
      <c r="EE4" s="844">
        <f>IF(SUM(FJ4:FU4)&gt;0,1,0)</f>
        <v>0</v>
      </c>
      <c r="EF4" s="844">
        <f>IF(SUM(FV4:GG4)&gt;0,1,0)</f>
        <v>0</v>
      </c>
      <c r="EG4" s="844">
        <f>IF(SUM(GH4:GR4)&gt;0,1,0)</f>
        <v>0</v>
      </c>
      <c r="EH4" s="844">
        <f>IF(SUM(GS4:HE4)&gt;0,1,0)</f>
        <v>0</v>
      </c>
      <c r="EI4" s="844">
        <f>IF(SUM(HF4:HN4)&gt;0,1,0)</f>
        <v>0</v>
      </c>
      <c r="EJ4" s="844">
        <f>IF(SUM(HO4:HU4)&gt;0,1,0)</f>
        <v>0</v>
      </c>
      <c r="EK4" s="844">
        <f>IF(SUM(HV4:IF4)&gt;0,1,0)</f>
        <v>0</v>
      </c>
      <c r="EL4" s="844">
        <f>IF(SUM(IG4:IQ4)&gt;0,1,0)</f>
        <v>0</v>
      </c>
      <c r="EM4" s="849">
        <f>IF(SUM(IR4:IV4)&gt;0,1,0)</f>
        <v>0</v>
      </c>
      <c r="EN4" s="849">
        <f>IF(SUM(IW4:JG4)&gt;0,1,0)</f>
        <v>0</v>
      </c>
      <c r="EO4" s="849">
        <f>SUM(EE4:EN4)</f>
        <v>0</v>
      </c>
      <c r="EP4" s="849" t="str">
        <f>'Market position'!M19</f>
        <v>Open</v>
      </c>
      <c r="EQ4" s="849" t="str">
        <f>'Market position'!M21</f>
        <v>Open</v>
      </c>
      <c r="ER4" s="849" t="str">
        <f>'Technology usage'!E24</f>
        <v>Open</v>
      </c>
      <c r="ES4" s="849" t="str">
        <f>'Market position'!M17</f>
        <v>Open</v>
      </c>
      <c r="ET4" s="849" t="str">
        <f>'Human capital'!F23</f>
        <v>Open</v>
      </c>
      <c r="EU4" s="849" t="str">
        <f>'Innovation management'!E40</f>
        <v>Open</v>
      </c>
      <c r="EV4" s="849" t="str">
        <f>'Innovation management'!E42</f>
        <v>Open</v>
      </c>
      <c r="EW4" s="849" t="str">
        <f>'Human capital'!F25</f>
        <v>Open</v>
      </c>
      <c r="EX4" s="849" t="str">
        <f>'Relationship management'!H44</f>
        <v>Open</v>
      </c>
      <c r="EY4" s="849"/>
      <c r="EZ4" s="849" t="str">
        <f>'Relationship management'!H46</f>
        <v>Open</v>
      </c>
      <c r="FA4" s="849" t="str">
        <f>'Innovation processes'!E40</f>
        <v>Open</v>
      </c>
      <c r="FB4" s="849" t="str">
        <f>'Innovation processes'!E38</f>
        <v>Open</v>
      </c>
      <c r="FC4" s="849" t="str">
        <f>'Information Sources'!D24</f>
        <v>Open</v>
      </c>
      <c r="FD4" s="849" t="str">
        <f>'Information Sources'!D26</f>
        <v>Open</v>
      </c>
      <c r="FE4" s="849" t="str">
        <f>Drivers!G25</f>
        <v>Open</v>
      </c>
      <c r="FF4" s="849" t="str">
        <f>Drivers!G27</f>
        <v>Open</v>
      </c>
      <c r="FG4" s="855" t="str">
        <f>'Innovation constraints'!E19</f>
        <v>Open</v>
      </c>
      <c r="FH4" s="855" t="str">
        <f>'Finance needs'!E24</f>
        <v>Open</v>
      </c>
      <c r="FI4" s="855" t="str">
        <f>'Innovation processes'!E42</f>
        <v>Open</v>
      </c>
      <c r="FJ4" s="855">
        <f>'IS3'!D5</f>
        <v>0</v>
      </c>
      <c r="FK4" s="855">
        <f>'IS3'!D6</f>
        <v>0</v>
      </c>
      <c r="FL4" s="855">
        <f>'IS3'!D7</f>
        <v>0</v>
      </c>
      <c r="FM4" s="855">
        <f>'IS3'!D8</f>
        <v>0</v>
      </c>
      <c r="FN4" s="855">
        <f>'IS3'!D9</f>
        <v>0</v>
      </c>
      <c r="FO4" s="855">
        <f>'IS3'!D10</f>
        <v>0</v>
      </c>
      <c r="FP4" s="855">
        <f>'IS3'!D11</f>
        <v>0</v>
      </c>
      <c r="FQ4" s="855">
        <f>'IS3'!D12</f>
        <v>0</v>
      </c>
      <c r="FR4" s="855">
        <f>'IS3'!D13</f>
        <v>0</v>
      </c>
      <c r="FS4" s="855">
        <f>'IS3'!D14</f>
        <v>0</v>
      </c>
      <c r="FT4" s="855">
        <f>'IS3'!D15</f>
        <v>0</v>
      </c>
      <c r="FU4" s="855">
        <f>'IS3'!D16</f>
        <v>0</v>
      </c>
      <c r="FV4" s="855">
        <f>'IS3'!D19</f>
        <v>0</v>
      </c>
      <c r="FW4" s="855">
        <f>'IS3'!D20</f>
        <v>0</v>
      </c>
      <c r="FX4" s="855">
        <f>'IS3'!D21</f>
        <v>0</v>
      </c>
      <c r="FY4" s="855">
        <f>'IS3'!D22</f>
        <v>0</v>
      </c>
      <c r="FZ4" s="855">
        <f>'IS3'!D23</f>
        <v>0</v>
      </c>
      <c r="GA4" s="855">
        <f>'IS3'!D24</f>
        <v>0</v>
      </c>
      <c r="GB4" s="855">
        <f>'IS3'!D25</f>
        <v>0</v>
      </c>
      <c r="GC4" s="855">
        <f>'IS3'!D26</f>
        <v>0</v>
      </c>
      <c r="GD4" s="855">
        <f>'IS3'!D27</f>
        <v>0</v>
      </c>
      <c r="GE4" s="855">
        <f>'IS3'!D28</f>
        <v>0</v>
      </c>
      <c r="GF4" s="855">
        <f>'IS3'!D29</f>
        <v>0</v>
      </c>
      <c r="GG4" s="855">
        <f>'IS3'!D30</f>
        <v>0</v>
      </c>
      <c r="GH4" s="855">
        <f>'IS3'!D35</f>
        <v>0</v>
      </c>
      <c r="GI4" s="855">
        <f>'IS3'!D36</f>
        <v>0</v>
      </c>
      <c r="GJ4" s="855">
        <f>'IS3'!D37</f>
        <v>0</v>
      </c>
      <c r="GK4" s="855">
        <f>'IS3'!D38</f>
        <v>0</v>
      </c>
      <c r="GL4" s="855">
        <f>'IS3'!D39</f>
        <v>0</v>
      </c>
      <c r="GM4" s="855">
        <f>'IS3'!D40</f>
        <v>0</v>
      </c>
      <c r="GN4" s="855">
        <f>'IS3'!D41</f>
        <v>0</v>
      </c>
      <c r="GO4" s="855">
        <f>'IS3'!D42</f>
        <v>0</v>
      </c>
      <c r="GP4" s="855">
        <f>'IS3'!D43</f>
        <v>0</v>
      </c>
      <c r="GQ4" s="855">
        <f>'IS3'!D44</f>
        <v>0</v>
      </c>
      <c r="GR4" s="855">
        <f>'IS3'!D45</f>
        <v>0</v>
      </c>
      <c r="GS4" s="855">
        <f>'IS3'!D49</f>
        <v>0</v>
      </c>
      <c r="GT4" s="855">
        <f>'IS3'!D50</f>
        <v>0</v>
      </c>
      <c r="GU4" s="855">
        <f>'IS3'!D51</f>
        <v>0</v>
      </c>
      <c r="GV4" s="855">
        <f>'IS3'!D52</f>
        <v>0</v>
      </c>
      <c r="GW4" s="855">
        <f>'IS3'!D53</f>
        <v>0</v>
      </c>
      <c r="GX4" s="855">
        <f>'IS3'!D54</f>
        <v>0</v>
      </c>
      <c r="GY4" s="855">
        <f>'IS3'!D55</f>
        <v>0</v>
      </c>
      <c r="GZ4" s="855">
        <f>'IS3'!D56</f>
        <v>0</v>
      </c>
      <c r="HA4" s="855">
        <f>'IS3'!D57</f>
        <v>0</v>
      </c>
      <c r="HB4" s="855">
        <f>'IS3'!D58</f>
        <v>0</v>
      </c>
      <c r="HC4" s="855">
        <f>'IS3'!D59</f>
        <v>0</v>
      </c>
      <c r="HD4" s="855">
        <f>'IS3'!D60</f>
        <v>0</v>
      </c>
      <c r="HE4" s="855">
        <f>'IS3'!D61</f>
        <v>0</v>
      </c>
      <c r="HF4" s="855">
        <f>'IS3'!D66</f>
        <v>0</v>
      </c>
      <c r="HG4" s="855">
        <f>'IS3'!D67</f>
        <v>0</v>
      </c>
      <c r="HH4" s="855">
        <f>'IS3'!D68</f>
        <v>0</v>
      </c>
      <c r="HI4" s="855">
        <f>'IS3'!D69</f>
        <v>0</v>
      </c>
      <c r="HJ4" s="855">
        <f>'IS3'!D70</f>
        <v>0</v>
      </c>
      <c r="HK4" s="855">
        <f>'IS3'!D71</f>
        <v>0</v>
      </c>
      <c r="HL4" s="855">
        <f>'IS3'!D72</f>
        <v>0</v>
      </c>
      <c r="HM4" s="855">
        <f>'IS3'!D73</f>
        <v>0</v>
      </c>
      <c r="HN4" s="855">
        <f>'IS3'!D74</f>
        <v>0</v>
      </c>
      <c r="HO4" s="855">
        <f>'IS3'!D77</f>
        <v>0</v>
      </c>
      <c r="HP4" s="855">
        <f>'IS3'!D78</f>
        <v>0</v>
      </c>
      <c r="HQ4" s="855">
        <f>'IS3'!D79</f>
        <v>0</v>
      </c>
      <c r="HR4" s="855">
        <f>'IS3'!D80</f>
        <v>0</v>
      </c>
      <c r="HS4" s="855">
        <f>'IS3'!D81</f>
        <v>0</v>
      </c>
      <c r="HT4" s="855">
        <f>'IS3'!D82</f>
        <v>0</v>
      </c>
      <c r="HU4" s="855">
        <f>'IS3'!D83</f>
        <v>0</v>
      </c>
      <c r="HV4" s="855">
        <f>'IS3'!D88</f>
        <v>0</v>
      </c>
      <c r="HW4" s="855">
        <f>'IS3'!D89</f>
        <v>0</v>
      </c>
      <c r="HX4" s="855">
        <f>'IS3'!D90</f>
        <v>0</v>
      </c>
      <c r="HY4" s="855">
        <f>'IS3'!D91</f>
        <v>0</v>
      </c>
      <c r="HZ4" s="855">
        <f>'IS3'!D92</f>
        <v>0</v>
      </c>
      <c r="IA4" s="855">
        <f>'IS3'!D93</f>
        <v>0</v>
      </c>
      <c r="IB4" s="855">
        <f>'IS3'!D94</f>
        <v>0</v>
      </c>
      <c r="IC4" s="855">
        <f>'IS3'!D95</f>
        <v>0</v>
      </c>
      <c r="ID4" s="855">
        <f>'IS3'!D96</f>
        <v>0</v>
      </c>
      <c r="IE4" s="855">
        <f>'IS3'!D97</f>
        <v>0</v>
      </c>
      <c r="IF4" s="855">
        <f>'IS3'!D98</f>
        <v>0</v>
      </c>
      <c r="IG4" s="855">
        <f>'IS3'!D101</f>
        <v>0</v>
      </c>
      <c r="IH4" s="855">
        <f>'IS3'!D102</f>
        <v>0</v>
      </c>
      <c r="II4" s="855">
        <f>'IS3'!D103</f>
        <v>0</v>
      </c>
      <c r="IJ4" s="855">
        <f>'IS3'!D104</f>
        <v>0</v>
      </c>
      <c r="IK4" s="855">
        <f>'IS3'!D105</f>
        <v>0</v>
      </c>
      <c r="IL4" s="855">
        <f>'IS3'!D106</f>
        <v>0</v>
      </c>
      <c r="IM4" s="855">
        <f>'IS3'!D107</f>
        <v>0</v>
      </c>
      <c r="IN4" s="855">
        <f>'IS3'!D108</f>
        <v>0</v>
      </c>
      <c r="IO4" s="855">
        <f>'IS3'!D109</f>
        <v>0</v>
      </c>
      <c r="IP4" s="855">
        <f>'IS3'!D110</f>
        <v>0</v>
      </c>
      <c r="IQ4" s="855">
        <f>'IS3'!D111</f>
        <v>0</v>
      </c>
      <c r="IR4" s="855">
        <f>'IS3'!D116</f>
        <v>0</v>
      </c>
      <c r="IS4" s="855">
        <f>'IS3'!D117</f>
        <v>0</v>
      </c>
      <c r="IT4" s="855">
        <f>'IS3'!D118</f>
        <v>0</v>
      </c>
      <c r="IU4" s="855">
        <f>'IS3'!D119</f>
        <v>0</v>
      </c>
      <c r="IV4" s="855">
        <f>'IS3'!D120</f>
        <v>0</v>
      </c>
      <c r="IW4" s="855">
        <f>'IS3'!D123</f>
        <v>0</v>
      </c>
      <c r="IX4" s="855">
        <f>'IS3'!D124</f>
        <v>0</v>
      </c>
      <c r="IY4" s="855">
        <f>'IS3'!D125</f>
        <v>0</v>
      </c>
      <c r="IZ4" s="855">
        <f>'IS3'!D126</f>
        <v>0</v>
      </c>
      <c r="JA4" s="855">
        <f>'IS3'!D127</f>
        <v>0</v>
      </c>
      <c r="JB4" s="855">
        <f>'IS3'!D128</f>
        <v>0</v>
      </c>
      <c r="JC4" s="855">
        <f>'IS3'!D129</f>
        <v>0</v>
      </c>
      <c r="JD4" s="855">
        <f>'IS3'!D130</f>
        <v>0</v>
      </c>
      <c r="JE4" s="855">
        <f>'IS3'!D131</f>
        <v>0</v>
      </c>
      <c r="JF4" s="855">
        <f>'IS3'!D132</f>
        <v>0</v>
      </c>
      <c r="JG4" s="855">
        <f>'IS3'!D133</f>
        <v>0</v>
      </c>
      <c r="JH4" s="855">
        <f>'IS3'!E5</f>
        <v>0</v>
      </c>
      <c r="JI4" s="855">
        <f>'IS3'!E6</f>
        <v>0</v>
      </c>
      <c r="JJ4" s="855">
        <f>'IS3'!E7</f>
        <v>0</v>
      </c>
      <c r="JK4" s="855">
        <f>'IS3'!E8</f>
        <v>0</v>
      </c>
      <c r="JL4" s="855">
        <f>'IS3'!E9</f>
        <v>0</v>
      </c>
      <c r="JM4" s="855">
        <f>'IS3'!E10</f>
        <v>0</v>
      </c>
      <c r="JN4" s="855">
        <f>'IS3'!E11</f>
        <v>0</v>
      </c>
      <c r="JO4" s="855">
        <f>'IS3'!E12</f>
        <v>0</v>
      </c>
      <c r="JP4" s="855">
        <f>'IS3'!E13</f>
        <v>0</v>
      </c>
      <c r="JQ4" s="855">
        <f>'IS3'!E14</f>
        <v>0</v>
      </c>
      <c r="JR4" s="855">
        <f>'IS3'!E15</f>
        <v>0</v>
      </c>
      <c r="JS4" s="855">
        <f>'IS3'!E16</f>
        <v>0</v>
      </c>
      <c r="JT4" s="855">
        <f>'IS3'!E19</f>
        <v>0</v>
      </c>
      <c r="JU4" s="855">
        <f>'IS3'!E20</f>
        <v>0</v>
      </c>
      <c r="JV4" s="855">
        <f>'IS3'!E21</f>
        <v>0</v>
      </c>
      <c r="JW4" s="855">
        <f>'IS3'!E22</f>
        <v>0</v>
      </c>
      <c r="JX4" s="855">
        <f>'IS3'!E23</f>
        <v>0</v>
      </c>
      <c r="JY4" s="855">
        <f>'IS3'!E24</f>
        <v>0</v>
      </c>
      <c r="JZ4" s="855">
        <f>'IS3'!E25</f>
        <v>0</v>
      </c>
      <c r="KA4" s="855">
        <f>'IS3'!E26</f>
        <v>0</v>
      </c>
      <c r="KB4" s="855">
        <f>'IS3'!E27</f>
        <v>0</v>
      </c>
      <c r="KC4" s="855">
        <f>'IS3'!E28</f>
        <v>0</v>
      </c>
      <c r="KD4" s="855">
        <f>'IS3'!E29</f>
        <v>0</v>
      </c>
      <c r="KE4" s="855">
        <f>'IS3'!E30</f>
        <v>0</v>
      </c>
      <c r="KF4" s="855">
        <f>'IS3'!E35</f>
        <v>0</v>
      </c>
      <c r="KG4" s="855">
        <f>'IS3'!E36</f>
        <v>0</v>
      </c>
      <c r="KH4" s="855">
        <f>'IS3'!E37</f>
        <v>0</v>
      </c>
      <c r="KI4" s="855">
        <f>'IS3'!E38</f>
        <v>0</v>
      </c>
      <c r="KJ4" s="855">
        <f>'IS3'!E39</f>
        <v>0</v>
      </c>
      <c r="KK4" s="855">
        <f>'IS3'!E40</f>
        <v>0</v>
      </c>
      <c r="KL4" s="855">
        <f>'IS3'!E41</f>
        <v>0</v>
      </c>
      <c r="KM4" s="855">
        <f>'IS3'!E42</f>
        <v>0</v>
      </c>
      <c r="KN4" s="855">
        <f>'IS3'!E43</f>
        <v>0</v>
      </c>
      <c r="KO4" s="855">
        <f>'IS3'!E44</f>
        <v>0</v>
      </c>
      <c r="KP4" s="855">
        <f>'IS3'!E45</f>
        <v>0</v>
      </c>
      <c r="KQ4" s="855">
        <f>'IS3'!E49</f>
        <v>0</v>
      </c>
      <c r="KR4" s="855">
        <f>'IS3'!E50</f>
        <v>0</v>
      </c>
      <c r="KS4" s="855">
        <f>'IS3'!E51</f>
        <v>0</v>
      </c>
      <c r="KT4" s="855">
        <f>'IS3'!E52</f>
        <v>0</v>
      </c>
      <c r="KU4" s="855">
        <f>'IS3'!E53</f>
        <v>0</v>
      </c>
      <c r="KV4" s="855">
        <f>'IS3'!E54</f>
        <v>0</v>
      </c>
      <c r="KW4" s="855">
        <f>'IS3'!E55</f>
        <v>0</v>
      </c>
      <c r="KX4" s="855">
        <f>'IS3'!E56</f>
        <v>0</v>
      </c>
      <c r="KY4" s="855">
        <f>'IS3'!E57</f>
        <v>0</v>
      </c>
      <c r="KZ4" s="855">
        <f>'IS3'!E58</f>
        <v>0</v>
      </c>
      <c r="LA4" s="855">
        <f>'IS3'!E59</f>
        <v>0</v>
      </c>
      <c r="LB4" s="855">
        <f>'IS3'!E60</f>
        <v>0</v>
      </c>
      <c r="LC4" s="855">
        <f>'IS3'!E61</f>
        <v>0</v>
      </c>
      <c r="LD4" s="855">
        <f>'IS3'!E66</f>
        <v>0</v>
      </c>
      <c r="LE4" s="855">
        <f>'IS3'!E67</f>
        <v>0</v>
      </c>
      <c r="LF4" s="855">
        <f>'IS3'!E68</f>
        <v>0</v>
      </c>
      <c r="LG4" s="855">
        <f>'IS3'!E69</f>
        <v>0</v>
      </c>
      <c r="LH4" s="855">
        <f>'IS3'!E70</f>
        <v>0</v>
      </c>
      <c r="LI4" s="855">
        <f>'IS3'!E71</f>
        <v>0</v>
      </c>
      <c r="LJ4" s="855">
        <f>'IS3'!E72</f>
        <v>0</v>
      </c>
      <c r="LK4" s="855">
        <f>'IS3'!E73</f>
        <v>0</v>
      </c>
      <c r="LL4" s="855">
        <f>'IS3'!E74</f>
        <v>0</v>
      </c>
      <c r="LM4" s="855">
        <f>'IS3'!E77</f>
        <v>0</v>
      </c>
      <c r="LN4" s="855">
        <f>'IS3'!E78</f>
        <v>0</v>
      </c>
      <c r="LO4" s="855">
        <f>'IS3'!E79</f>
        <v>0</v>
      </c>
      <c r="LP4" s="855">
        <f>'IS3'!E80</f>
        <v>0</v>
      </c>
      <c r="LQ4" s="855">
        <f>'IS3'!E81</f>
        <v>0</v>
      </c>
      <c r="LR4" s="855">
        <f>'IS3'!E82</f>
        <v>0</v>
      </c>
      <c r="LS4" s="855">
        <f>'IS3'!E83</f>
        <v>0</v>
      </c>
      <c r="LT4" s="855">
        <f>'IS3'!E88</f>
        <v>0</v>
      </c>
      <c r="LU4" s="855">
        <f>'IS3'!E89</f>
        <v>0</v>
      </c>
      <c r="LV4" s="855">
        <f>'IS3'!E90</f>
        <v>0</v>
      </c>
      <c r="LW4" s="855">
        <f>'IS3'!E91</f>
        <v>0</v>
      </c>
      <c r="LX4" s="855">
        <f>'IS3'!E92</f>
        <v>0</v>
      </c>
      <c r="LY4" s="855">
        <f>'IS3'!E93</f>
        <v>0</v>
      </c>
      <c r="LZ4" s="855">
        <f>'IS3'!E94</f>
        <v>0</v>
      </c>
      <c r="MA4" s="855">
        <f>'IS3'!E95</f>
        <v>0</v>
      </c>
      <c r="MB4" s="855">
        <f>'IS3'!E96</f>
        <v>0</v>
      </c>
      <c r="MC4" s="855">
        <f>'IS3'!E97</f>
        <v>0</v>
      </c>
      <c r="MD4" s="855">
        <f>'IS3'!E98</f>
        <v>0</v>
      </c>
      <c r="ME4" s="855">
        <f>'IS3'!E101</f>
        <v>0</v>
      </c>
      <c r="MF4" s="855">
        <f>'IS3'!E102</f>
        <v>0</v>
      </c>
      <c r="MG4" s="855">
        <f>'IS3'!E103</f>
        <v>0</v>
      </c>
      <c r="MH4" s="855">
        <f>'IS3'!E104</f>
        <v>0</v>
      </c>
      <c r="MI4" s="855">
        <f>'IS3'!E105</f>
        <v>0</v>
      </c>
      <c r="MJ4" s="855">
        <f>'IS3'!E106</f>
        <v>0</v>
      </c>
      <c r="MK4" s="855">
        <f>'IS3'!E107</f>
        <v>0</v>
      </c>
      <c r="ML4" s="855">
        <f>'IS3'!E108</f>
        <v>0</v>
      </c>
      <c r="MM4" s="855">
        <f>'IS3'!E109</f>
        <v>0</v>
      </c>
      <c r="MN4" s="855">
        <f>'IS3'!E110</f>
        <v>0</v>
      </c>
      <c r="MO4" s="855">
        <f>'IS3'!E111</f>
        <v>0</v>
      </c>
      <c r="MP4" s="855">
        <f>'IS3'!E116</f>
        <v>0</v>
      </c>
      <c r="MQ4" s="855">
        <f>'IS3'!E117</f>
        <v>0</v>
      </c>
      <c r="MR4" s="855">
        <f>'IS3'!E118</f>
        <v>0</v>
      </c>
      <c r="MS4" s="855">
        <f>'IS3'!E119</f>
        <v>0</v>
      </c>
      <c r="MT4" s="855">
        <f>'IS3'!E120</f>
        <v>0</v>
      </c>
      <c r="MU4" s="855">
        <f>'IS3'!E123</f>
        <v>0</v>
      </c>
      <c r="MV4" s="855">
        <f>'IS3'!E124</f>
        <v>0</v>
      </c>
      <c r="MW4" s="855">
        <f>'IS3'!E125</f>
        <v>0</v>
      </c>
      <c r="MX4" s="855">
        <f>'IS3'!E126</f>
        <v>0</v>
      </c>
      <c r="MY4" s="855">
        <f>'IS3'!E127</f>
        <v>0</v>
      </c>
      <c r="MZ4" s="855">
        <f>'IS3'!E128</f>
        <v>0</v>
      </c>
      <c r="NA4" s="855">
        <f>'IS3'!E129</f>
        <v>0</v>
      </c>
      <c r="NB4" s="855">
        <f>'IS3'!E130</f>
        <v>0</v>
      </c>
      <c r="NC4" s="845">
        <f>'IS3'!E131</f>
        <v>0</v>
      </c>
      <c r="ND4" s="845">
        <f>'IS3'!E132</f>
        <v>0</v>
      </c>
      <c r="NE4" s="845">
        <f>'IS3'!E133</f>
        <v>0</v>
      </c>
      <c r="NF4" s="846">
        <f>'Economic potential'!L15</f>
        <v>0</v>
      </c>
      <c r="NG4" s="845">
        <f>'Economic potential'!L17</f>
        <v>0</v>
      </c>
      <c r="NH4" s="845">
        <f>'Economic potential'!L20</f>
        <v>0</v>
      </c>
      <c r="NI4" s="845">
        <f>'Human capital'!H8</f>
        <v>0</v>
      </c>
      <c r="NJ4" s="845">
        <f>'Human capital'!H14</f>
        <v>0</v>
      </c>
      <c r="NK4" s="845">
        <f>'Human capital'!H16</f>
        <v>0</v>
      </c>
      <c r="NL4" s="845">
        <f>'Human capital'!H18</f>
        <v>0</v>
      </c>
      <c r="NM4" s="845">
        <f>'Human capital'!H20</f>
        <v>0</v>
      </c>
      <c r="NN4" s="845">
        <f>'Market position'!M6</f>
        <v>0</v>
      </c>
      <c r="NO4" s="845">
        <f>'Market position'!M8</f>
        <v>0</v>
      </c>
      <c r="NP4" s="856">
        <f>'Market position'!M10</f>
        <v>0</v>
      </c>
      <c r="NQ4" s="856">
        <f>'Market position'!M14</f>
        <v>0</v>
      </c>
      <c r="NR4" s="845">
        <f>'Innovation processes'!H8</f>
        <v>0</v>
      </c>
      <c r="NS4" s="845">
        <f>'Innovation processes'!H10</f>
        <v>0</v>
      </c>
      <c r="NT4" s="845">
        <f>'Innovation processes'!H12</f>
        <v>0</v>
      </c>
      <c r="NU4" s="845">
        <f>'Innovation processes'!H14</f>
        <v>0</v>
      </c>
      <c r="NV4" s="845">
        <f>'Innovation processes'!H16</f>
        <v>0</v>
      </c>
      <c r="NW4" s="845">
        <f>'Innovation processes'!H18</f>
        <v>0</v>
      </c>
      <c r="NX4" s="845">
        <f>'Innovation processes'!H20</f>
        <v>0</v>
      </c>
      <c r="NY4" s="845">
        <f>'Innovation processes'!H22</f>
        <v>0</v>
      </c>
      <c r="NZ4" s="845">
        <f>'Innovation management'!H22</f>
        <v>0</v>
      </c>
      <c r="OA4" s="845">
        <f>'Innovation management'!H24</f>
        <v>0</v>
      </c>
      <c r="OB4" s="845">
        <f>'Innovation management'!H26</f>
        <v>0</v>
      </c>
      <c r="OC4" s="845">
        <f>'Innovation management'!H28</f>
        <v>0</v>
      </c>
      <c r="OD4" s="845">
        <f>'Innovation management'!H30</f>
        <v>0</v>
      </c>
      <c r="OE4" s="845">
        <f>'Innovation management'!H32</f>
        <v>0</v>
      </c>
      <c r="OF4" s="845">
        <f>'Innovation management'!H34</f>
        <v>0</v>
      </c>
      <c r="OG4" s="845">
        <f>'Innovation management'!H36</f>
        <v>0</v>
      </c>
      <c r="OH4" s="845">
        <f>'Technology usage'!H6</f>
        <v>0</v>
      </c>
      <c r="OI4" s="845">
        <f>'Technology usage'!H8</f>
        <v>0</v>
      </c>
      <c r="OJ4" s="845">
        <f>'Technology usage'!H11</f>
        <v>0</v>
      </c>
      <c r="OK4" s="845">
        <f>'Technology usage'!H12</f>
        <v>0</v>
      </c>
      <c r="OL4" s="845">
        <f>'Technology usage'!H13</f>
        <v>0</v>
      </c>
      <c r="OM4" s="845">
        <f>'Technology usage'!H17</f>
        <v>0</v>
      </c>
      <c r="ON4" s="846">
        <f>'Technology usage'!H19</f>
        <v>0</v>
      </c>
      <c r="OO4" s="845">
        <f>'Technology usage'!H21</f>
        <v>0</v>
      </c>
      <c r="OP4" s="845">
        <f>'Finance needs'!H15</f>
        <v>0</v>
      </c>
      <c r="OQ4" s="845">
        <f>'Finance needs'!H16</f>
        <v>0</v>
      </c>
      <c r="OR4" s="845">
        <f>'Finance needs'!H17</f>
        <v>0</v>
      </c>
      <c r="OS4" s="845">
        <f>'Finance needs'!H18</f>
        <v>0</v>
      </c>
      <c r="OT4" s="845">
        <f>'Finance needs'!H19</f>
        <v>0</v>
      </c>
      <c r="OU4" s="845">
        <f>'Finance needs'!H20</f>
        <v>0</v>
      </c>
      <c r="OV4" s="845">
        <f>'Finance needs'!H21</f>
        <v>0</v>
      </c>
      <c r="OW4" s="845">
        <f>'Relationship management'!H26</f>
        <v>0</v>
      </c>
      <c r="OX4" s="845">
        <f>'Place in GVC'!H7</f>
        <v>0</v>
      </c>
      <c r="OY4" s="845">
        <f>'Place in GVC'!H8</f>
        <v>0</v>
      </c>
      <c r="OZ4" s="845">
        <f>'Place in GVC'!H9</f>
        <v>0</v>
      </c>
      <c r="PA4" s="845">
        <f>'Place in GVC'!H10</f>
        <v>0</v>
      </c>
      <c r="PB4" s="845">
        <f>'Place in GVC'!H12</f>
        <v>0</v>
      </c>
      <c r="PC4" s="846">
        <f>'Place in GVC'!H14</f>
        <v>0</v>
      </c>
      <c r="PD4" s="846">
        <f>'Place in GVC'!H16</f>
        <v>0</v>
      </c>
      <c r="PE4" s="846">
        <f>'Place in GVC'!H18</f>
        <v>0</v>
      </c>
      <c r="PF4" s="846">
        <f>'Place in GVC'!H20</f>
        <v>0</v>
      </c>
      <c r="PG4" s="846">
        <f>'Place in GVC'!H22</f>
        <v>0</v>
      </c>
      <c r="PH4" s="845" t="str">
        <f>'Place in GVC'!E25</f>
        <v>Open</v>
      </c>
      <c r="PI4" s="845" t="str">
        <f>'Finance needs'!E28</f>
        <v>Open</v>
      </c>
      <c r="PJ4" s="845"/>
      <c r="PK4" s="845"/>
      <c r="PL4" s="845"/>
      <c r="PM4" s="845"/>
      <c r="PN4" s="845"/>
      <c r="PO4" s="845"/>
      <c r="PP4" s="845"/>
      <c r="PQ4" s="845"/>
      <c r="PR4" s="845"/>
      <c r="PS4" s="845"/>
      <c r="PT4" s="845"/>
      <c r="PU4" s="845"/>
      <c r="PV4" s="845"/>
      <c r="PW4" s="845"/>
      <c r="PX4" s="845"/>
      <c r="PY4" s="845"/>
      <c r="PZ4" s="845"/>
      <c r="QA4" s="845"/>
      <c r="QB4" s="845"/>
      <c r="QC4" s="845"/>
      <c r="QD4" s="845"/>
      <c r="QE4" s="845"/>
      <c r="QF4" s="845"/>
      <c r="QG4" s="845"/>
      <c r="QH4" s="845"/>
      <c r="QI4" s="845"/>
      <c r="QJ4" s="845"/>
      <c r="QK4" s="845"/>
      <c r="QL4" s="845"/>
      <c r="QM4" s="845"/>
      <c r="QN4" s="845"/>
      <c r="QO4" s="845"/>
      <c r="QP4" s="845"/>
      <c r="QQ4" s="845"/>
      <c r="QR4" s="845"/>
      <c r="QS4" s="845"/>
      <c r="QT4" s="845"/>
      <c r="QU4" s="845"/>
      <c r="QV4" s="845"/>
      <c r="QW4" s="845"/>
      <c r="QX4" s="845"/>
      <c r="QY4" s="845"/>
      <c r="QZ4" s="845"/>
      <c r="RA4" s="845"/>
      <c r="RB4" s="845"/>
      <c r="RC4" s="845"/>
      <c r="RD4" s="845"/>
      <c r="RE4" s="845"/>
      <c r="RF4" s="845"/>
      <c r="RG4" s="845"/>
      <c r="RH4" s="845"/>
      <c r="RI4" s="845"/>
      <c r="RJ4" s="845"/>
      <c r="RK4" s="845"/>
      <c r="RL4" s="845"/>
      <c r="RM4" s="845"/>
    </row>
    <row r="5" spans="1:524">
      <c r="L5" s="421"/>
      <c r="TD5" s="298"/>
    </row>
    <row r="6" spans="1:524">
      <c r="HW6" s="414"/>
      <c r="JQ6" s="414"/>
    </row>
    <row r="7" spans="1:524">
      <c r="HA7" s="414"/>
      <c r="KB7" s="414"/>
    </row>
    <row r="8" spans="1:524">
      <c r="HA8" s="414"/>
      <c r="KB8" s="414"/>
    </row>
    <row r="9" spans="1:524">
      <c r="M9" s="282"/>
      <c r="KB9" s="414"/>
    </row>
    <row r="10" spans="1:524">
      <c r="M10" s="282"/>
      <c r="KB10" s="414"/>
    </row>
    <row r="11" spans="1:524">
      <c r="M11" s="282"/>
    </row>
    <row r="12" spans="1:524">
      <c r="IY12" s="414"/>
    </row>
    <row r="13" spans="1:524">
      <c r="GO13" s="650" t="s">
        <v>633</v>
      </c>
      <c r="IY13" s="414"/>
    </row>
    <row r="18" spans="245:277">
      <c r="IK18" s="414"/>
      <c r="JQ18" s="414"/>
    </row>
    <row r="19" spans="245:277">
      <c r="IK19" s="414"/>
      <c r="JQ19" s="414"/>
    </row>
    <row r="20" spans="245:277">
      <c r="IK20" s="414"/>
    </row>
    <row r="21" spans="245:277">
      <c r="IK21" s="414"/>
    </row>
    <row r="34" spans="187:187">
      <c r="GE34" s="281"/>
    </row>
    <row r="129" spans="197:197">
      <c r="GO129" s="414"/>
    </row>
    <row r="130" spans="197:197">
      <c r="GO130" s="414"/>
    </row>
    <row r="131" spans="197:197">
      <c r="GO131" s="414"/>
    </row>
    <row r="132" spans="197:197">
      <c r="GO132" s="414"/>
    </row>
    <row r="133" spans="197:197">
      <c r="GO133" s="414"/>
    </row>
    <row r="134" spans="197:197">
      <c r="GO134" s="414"/>
    </row>
    <row r="135" spans="197:197">
      <c r="GO135" s="414"/>
    </row>
    <row r="136" spans="197:197">
      <c r="GO136" s="414"/>
    </row>
    <row r="137" spans="197:197">
      <c r="GO137" s="414"/>
    </row>
    <row r="138" spans="197:197">
      <c r="GO138" s="414"/>
    </row>
    <row r="139" spans="197:197">
      <c r="GO139" s="414"/>
    </row>
    <row r="140" spans="197:197">
      <c r="GO140" s="414"/>
    </row>
    <row r="141" spans="197:197">
      <c r="GO141" s="414"/>
    </row>
    <row r="142" spans="197:197">
      <c r="GO142" s="414"/>
    </row>
    <row r="143" spans="197:197">
      <c r="GO143" s="414"/>
    </row>
    <row r="144" spans="197:197">
      <c r="GO144" s="414"/>
    </row>
    <row r="145" spans="197:197">
      <c r="GO145" s="414"/>
    </row>
    <row r="146" spans="197:197">
      <c r="GO146" s="414"/>
    </row>
    <row r="147" spans="197:197">
      <c r="GO147" s="414"/>
    </row>
    <row r="148" spans="197:197">
      <c r="GO148" s="414"/>
    </row>
    <row r="149" spans="197:197">
      <c r="GO149" s="414"/>
    </row>
    <row r="150" spans="197:197">
      <c r="GO150" s="414"/>
    </row>
    <row r="151" spans="197:197">
      <c r="GO151" s="414"/>
    </row>
    <row r="152" spans="197:197">
      <c r="GO152" s="414"/>
    </row>
    <row r="153" spans="197:197">
      <c r="GO153" s="414"/>
    </row>
    <row r="154" spans="197:197">
      <c r="GO154" s="414"/>
    </row>
    <row r="155" spans="197:197">
      <c r="GO155" s="414"/>
    </row>
    <row r="156" spans="197:197">
      <c r="GO156" s="414"/>
    </row>
    <row r="157" spans="197:197">
      <c r="GO157" s="414"/>
    </row>
    <row r="158" spans="197:197">
      <c r="GO158" s="414"/>
    </row>
    <row r="159" spans="197:197">
      <c r="GO159" s="414"/>
    </row>
    <row r="160" spans="197:197">
      <c r="GO160" s="414"/>
    </row>
    <row r="161" spans="197:197">
      <c r="GO161" s="414"/>
    </row>
    <row r="162" spans="197:197">
      <c r="GO162" s="414"/>
    </row>
    <row r="163" spans="197:197">
      <c r="GO163" s="414"/>
    </row>
    <row r="164" spans="197:197">
      <c r="GO164" s="414"/>
    </row>
    <row r="165" spans="197:197">
      <c r="GO165" s="414"/>
    </row>
    <row r="166" spans="197:197">
      <c r="GO166" s="414"/>
    </row>
    <row r="167" spans="197:197">
      <c r="GO167" s="414"/>
    </row>
    <row r="168" spans="197:197">
      <c r="GO168" s="414"/>
    </row>
    <row r="169" spans="197:197">
      <c r="GO169" s="414"/>
    </row>
  </sheetData>
  <mergeCells count="35">
    <mergeCell ref="LM2:LS2"/>
    <mergeCell ref="LT2:MD2"/>
    <mergeCell ref="ME2:MO2"/>
    <mergeCell ref="MP2:MT2"/>
    <mergeCell ref="MU2:NE2"/>
    <mergeCell ref="MP1:NE1"/>
    <mergeCell ref="FJ2:FU2"/>
    <mergeCell ref="FV2:GG2"/>
    <mergeCell ref="GH2:GR2"/>
    <mergeCell ref="GS2:HE2"/>
    <mergeCell ref="HF2:HN2"/>
    <mergeCell ref="HO2:HU2"/>
    <mergeCell ref="HV2:IF2"/>
    <mergeCell ref="IG2:IQ2"/>
    <mergeCell ref="IR2:IV2"/>
    <mergeCell ref="IW2:JG2"/>
    <mergeCell ref="JH2:JS2"/>
    <mergeCell ref="JT2:KE2"/>
    <mergeCell ref="KF2:KP2"/>
    <mergeCell ref="KQ2:LC2"/>
    <mergeCell ref="LD2:LL2"/>
    <mergeCell ref="FJ1:GG1"/>
    <mergeCell ref="GH1:HE1"/>
    <mergeCell ref="HF1:HU1"/>
    <mergeCell ref="LT1:MO1"/>
    <mergeCell ref="EF1:EG1"/>
    <mergeCell ref="EH1:EI1"/>
    <mergeCell ref="EJ1:EK1"/>
    <mergeCell ref="EL1:EM1"/>
    <mergeCell ref="EN1:EO1"/>
    <mergeCell ref="HV1:IQ1"/>
    <mergeCell ref="IR1:JG1"/>
    <mergeCell ref="JH1:KE1"/>
    <mergeCell ref="KF1:LC1"/>
    <mergeCell ref="LD1:LS1"/>
  </mergeCells>
  <hyperlinks>
    <hyperlink ref="FG1" r:id="rId1" display="Q@"/>
    <hyperlink ref="FD1" r:id="rId2" display="Q@"/>
    <hyperlink ref="FA1" r:id="rId3" display="Q@"/>
    <hyperlink ref="EW1" r:id="rId4" display="Q@"/>
    <hyperlink ref="ET1" r:id="rId5" display="Q@"/>
    <hyperlink ref="EQ1" r:id="rId6" display="Q@"/>
  </hyperlinks>
  <pageMargins left="0.7" right="0.7" top="0.75" bottom="0.75" header="0.3" footer="0.3"/>
  <legacyDrawing r:id="rId7"/>
</worksheet>
</file>

<file path=xl/worksheets/sheet17.xml><?xml version="1.0" encoding="utf-8"?>
<worksheet xmlns="http://schemas.openxmlformats.org/spreadsheetml/2006/main" xmlns:r="http://schemas.openxmlformats.org/officeDocument/2006/relationships">
  <sheetPr codeName="Feuil13" enableFormatConditionsCalculation="0">
    <tabColor theme="7"/>
    <pageSetUpPr fitToPage="1"/>
  </sheetPr>
  <dimension ref="A1:AI94"/>
  <sheetViews>
    <sheetView zoomScaleSheetLayoutView="100" workbookViewId="0">
      <selection activeCell="N3" sqref="N3:O3"/>
    </sheetView>
  </sheetViews>
  <sheetFormatPr defaultColWidth="11.42578125" defaultRowHeight="12.75"/>
  <cols>
    <col min="1" max="1" width="3.28515625" customWidth="1"/>
    <col min="2" max="2" width="2" style="1" customWidth="1"/>
    <col min="3" max="3" width="11.42578125" style="56"/>
    <col min="4" max="5" width="11.42578125" style="130"/>
    <col min="6" max="6" width="15.28515625" style="130" customWidth="1"/>
    <col min="7" max="7" width="3.42578125" style="130" customWidth="1"/>
    <col min="8" max="8" width="8.42578125" style="130" customWidth="1"/>
    <col min="9" max="9" width="12.42578125" customWidth="1"/>
    <col min="10" max="10" width="8" customWidth="1"/>
    <col min="12" max="12" width="14" customWidth="1"/>
    <col min="13" max="13" width="5" customWidth="1"/>
    <col min="14" max="14" width="38.140625" style="146" customWidth="1"/>
    <col min="15" max="15" width="24.140625" style="146" customWidth="1"/>
    <col min="16" max="35" width="11.42578125" style="146"/>
  </cols>
  <sheetData>
    <row r="1" spans="1:35" ht="13.5" thickBot="1">
      <c r="A1" s="1"/>
      <c r="C1" s="48"/>
      <c r="D1" s="113"/>
      <c r="E1" s="113"/>
      <c r="F1" s="113"/>
      <c r="G1" s="113"/>
      <c r="H1" s="113"/>
      <c r="I1" s="1"/>
      <c r="J1" s="1"/>
      <c r="K1" s="1"/>
      <c r="L1" s="1"/>
      <c r="M1" s="1"/>
    </row>
    <row r="2" spans="1:35" ht="9" customHeight="1" thickBot="1">
      <c r="A2" s="1"/>
      <c r="B2" s="2"/>
      <c r="C2" s="49"/>
      <c r="D2" s="115"/>
      <c r="E2" s="115"/>
      <c r="F2" s="115"/>
      <c r="G2" s="115"/>
      <c r="H2" s="115"/>
      <c r="I2" s="3"/>
      <c r="J2" s="3"/>
      <c r="K2" s="3"/>
      <c r="L2" s="4"/>
      <c r="M2" s="1"/>
    </row>
    <row r="3" spans="1:35" ht="48.75" customHeight="1" thickBot="1">
      <c r="A3" s="1"/>
      <c r="B3" s="5"/>
      <c r="C3" s="959" t="s">
        <v>861</v>
      </c>
      <c r="D3" s="864"/>
      <c r="E3" s="864"/>
      <c r="F3" s="864"/>
      <c r="G3" s="864"/>
      <c r="H3" s="864"/>
      <c r="I3" s="864"/>
      <c r="J3" s="864"/>
      <c r="K3" s="960"/>
      <c r="L3" s="7"/>
      <c r="M3" s="1"/>
      <c r="N3" s="1112" t="s">
        <v>642</v>
      </c>
      <c r="O3" s="1113"/>
    </row>
    <row r="4" spans="1:35" ht="13.5" thickBot="1">
      <c r="A4" s="1"/>
      <c r="B4" s="5"/>
      <c r="C4" s="135"/>
      <c r="D4" s="136"/>
      <c r="E4" s="136"/>
      <c r="F4" s="136"/>
      <c r="G4" s="136"/>
      <c r="H4" s="136"/>
      <c r="I4" s="16"/>
      <c r="J4" s="16"/>
      <c r="K4" s="16"/>
      <c r="L4" s="7"/>
      <c r="M4" s="1"/>
    </row>
    <row r="5" spans="1:35" ht="9" customHeight="1" thickBot="1">
      <c r="A5" s="1"/>
      <c r="B5" s="5"/>
      <c r="C5" s="50"/>
      <c r="D5" s="127"/>
      <c r="E5" s="128"/>
      <c r="F5" s="129"/>
      <c r="G5" s="129"/>
      <c r="H5" s="129"/>
      <c r="I5" s="24"/>
      <c r="J5" s="24"/>
      <c r="K5" s="25"/>
      <c r="L5" s="7"/>
      <c r="M5" s="1"/>
    </row>
    <row r="6" spans="1:35" ht="28.5" customHeight="1" thickBot="1">
      <c r="A6" s="1"/>
      <c r="B6" s="5"/>
      <c r="C6" s="1027" t="s">
        <v>145</v>
      </c>
      <c r="D6" s="1110" t="s">
        <v>689</v>
      </c>
      <c r="E6" s="1110"/>
      <c r="F6" s="1110"/>
      <c r="G6" s="1110"/>
      <c r="H6" s="1110"/>
      <c r="I6" s="456"/>
      <c r="J6" s="624"/>
      <c r="K6" s="573" t="s">
        <v>753</v>
      </c>
      <c r="L6" s="7"/>
      <c r="M6" s="1"/>
      <c r="N6" s="410"/>
    </row>
    <row r="7" spans="1:35" s="1" customFormat="1" ht="4.5" customHeight="1">
      <c r="B7" s="5"/>
      <c r="C7" s="1027"/>
      <c r="D7" s="459"/>
      <c r="E7" s="459"/>
      <c r="F7" s="459"/>
      <c r="G7" s="460"/>
      <c r="H7" s="459"/>
      <c r="I7" s="461"/>
      <c r="J7" s="133"/>
      <c r="K7" s="471"/>
      <c r="L7" s="7"/>
      <c r="N7" s="146"/>
      <c r="O7" s="146"/>
      <c r="P7" s="146"/>
      <c r="Q7" s="146"/>
      <c r="R7" s="146"/>
      <c r="S7" s="146"/>
      <c r="T7" s="146"/>
      <c r="U7" s="146"/>
      <c r="V7" s="146"/>
      <c r="W7" s="146"/>
      <c r="X7" s="146"/>
      <c r="Y7" s="146"/>
      <c r="Z7" s="146"/>
      <c r="AA7" s="146"/>
      <c r="AB7" s="146"/>
      <c r="AC7" s="146"/>
      <c r="AD7" s="146"/>
      <c r="AE7" s="146"/>
      <c r="AF7" s="146"/>
      <c r="AG7" s="146"/>
      <c r="AH7" s="146"/>
      <c r="AI7" s="146"/>
    </row>
    <row r="8" spans="1:35" ht="12" customHeight="1" thickBot="1">
      <c r="A8" s="1"/>
      <c r="B8" s="5"/>
      <c r="C8" s="1027"/>
      <c r="D8" s="459"/>
      <c r="E8" s="459"/>
      <c r="F8" s="459"/>
      <c r="G8" s="460"/>
      <c r="H8" s="459"/>
      <c r="I8" s="461"/>
      <c r="J8" s="133"/>
      <c r="K8" s="470"/>
      <c r="L8" s="7"/>
      <c r="M8" s="1"/>
      <c r="N8" s="299"/>
    </row>
    <row r="9" spans="1:35" ht="34.5" customHeight="1" thickBot="1">
      <c r="A9" s="1"/>
      <c r="B9" s="5"/>
      <c r="C9" s="1027"/>
      <c r="D9" s="1110" t="s">
        <v>695</v>
      </c>
      <c r="E9" s="1110"/>
      <c r="F9" s="1110"/>
      <c r="G9" s="1110"/>
      <c r="H9" s="1110"/>
      <c r="I9" s="1111"/>
      <c r="J9" s="624"/>
      <c r="K9" s="573" t="s">
        <v>753</v>
      </c>
      <c r="L9" s="7"/>
      <c r="M9" s="1"/>
      <c r="N9" s="410"/>
      <c r="P9" s="1109"/>
      <c r="Q9" s="1109"/>
      <c r="R9" s="1109"/>
      <c r="S9" s="1109"/>
      <c r="T9" s="1109"/>
    </row>
    <row r="10" spans="1:35" ht="3" customHeight="1">
      <c r="A10" s="1"/>
      <c r="B10" s="5"/>
      <c r="C10" s="51"/>
      <c r="D10" s="1110"/>
      <c r="E10" s="1110"/>
      <c r="F10" s="1110"/>
      <c r="G10" s="1110"/>
      <c r="H10" s="1110"/>
      <c r="I10" s="462"/>
      <c r="J10" s="456"/>
      <c r="K10" s="471"/>
      <c r="L10" s="7"/>
      <c r="M10" s="1"/>
    </row>
    <row r="11" spans="1:35" ht="9.75" customHeight="1" thickBot="1">
      <c r="A11" s="1"/>
      <c r="B11" s="5"/>
      <c r="C11" s="53"/>
      <c r="D11" s="463"/>
      <c r="E11" s="463"/>
      <c r="F11" s="463"/>
      <c r="G11" s="463"/>
      <c r="H11" s="463"/>
      <c r="I11" s="464"/>
      <c r="J11" s="464"/>
      <c r="K11" s="472"/>
      <c r="L11" s="7"/>
      <c r="M11" s="1"/>
    </row>
    <row r="12" spans="1:35" ht="7.5" customHeight="1" thickBot="1">
      <c r="A12" s="1"/>
      <c r="B12" s="5"/>
      <c r="C12" s="135"/>
      <c r="D12" s="459"/>
      <c r="E12" s="459"/>
      <c r="F12" s="459"/>
      <c r="G12" s="459"/>
      <c r="H12" s="459"/>
      <c r="I12" s="461"/>
      <c r="J12" s="461"/>
      <c r="K12" s="461"/>
      <c r="L12" s="7"/>
      <c r="M12" s="1"/>
      <c r="N12" s="431"/>
    </row>
    <row r="13" spans="1:35" ht="13.5" customHeight="1" thickBot="1">
      <c r="A13" s="1"/>
      <c r="B13" s="5"/>
      <c r="C13" s="50"/>
      <c r="D13" s="465"/>
      <c r="E13" s="465"/>
      <c r="F13" s="465"/>
      <c r="G13" s="465"/>
      <c r="H13" s="465"/>
      <c r="I13" s="466"/>
      <c r="J13" s="466"/>
      <c r="K13" s="473"/>
      <c r="L13" s="7"/>
      <c r="M13" s="1"/>
      <c r="N13" s="432" t="s">
        <v>677</v>
      </c>
    </row>
    <row r="14" spans="1:35" ht="33.75" customHeight="1" thickBot="1">
      <c r="A14" s="1"/>
      <c r="B14" s="5"/>
      <c r="C14" s="1027" t="s">
        <v>146</v>
      </c>
      <c r="D14" s="1110" t="s">
        <v>702</v>
      </c>
      <c r="E14" s="1110"/>
      <c r="F14" s="1110"/>
      <c r="G14" s="460"/>
      <c r="H14" s="624"/>
      <c r="I14" s="573" t="s">
        <v>753</v>
      </c>
      <c r="J14" s="624"/>
      <c r="K14" s="470" t="s">
        <v>718</v>
      </c>
      <c r="L14" s="7"/>
      <c r="M14" s="1"/>
      <c r="N14" s="410"/>
    </row>
    <row r="15" spans="1:35" s="1" customFormat="1" ht="12.75" customHeight="1" thickBot="1">
      <c r="B15" s="5"/>
      <c r="C15" s="1027"/>
      <c r="D15" s="459"/>
      <c r="E15" s="459"/>
      <c r="F15" s="459"/>
      <c r="G15" s="460"/>
      <c r="H15" s="133"/>
      <c r="I15" s="461"/>
      <c r="J15" s="461"/>
      <c r="K15" s="471"/>
      <c r="L15" s="7"/>
      <c r="N15" s="299" t="s">
        <v>390</v>
      </c>
      <c r="O15" s="146"/>
      <c r="P15" s="146"/>
      <c r="Q15" s="146"/>
      <c r="R15" s="146"/>
      <c r="S15" s="146"/>
      <c r="T15" s="146"/>
      <c r="U15" s="146"/>
      <c r="V15" s="146"/>
      <c r="W15" s="146"/>
      <c r="X15" s="146"/>
      <c r="Y15" s="146"/>
      <c r="Z15" s="146"/>
      <c r="AA15" s="146"/>
      <c r="AB15" s="146"/>
      <c r="AC15" s="146"/>
      <c r="AD15" s="146"/>
      <c r="AE15" s="146"/>
      <c r="AF15" s="146"/>
      <c r="AG15" s="146"/>
      <c r="AH15" s="146"/>
      <c r="AI15" s="146"/>
    </row>
    <row r="16" spans="1:35" ht="39.75" customHeight="1" thickBot="1">
      <c r="A16" s="1"/>
      <c r="B16" s="5"/>
      <c r="C16" s="1027"/>
      <c r="D16" s="1110" t="s">
        <v>690</v>
      </c>
      <c r="E16" s="1110"/>
      <c r="F16" s="1110"/>
      <c r="G16" s="467"/>
      <c r="H16" s="1114"/>
      <c r="I16" s="1115"/>
      <c r="J16" s="1116"/>
      <c r="K16" s="573" t="s">
        <v>753</v>
      </c>
      <c r="L16" s="7"/>
      <c r="M16" s="1"/>
      <c r="N16" s="410"/>
    </row>
    <row r="17" spans="1:35" ht="9.75" customHeight="1" thickBot="1">
      <c r="A17" s="1"/>
      <c r="B17" s="5"/>
      <c r="C17" s="54"/>
      <c r="D17" s="132"/>
      <c r="E17" s="468"/>
      <c r="F17" s="132"/>
      <c r="G17" s="132"/>
      <c r="H17" s="132"/>
      <c r="I17" s="132"/>
      <c r="J17" s="132"/>
      <c r="K17" s="474"/>
      <c r="L17" s="7"/>
      <c r="M17" s="1"/>
    </row>
    <row r="18" spans="1:35" ht="4.5" customHeight="1" thickBot="1">
      <c r="A18" s="1"/>
      <c r="B18" s="5"/>
      <c r="C18" s="137"/>
      <c r="D18" s="460"/>
      <c r="E18" s="469"/>
      <c r="F18" s="460"/>
      <c r="G18" s="460"/>
      <c r="H18" s="460"/>
      <c r="I18" s="460"/>
      <c r="J18" s="460"/>
      <c r="K18" s="460"/>
      <c r="L18" s="7"/>
      <c r="M18" s="1"/>
    </row>
    <row r="19" spans="1:35" ht="23.25" customHeight="1" thickBot="1">
      <c r="A19" s="1"/>
      <c r="B19" s="5"/>
      <c r="C19" s="50"/>
      <c r="D19" s="466"/>
      <c r="E19" s="465"/>
      <c r="F19" s="465"/>
      <c r="G19" s="465"/>
      <c r="H19" s="465"/>
      <c r="I19" s="466"/>
      <c r="J19" s="466"/>
      <c r="K19" s="473"/>
      <c r="L19" s="7"/>
      <c r="M19" s="1"/>
      <c r="N19" s="299" t="s">
        <v>390</v>
      </c>
    </row>
    <row r="20" spans="1:35" ht="23.25" customHeight="1" thickBot="1">
      <c r="A20" s="1"/>
      <c r="B20" s="5"/>
      <c r="C20" s="1027" t="s">
        <v>147</v>
      </c>
      <c r="D20" s="1110" t="s">
        <v>691</v>
      </c>
      <c r="E20" s="1110"/>
      <c r="F20" s="1110"/>
      <c r="G20" s="1110"/>
      <c r="H20" s="1110"/>
      <c r="I20" s="456"/>
      <c r="J20" s="624"/>
      <c r="K20" s="573" t="s">
        <v>753</v>
      </c>
      <c r="L20" s="7"/>
      <c r="M20" s="1"/>
      <c r="N20" s="410"/>
    </row>
    <row r="21" spans="1:35" s="1" customFormat="1" ht="8.25" customHeight="1" thickBot="1">
      <c r="B21" s="5"/>
      <c r="C21" s="1027"/>
      <c r="D21" s="459"/>
      <c r="E21" s="459"/>
      <c r="F21" s="459"/>
      <c r="G21" s="460"/>
      <c r="H21" s="460"/>
      <c r="I21" s="459"/>
      <c r="J21" s="133"/>
      <c r="K21" s="471"/>
      <c r="L21" s="7"/>
      <c r="N21" s="146"/>
      <c r="O21" s="146"/>
      <c r="P21" s="146"/>
      <c r="Q21" s="146"/>
      <c r="R21" s="146"/>
      <c r="S21" s="146"/>
      <c r="T21" s="146"/>
      <c r="U21" s="146"/>
      <c r="V21" s="146"/>
      <c r="W21" s="146"/>
      <c r="X21" s="146"/>
      <c r="Y21" s="146"/>
      <c r="Z21" s="146"/>
      <c r="AA21" s="146"/>
      <c r="AB21" s="146"/>
      <c r="AC21" s="146"/>
      <c r="AD21" s="146"/>
      <c r="AE21" s="146"/>
      <c r="AF21" s="146"/>
      <c r="AG21" s="146"/>
      <c r="AH21" s="146"/>
      <c r="AI21" s="146"/>
    </row>
    <row r="22" spans="1:35" s="1" customFormat="1" ht="23.25" customHeight="1" thickBot="1">
      <c r="B22" s="5"/>
      <c r="C22" s="1027"/>
      <c r="D22" s="1110" t="s">
        <v>703</v>
      </c>
      <c r="E22" s="1110"/>
      <c r="F22" s="1110"/>
      <c r="G22" s="1110"/>
      <c r="H22" s="1110"/>
      <c r="I22" s="456"/>
      <c r="J22" s="624"/>
      <c r="K22" s="470"/>
      <c r="L22" s="7"/>
      <c r="N22" s="410"/>
      <c r="O22" s="146"/>
      <c r="P22" s="146"/>
      <c r="Q22" s="146"/>
      <c r="R22" s="146"/>
      <c r="S22" s="146"/>
      <c r="T22" s="146"/>
      <c r="U22" s="146"/>
      <c r="V22" s="146"/>
      <c r="W22" s="146"/>
      <c r="X22" s="146"/>
      <c r="Y22" s="146"/>
      <c r="Z22" s="146"/>
      <c r="AA22" s="146"/>
      <c r="AB22" s="146"/>
      <c r="AC22" s="146"/>
      <c r="AD22" s="146"/>
      <c r="AE22" s="146"/>
      <c r="AF22" s="146"/>
      <c r="AG22" s="146"/>
      <c r="AH22" s="146"/>
      <c r="AI22" s="146"/>
    </row>
    <row r="23" spans="1:35" s="1" customFormat="1" ht="12.75" customHeight="1">
      <c r="B23" s="5"/>
      <c r="C23" s="1027"/>
      <c r="D23" s="112"/>
      <c r="E23" s="112"/>
      <c r="F23" s="112"/>
      <c r="G23" s="114"/>
      <c r="H23" s="134"/>
      <c r="I23" s="16"/>
      <c r="J23" s="133"/>
      <c r="K23" s="21"/>
      <c r="L23" s="7"/>
      <c r="N23" s="146"/>
      <c r="O23" s="146"/>
      <c r="P23" s="146"/>
      <c r="Q23" s="146"/>
      <c r="R23" s="146"/>
      <c r="S23" s="146"/>
      <c r="T23" s="146"/>
      <c r="U23" s="146"/>
      <c r="V23" s="146"/>
      <c r="W23" s="146"/>
      <c r="X23" s="146"/>
      <c r="Y23" s="146"/>
      <c r="Z23" s="146"/>
      <c r="AA23" s="146"/>
      <c r="AB23" s="146"/>
      <c r="AC23" s="146"/>
      <c r="AD23" s="146"/>
      <c r="AE23" s="146"/>
      <c r="AF23" s="146"/>
      <c r="AG23" s="146"/>
      <c r="AH23" s="146"/>
      <c r="AI23" s="146"/>
    </row>
    <row r="24" spans="1:35" s="1" customFormat="1" ht="6" customHeight="1" thickBot="1">
      <c r="B24" s="5"/>
      <c r="C24" s="54"/>
      <c r="D24" s="131"/>
      <c r="E24" s="131"/>
      <c r="F24" s="131"/>
      <c r="G24" s="131"/>
      <c r="H24" s="131"/>
      <c r="I24" s="9"/>
      <c r="J24" s="9"/>
      <c r="K24" s="10"/>
      <c r="L24" s="7"/>
      <c r="N24" s="146"/>
      <c r="O24" s="146"/>
      <c r="P24" s="146"/>
      <c r="Q24" s="146"/>
      <c r="R24" s="146"/>
      <c r="S24" s="146"/>
      <c r="T24" s="146"/>
      <c r="U24" s="146"/>
      <c r="V24" s="146"/>
      <c r="W24" s="146"/>
      <c r="X24" s="146"/>
      <c r="Y24" s="146"/>
      <c r="Z24" s="146"/>
      <c r="AA24" s="146"/>
      <c r="AB24" s="146"/>
      <c r="AC24" s="146"/>
      <c r="AD24" s="146"/>
      <c r="AE24" s="146"/>
      <c r="AF24" s="146"/>
      <c r="AG24" s="146"/>
      <c r="AH24" s="146"/>
      <c r="AI24" s="146"/>
    </row>
    <row r="25" spans="1:35" s="251" customFormat="1" ht="6" customHeight="1" thickBot="1">
      <c r="B25" s="5"/>
      <c r="C25" s="137"/>
      <c r="D25" s="114"/>
      <c r="E25" s="114"/>
      <c r="F25" s="114"/>
      <c r="G25" s="114"/>
      <c r="H25" s="114"/>
      <c r="I25" s="6"/>
      <c r="J25" s="6"/>
      <c r="K25" s="6"/>
      <c r="L25" s="7"/>
      <c r="N25" s="146"/>
      <c r="O25" s="146"/>
      <c r="P25" s="146"/>
      <c r="Q25" s="146"/>
      <c r="R25" s="146"/>
      <c r="S25" s="146"/>
      <c r="T25" s="146"/>
      <c r="U25" s="146"/>
      <c r="V25" s="146"/>
      <c r="W25" s="146"/>
      <c r="X25" s="146"/>
      <c r="Y25" s="146"/>
      <c r="Z25" s="146"/>
      <c r="AA25" s="146"/>
      <c r="AB25" s="146"/>
      <c r="AC25" s="146"/>
      <c r="AD25" s="146"/>
      <c r="AE25" s="146"/>
      <c r="AF25" s="146"/>
      <c r="AG25" s="146"/>
      <c r="AH25" s="146"/>
      <c r="AI25" s="146"/>
    </row>
    <row r="26" spans="1:35" s="251" customFormat="1" ht="25.5" customHeight="1" thickBot="1">
      <c r="B26" s="5"/>
      <c r="C26" s="1100" t="s">
        <v>911</v>
      </c>
      <c r="D26" s="1101"/>
      <c r="E26" s="1101"/>
      <c r="F26" s="1101"/>
      <c r="G26" s="114"/>
      <c r="H26" s="1102"/>
      <c r="I26" s="1103"/>
      <c r="J26" s="1103"/>
      <c r="K26" s="1104"/>
      <c r="L26" s="573" t="s">
        <v>753</v>
      </c>
      <c r="N26" s="146"/>
      <c r="O26" s="146"/>
      <c r="P26" s="146"/>
      <c r="Q26" s="146"/>
      <c r="R26" s="146"/>
      <c r="S26" s="146"/>
      <c r="T26" s="146"/>
      <c r="U26" s="146"/>
      <c r="V26" s="146"/>
      <c r="W26" s="146"/>
      <c r="X26" s="146"/>
      <c r="Y26" s="146"/>
      <c r="Z26" s="146"/>
      <c r="AA26" s="146"/>
      <c r="AB26" s="146"/>
      <c r="AC26" s="146"/>
      <c r="AD26" s="146"/>
      <c r="AE26" s="146"/>
      <c r="AF26" s="146"/>
      <c r="AG26" s="146"/>
      <c r="AH26" s="146"/>
      <c r="AI26" s="146"/>
    </row>
    <row r="27" spans="1:35" s="251" customFormat="1" ht="8.25" customHeight="1" thickBot="1">
      <c r="B27" s="5"/>
      <c r="C27" s="137"/>
      <c r="D27" s="114"/>
      <c r="E27" s="114"/>
      <c r="F27" s="114"/>
      <c r="G27" s="114"/>
      <c r="H27" s="114"/>
      <c r="I27" s="6"/>
      <c r="J27" s="6"/>
      <c r="K27" s="6"/>
      <c r="L27" s="7"/>
      <c r="N27" s="146"/>
      <c r="O27" s="146"/>
      <c r="P27" s="146"/>
      <c r="Q27" s="146"/>
      <c r="R27" s="146"/>
      <c r="S27" s="146"/>
      <c r="T27" s="146"/>
      <c r="U27" s="146"/>
      <c r="V27" s="146"/>
      <c r="W27" s="146"/>
      <c r="X27" s="146"/>
      <c r="Y27" s="146"/>
      <c r="Z27" s="146"/>
      <c r="AA27" s="146"/>
      <c r="AB27" s="146"/>
      <c r="AC27" s="146"/>
      <c r="AD27" s="146"/>
      <c r="AE27" s="146"/>
      <c r="AF27" s="146"/>
      <c r="AG27" s="146"/>
      <c r="AH27" s="146"/>
      <c r="AI27" s="146"/>
    </row>
    <row r="28" spans="1:35" s="251" customFormat="1" ht="14.25" customHeight="1" thickBot="1">
      <c r="B28" s="5"/>
      <c r="C28" s="1105" t="s">
        <v>870</v>
      </c>
      <c r="D28" s="1106"/>
      <c r="E28" s="1106"/>
      <c r="F28" s="1106"/>
      <c r="G28" s="114"/>
      <c r="H28" s="1102"/>
      <c r="I28" s="1103"/>
      <c r="J28" s="1103"/>
      <c r="K28" s="1104"/>
      <c r="L28" s="7"/>
      <c r="N28" s="146"/>
      <c r="O28" s="146"/>
      <c r="P28" s="146"/>
      <c r="Q28" s="146"/>
      <c r="R28" s="146"/>
      <c r="S28" s="146"/>
      <c r="T28" s="146"/>
      <c r="U28" s="146"/>
      <c r="V28" s="146"/>
      <c r="W28" s="146"/>
      <c r="X28" s="146"/>
      <c r="Y28" s="146"/>
      <c r="Z28" s="146"/>
      <c r="AA28" s="146"/>
      <c r="AB28" s="146"/>
      <c r="AC28" s="146"/>
      <c r="AD28" s="146"/>
      <c r="AE28" s="146"/>
      <c r="AF28" s="146"/>
      <c r="AG28" s="146"/>
      <c r="AH28" s="146"/>
      <c r="AI28" s="146"/>
    </row>
    <row r="29" spans="1:35" s="251" customFormat="1" ht="8.25" customHeight="1" thickBot="1">
      <c r="B29" s="5"/>
      <c r="C29" s="137"/>
      <c r="D29" s="114"/>
      <c r="E29" s="114"/>
      <c r="F29" s="114"/>
      <c r="G29" s="114"/>
      <c r="H29" s="114"/>
      <c r="I29" s="6"/>
      <c r="J29" s="6"/>
      <c r="K29" s="6"/>
      <c r="L29" s="7"/>
      <c r="N29" s="146"/>
      <c r="O29" s="146"/>
      <c r="P29" s="146"/>
      <c r="Q29" s="146"/>
      <c r="R29" s="146"/>
      <c r="S29" s="146"/>
      <c r="T29" s="146"/>
      <c r="U29" s="146"/>
      <c r="V29" s="146"/>
      <c r="W29" s="146"/>
      <c r="X29" s="146"/>
      <c r="Y29" s="146"/>
      <c r="Z29" s="146"/>
      <c r="AA29" s="146"/>
      <c r="AB29" s="146"/>
      <c r="AC29" s="146"/>
      <c r="AD29" s="146"/>
      <c r="AE29" s="146"/>
      <c r="AF29" s="146"/>
      <c r="AG29" s="146"/>
      <c r="AH29" s="146"/>
      <c r="AI29" s="146"/>
    </row>
    <row r="30" spans="1:35" s="251" customFormat="1" ht="14.25" customHeight="1" thickBot="1">
      <c r="B30" s="5"/>
      <c r="C30" s="1105" t="s">
        <v>871</v>
      </c>
      <c r="D30" s="1106"/>
      <c r="E30" s="1106"/>
      <c r="F30" s="1106"/>
      <c r="G30" s="114"/>
      <c r="H30" s="1102"/>
      <c r="I30" s="1107"/>
      <c r="J30" s="1107"/>
      <c r="K30" s="1108"/>
      <c r="L30" s="7"/>
      <c r="R30" s="146"/>
      <c r="S30" s="146"/>
      <c r="T30" s="146"/>
      <c r="U30" s="146"/>
      <c r="V30" s="146"/>
      <c r="W30" s="146"/>
      <c r="X30" s="146"/>
      <c r="Y30" s="146"/>
      <c r="Z30" s="146"/>
      <c r="AA30" s="146"/>
      <c r="AB30" s="146"/>
      <c r="AC30" s="146"/>
      <c r="AD30" s="146"/>
      <c r="AE30" s="146"/>
      <c r="AF30" s="146"/>
      <c r="AG30" s="146"/>
      <c r="AH30" s="146"/>
      <c r="AI30" s="146"/>
    </row>
    <row r="31" spans="1:35" s="251" customFormat="1" ht="8.25" customHeight="1" thickBot="1">
      <c r="B31" s="5"/>
      <c r="C31" s="137"/>
      <c r="D31" s="114"/>
      <c r="E31" s="114"/>
      <c r="F31" s="114"/>
      <c r="G31" s="114"/>
      <c r="H31" s="114"/>
      <c r="I31" s="6"/>
      <c r="J31" s="6"/>
      <c r="K31" s="6"/>
      <c r="L31" s="7"/>
      <c r="N31" s="146"/>
      <c r="O31" s="146"/>
      <c r="P31" s="146"/>
      <c r="Q31" s="146"/>
      <c r="R31" s="146"/>
      <c r="S31" s="146"/>
      <c r="T31" s="146"/>
      <c r="U31" s="146"/>
      <c r="V31" s="146"/>
      <c r="W31" s="146"/>
      <c r="X31" s="146"/>
      <c r="Y31" s="146"/>
      <c r="Z31" s="146"/>
      <c r="AA31" s="146"/>
      <c r="AB31" s="146"/>
      <c r="AC31" s="146"/>
      <c r="AD31" s="146"/>
      <c r="AE31" s="146"/>
      <c r="AF31" s="146"/>
      <c r="AG31" s="146"/>
      <c r="AH31" s="146"/>
      <c r="AI31" s="146"/>
    </row>
    <row r="32" spans="1:35" s="251" customFormat="1" ht="14.25" customHeight="1" thickBot="1">
      <c r="B32" s="5"/>
      <c r="C32" s="1105" t="s">
        <v>869</v>
      </c>
      <c r="D32" s="1106"/>
      <c r="E32" s="1106"/>
      <c r="F32" s="1106"/>
      <c r="G32" s="114"/>
      <c r="H32" s="1102"/>
      <c r="I32" s="1107"/>
      <c r="J32" s="1107"/>
      <c r="K32" s="1108"/>
      <c r="L32" s="7"/>
      <c r="R32" s="146"/>
      <c r="S32" s="146"/>
      <c r="T32" s="146"/>
      <c r="U32" s="146"/>
      <c r="V32" s="146"/>
      <c r="W32" s="146"/>
      <c r="X32" s="146"/>
      <c r="Y32" s="146"/>
      <c r="Z32" s="146"/>
      <c r="AA32" s="146"/>
      <c r="AB32" s="146"/>
      <c r="AC32" s="146"/>
      <c r="AD32" s="146"/>
      <c r="AE32" s="146"/>
      <c r="AF32" s="146"/>
      <c r="AG32" s="146"/>
      <c r="AH32" s="146"/>
      <c r="AI32" s="146"/>
    </row>
    <row r="33" spans="2:35" s="251" customFormat="1" ht="8.25" customHeight="1" thickBot="1">
      <c r="B33" s="5"/>
      <c r="C33" s="137"/>
      <c r="D33" s="114"/>
      <c r="E33" s="114"/>
      <c r="F33" s="114"/>
      <c r="G33" s="114"/>
      <c r="H33" s="114"/>
      <c r="I33" s="6"/>
      <c r="J33" s="6"/>
      <c r="K33" s="6"/>
      <c r="L33" s="7"/>
      <c r="N33" s="146"/>
      <c r="O33" s="146"/>
      <c r="P33" s="146"/>
      <c r="Q33" s="146"/>
      <c r="R33" s="146"/>
      <c r="S33" s="146"/>
      <c r="T33" s="146"/>
      <c r="U33" s="146"/>
      <c r="V33" s="146"/>
      <c r="W33" s="146"/>
      <c r="X33" s="146"/>
      <c r="Y33" s="146"/>
      <c r="Z33" s="146"/>
      <c r="AA33" s="146"/>
      <c r="AB33" s="146"/>
      <c r="AC33" s="146"/>
      <c r="AD33" s="146"/>
      <c r="AE33" s="146"/>
      <c r="AF33" s="146"/>
      <c r="AG33" s="146"/>
      <c r="AH33" s="146"/>
      <c r="AI33" s="146"/>
    </row>
    <row r="34" spans="2:35" s="251" customFormat="1" ht="14.25" customHeight="1" thickBot="1">
      <c r="B34" s="5"/>
      <c r="C34" s="1105" t="s">
        <v>873</v>
      </c>
      <c r="D34" s="1106"/>
      <c r="E34" s="1106"/>
      <c r="F34" s="1106"/>
      <c r="G34" s="114"/>
      <c r="H34" s="1102"/>
      <c r="I34" s="1107"/>
      <c r="J34" s="1107"/>
      <c r="K34" s="1108"/>
      <c r="L34" s="7"/>
      <c r="N34" s="146"/>
      <c r="O34" s="146"/>
      <c r="P34" s="146"/>
      <c r="Q34" s="146"/>
      <c r="R34" s="146"/>
      <c r="S34" s="146"/>
      <c r="T34" s="146"/>
      <c r="U34" s="146"/>
      <c r="V34" s="146"/>
      <c r="W34" s="146"/>
      <c r="X34" s="146"/>
      <c r="Y34" s="146"/>
      <c r="Z34" s="146"/>
      <c r="AA34" s="146"/>
      <c r="AB34" s="146"/>
      <c r="AC34" s="146"/>
      <c r="AD34" s="146"/>
      <c r="AE34" s="146"/>
      <c r="AF34" s="146"/>
      <c r="AG34" s="146"/>
      <c r="AH34" s="146"/>
      <c r="AI34" s="146"/>
    </row>
    <row r="35" spans="2:35" s="251" customFormat="1" ht="8.25" customHeight="1" thickBot="1">
      <c r="B35" s="5"/>
      <c r="C35" s="137"/>
      <c r="D35" s="114"/>
      <c r="E35" s="114"/>
      <c r="F35" s="114"/>
      <c r="G35" s="114"/>
      <c r="H35" s="114"/>
      <c r="I35" s="6"/>
      <c r="J35" s="6"/>
      <c r="K35" s="6"/>
      <c r="L35" s="7"/>
      <c r="N35" s="146"/>
      <c r="O35" s="146"/>
      <c r="P35" s="146"/>
      <c r="Q35" s="146"/>
      <c r="R35" s="146"/>
      <c r="S35" s="146"/>
      <c r="T35" s="146"/>
      <c r="U35" s="146"/>
      <c r="V35" s="146"/>
      <c r="W35" s="146"/>
      <c r="X35" s="146"/>
      <c r="Y35" s="146"/>
      <c r="Z35" s="146"/>
      <c r="AA35" s="146"/>
      <c r="AB35" s="146"/>
      <c r="AC35" s="146"/>
      <c r="AD35" s="146"/>
      <c r="AE35" s="146"/>
      <c r="AF35" s="146"/>
      <c r="AG35" s="146"/>
      <c r="AH35" s="146"/>
      <c r="AI35" s="146"/>
    </row>
    <row r="36" spans="2:35" s="251" customFormat="1" ht="14.25" customHeight="1" thickBot="1">
      <c r="B36" s="5"/>
      <c r="C36" s="1105" t="s">
        <v>872</v>
      </c>
      <c r="D36" s="1106"/>
      <c r="E36" s="1106"/>
      <c r="F36" s="1106"/>
      <c r="G36" s="114"/>
      <c r="H36" s="1102"/>
      <c r="I36" s="1107"/>
      <c r="J36" s="1107"/>
      <c r="K36" s="1108"/>
      <c r="L36" s="7"/>
      <c r="N36" s="146"/>
      <c r="O36" s="146"/>
      <c r="P36" s="146"/>
      <c r="Q36" s="146"/>
      <c r="R36" s="146"/>
      <c r="S36" s="146"/>
      <c r="T36" s="146"/>
      <c r="U36" s="146"/>
      <c r="V36" s="146"/>
      <c r="W36" s="146"/>
      <c r="X36" s="146"/>
      <c r="Y36" s="146"/>
      <c r="Z36" s="146"/>
      <c r="AA36" s="146"/>
      <c r="AB36" s="146"/>
      <c r="AC36" s="146"/>
      <c r="AD36" s="146"/>
      <c r="AE36" s="146"/>
      <c r="AF36" s="146"/>
      <c r="AG36" s="146"/>
      <c r="AH36" s="146"/>
      <c r="AI36" s="146"/>
    </row>
    <row r="37" spans="2:35" s="251" customFormat="1" ht="8.25" customHeight="1" thickBot="1">
      <c r="B37" s="5"/>
      <c r="C37" s="137"/>
      <c r="D37" s="114"/>
      <c r="E37" s="114"/>
      <c r="F37" s="114"/>
      <c r="G37" s="114"/>
      <c r="H37" s="114"/>
      <c r="I37" s="6"/>
      <c r="J37" s="6"/>
      <c r="K37" s="6"/>
      <c r="L37" s="7"/>
      <c r="N37" s="146"/>
      <c r="O37" s="146"/>
      <c r="P37" s="146"/>
      <c r="Q37" s="146"/>
      <c r="R37" s="146"/>
      <c r="S37" s="146"/>
      <c r="T37" s="146"/>
      <c r="U37" s="146"/>
      <c r="V37" s="146"/>
      <c r="W37" s="146"/>
      <c r="X37" s="146"/>
      <c r="Y37" s="146"/>
      <c r="Z37" s="146"/>
      <c r="AA37" s="146"/>
      <c r="AB37" s="146"/>
      <c r="AC37" s="146"/>
      <c r="AD37" s="146"/>
      <c r="AE37" s="146"/>
      <c r="AF37" s="146"/>
      <c r="AG37" s="146"/>
      <c r="AH37" s="146"/>
      <c r="AI37" s="146"/>
    </row>
    <row r="38" spans="2:35" s="251" customFormat="1" ht="14.25" customHeight="1" thickBot="1">
      <c r="B38" s="5"/>
      <c r="C38" s="1105" t="s">
        <v>868</v>
      </c>
      <c r="D38" s="1106"/>
      <c r="E38" s="1106"/>
      <c r="F38" s="1106"/>
      <c r="G38" s="114"/>
      <c r="H38" s="1102"/>
      <c r="I38" s="1107"/>
      <c r="J38" s="1107"/>
      <c r="K38" s="1108"/>
      <c r="L38" s="7"/>
      <c r="N38" s="146"/>
      <c r="O38" s="146"/>
      <c r="P38" s="146"/>
      <c r="Q38" s="146"/>
      <c r="R38" s="146"/>
      <c r="S38" s="146"/>
      <c r="T38" s="146"/>
      <c r="U38" s="146"/>
      <c r="V38" s="146"/>
      <c r="W38" s="146"/>
      <c r="X38" s="146"/>
      <c r="Y38" s="146"/>
      <c r="Z38" s="146"/>
      <c r="AA38" s="146"/>
      <c r="AB38" s="146"/>
      <c r="AC38" s="146"/>
      <c r="AD38" s="146"/>
      <c r="AE38" s="146"/>
      <c r="AF38" s="146"/>
      <c r="AG38" s="146"/>
      <c r="AH38" s="146"/>
      <c r="AI38" s="146"/>
    </row>
    <row r="39" spans="2:35" s="251" customFormat="1" ht="8.25" customHeight="1" thickBot="1">
      <c r="B39" s="5"/>
      <c r="C39" s="137"/>
      <c r="D39" s="114"/>
      <c r="E39" s="114"/>
      <c r="F39" s="114"/>
      <c r="G39" s="114"/>
      <c r="H39" s="114"/>
      <c r="I39" s="6"/>
      <c r="J39" s="6"/>
      <c r="K39" s="6"/>
      <c r="L39" s="7"/>
      <c r="N39" s="146"/>
      <c r="O39" s="146"/>
      <c r="P39" s="146"/>
      <c r="Q39" s="146"/>
      <c r="R39" s="146"/>
      <c r="S39" s="146"/>
      <c r="T39" s="146"/>
      <c r="U39" s="146"/>
      <c r="V39" s="146"/>
      <c r="W39" s="146"/>
      <c r="X39" s="146"/>
      <c r="Y39" s="146"/>
      <c r="Z39" s="146"/>
      <c r="AA39" s="146"/>
      <c r="AB39" s="146"/>
      <c r="AC39" s="146"/>
      <c r="AD39" s="146"/>
      <c r="AE39" s="146"/>
      <c r="AF39" s="146"/>
      <c r="AG39" s="146"/>
      <c r="AH39" s="146"/>
      <c r="AI39" s="146"/>
    </row>
    <row r="40" spans="2:35" s="251" customFormat="1" ht="14.25" customHeight="1" thickBot="1">
      <c r="B40" s="5"/>
      <c r="C40" s="1105" t="s">
        <v>874</v>
      </c>
      <c r="D40" s="1106"/>
      <c r="E40" s="1106"/>
      <c r="F40" s="1106"/>
      <c r="G40" s="114"/>
      <c r="H40" s="1102"/>
      <c r="I40" s="1107"/>
      <c r="J40" s="1107"/>
      <c r="K40" s="1108"/>
      <c r="L40" s="7"/>
      <c r="N40" s="146"/>
      <c r="O40" s="146"/>
      <c r="P40" s="146"/>
      <c r="Q40" s="146"/>
      <c r="R40" s="146"/>
      <c r="S40" s="146"/>
      <c r="T40" s="146"/>
      <c r="U40" s="146"/>
      <c r="V40" s="146"/>
      <c r="W40" s="146"/>
      <c r="X40" s="146"/>
      <c r="Y40" s="146"/>
      <c r="Z40" s="146"/>
      <c r="AA40" s="146"/>
      <c r="AB40" s="146"/>
      <c r="AC40" s="146"/>
      <c r="AD40" s="146"/>
      <c r="AE40" s="146"/>
      <c r="AF40" s="146"/>
      <c r="AG40" s="146"/>
      <c r="AH40" s="146"/>
      <c r="AI40" s="146"/>
    </row>
    <row r="41" spans="2:35" s="251" customFormat="1" ht="8.25" customHeight="1" thickBot="1">
      <c r="B41" s="5"/>
      <c r="C41" s="137"/>
      <c r="D41" s="114"/>
      <c r="E41" s="114"/>
      <c r="F41" s="114"/>
      <c r="G41" s="114"/>
      <c r="H41" s="114"/>
      <c r="I41" s="6"/>
      <c r="J41" s="6"/>
      <c r="K41" s="6"/>
      <c r="L41" s="7"/>
      <c r="N41" s="146"/>
      <c r="O41" s="146"/>
      <c r="P41" s="146"/>
      <c r="Q41" s="146"/>
      <c r="R41" s="146"/>
      <c r="S41" s="146"/>
      <c r="T41" s="146"/>
      <c r="U41" s="146"/>
      <c r="V41" s="146"/>
      <c r="W41" s="146"/>
      <c r="X41" s="146"/>
      <c r="Y41" s="146"/>
      <c r="Z41" s="146"/>
      <c r="AA41" s="146"/>
      <c r="AB41" s="146"/>
      <c r="AC41" s="146"/>
      <c r="AD41" s="146"/>
      <c r="AE41" s="146"/>
      <c r="AF41" s="146"/>
      <c r="AG41" s="146"/>
      <c r="AH41" s="146"/>
      <c r="AI41" s="146"/>
    </row>
    <row r="42" spans="2:35" s="251" customFormat="1" ht="25.5" customHeight="1" thickBot="1">
      <c r="B42" s="5"/>
      <c r="C42" s="1105" t="s">
        <v>867</v>
      </c>
      <c r="D42" s="1106"/>
      <c r="E42" s="1106"/>
      <c r="F42" s="1106"/>
      <c r="G42" s="114"/>
      <c r="H42" s="1102"/>
      <c r="I42" s="1107"/>
      <c r="J42" s="1107"/>
      <c r="K42" s="1108"/>
      <c r="L42" s="7"/>
      <c r="N42" s="146"/>
      <c r="O42" s="146"/>
      <c r="P42" s="146"/>
      <c r="Q42" s="146"/>
      <c r="R42" s="146"/>
      <c r="S42" s="146"/>
      <c r="T42" s="146"/>
      <c r="U42" s="146"/>
      <c r="V42" s="146"/>
      <c r="W42" s="146"/>
      <c r="X42" s="146"/>
      <c r="Y42" s="146"/>
      <c r="Z42" s="146"/>
      <c r="AA42" s="146"/>
      <c r="AB42" s="146"/>
      <c r="AC42" s="146"/>
      <c r="AD42" s="146"/>
      <c r="AE42" s="146"/>
      <c r="AF42" s="146"/>
      <c r="AG42" s="146"/>
      <c r="AH42" s="146"/>
      <c r="AI42" s="146"/>
    </row>
    <row r="43" spans="2:35" s="251" customFormat="1" ht="8.25" customHeight="1" thickBot="1">
      <c r="B43" s="5"/>
      <c r="C43" s="137"/>
      <c r="D43" s="114"/>
      <c r="E43" s="114"/>
      <c r="F43" s="114"/>
      <c r="G43" s="114"/>
      <c r="H43" s="114"/>
      <c r="I43" s="6"/>
      <c r="J43" s="6"/>
      <c r="K43" s="6"/>
      <c r="L43" s="7"/>
      <c r="N43" s="146"/>
      <c r="O43" s="146"/>
      <c r="P43" s="146"/>
      <c r="Q43" s="146"/>
      <c r="R43" s="146"/>
      <c r="S43" s="146"/>
      <c r="T43" s="146"/>
      <c r="U43" s="146"/>
      <c r="V43" s="146"/>
      <c r="W43" s="146"/>
      <c r="X43" s="146"/>
      <c r="Y43" s="146"/>
      <c r="Z43" s="146"/>
      <c r="AA43" s="146"/>
      <c r="AB43" s="146"/>
      <c r="AC43" s="146"/>
      <c r="AD43" s="146"/>
      <c r="AE43" s="146"/>
      <c r="AF43" s="146"/>
      <c r="AG43" s="146"/>
      <c r="AH43" s="146"/>
      <c r="AI43" s="146"/>
    </row>
    <row r="44" spans="2:35" s="251" customFormat="1" ht="27" customHeight="1" thickBot="1">
      <c r="B44" s="5"/>
      <c r="C44" s="1117" t="s">
        <v>736</v>
      </c>
      <c r="D44" s="1117"/>
      <c r="E44" s="1117"/>
      <c r="F44" s="1117"/>
      <c r="G44" s="114"/>
      <c r="H44" s="997" t="s">
        <v>967</v>
      </c>
      <c r="I44" s="998"/>
      <c r="J44" s="998"/>
      <c r="K44" s="999"/>
      <c r="L44" s="7"/>
      <c r="N44" s="146"/>
      <c r="O44" s="146"/>
      <c r="P44" s="146"/>
      <c r="Q44" s="146"/>
      <c r="R44" s="146"/>
      <c r="S44" s="146"/>
      <c r="T44" s="146"/>
      <c r="U44" s="146"/>
      <c r="V44" s="146"/>
      <c r="W44" s="146"/>
      <c r="X44" s="146"/>
      <c r="Y44" s="146"/>
      <c r="Z44" s="146"/>
      <c r="AA44" s="146"/>
      <c r="AB44" s="146"/>
      <c r="AC44" s="146"/>
      <c r="AD44" s="146"/>
      <c r="AE44" s="146"/>
      <c r="AF44" s="146"/>
      <c r="AG44" s="146"/>
      <c r="AH44" s="146"/>
      <c r="AI44" s="146"/>
    </row>
    <row r="45" spans="2:35" s="251" customFormat="1" ht="9.75" customHeight="1" thickBot="1">
      <c r="B45" s="5"/>
      <c r="C45" s="137"/>
      <c r="D45" s="518"/>
      <c r="E45" s="518"/>
      <c r="F45" s="518"/>
      <c r="G45" s="114"/>
      <c r="H45" s="537"/>
      <c r="I45" s="538"/>
      <c r="J45" s="538"/>
      <c r="K45" s="539"/>
      <c r="L45" s="7"/>
      <c r="N45" s="146"/>
      <c r="O45" s="146"/>
      <c r="P45" s="146"/>
      <c r="Q45" s="146"/>
      <c r="R45" s="146"/>
      <c r="S45" s="146"/>
      <c r="T45" s="146"/>
      <c r="U45" s="146"/>
      <c r="V45" s="146"/>
      <c r="W45" s="146"/>
      <c r="X45" s="146"/>
      <c r="Y45" s="146"/>
      <c r="Z45" s="146"/>
      <c r="AA45" s="146"/>
      <c r="AB45" s="146"/>
      <c r="AC45" s="146"/>
      <c r="AD45" s="146"/>
      <c r="AE45" s="146"/>
      <c r="AF45" s="146"/>
      <c r="AG45" s="146"/>
      <c r="AH45" s="146"/>
      <c r="AI45" s="146"/>
    </row>
    <row r="46" spans="2:35" s="251" customFormat="1" ht="41.25" customHeight="1" thickBot="1">
      <c r="B46" s="5"/>
      <c r="C46" s="1117" t="s">
        <v>737</v>
      </c>
      <c r="D46" s="1117"/>
      <c r="E46" s="1117"/>
      <c r="F46" s="1117"/>
      <c r="G46" s="114"/>
      <c r="H46" s="997" t="s">
        <v>967</v>
      </c>
      <c r="I46" s="998"/>
      <c r="J46" s="998"/>
      <c r="K46" s="999"/>
      <c r="L46" s="7"/>
      <c r="N46" s="146"/>
      <c r="O46" s="146"/>
      <c r="P46" s="146"/>
      <c r="Q46" s="146"/>
      <c r="R46" s="146"/>
      <c r="S46" s="146"/>
      <c r="T46" s="146"/>
      <c r="U46" s="146"/>
      <c r="V46" s="146"/>
      <c r="W46" s="146"/>
      <c r="X46" s="146"/>
      <c r="Y46" s="146"/>
      <c r="Z46" s="146"/>
      <c r="AA46" s="146"/>
      <c r="AB46" s="146"/>
      <c r="AC46" s="146"/>
      <c r="AD46" s="146"/>
      <c r="AE46" s="146"/>
      <c r="AF46" s="146"/>
      <c r="AG46" s="146"/>
      <c r="AH46" s="146"/>
      <c r="AI46" s="146"/>
    </row>
    <row r="47" spans="2:35" s="251" customFormat="1" ht="41.25" customHeight="1">
      <c r="B47" s="5"/>
      <c r="C47" s="684"/>
      <c r="D47" s="558"/>
      <c r="E47" s="558"/>
      <c r="F47" s="558"/>
      <c r="G47" s="114"/>
      <c r="H47" s="574"/>
      <c r="I47" s="575"/>
      <c r="J47" s="575"/>
      <c r="K47" s="576"/>
      <c r="L47" s="7"/>
      <c r="N47" s="146"/>
      <c r="O47" s="146"/>
      <c r="P47" s="146"/>
      <c r="Q47" s="146"/>
      <c r="R47" s="146"/>
      <c r="S47" s="146"/>
      <c r="T47" s="146"/>
      <c r="U47" s="146"/>
      <c r="V47" s="146"/>
      <c r="W47" s="146"/>
      <c r="X47" s="146"/>
      <c r="Y47" s="146"/>
      <c r="Z47" s="146"/>
      <c r="AA47" s="146"/>
      <c r="AB47" s="146"/>
      <c r="AC47" s="146"/>
      <c r="AD47" s="146"/>
      <c r="AE47" s="146"/>
      <c r="AF47" s="146"/>
      <c r="AG47" s="146"/>
      <c r="AH47" s="146"/>
      <c r="AI47" s="146"/>
    </row>
    <row r="48" spans="2:35" s="251" customFormat="1" ht="41.25" customHeight="1">
      <c r="B48" s="5"/>
      <c r="C48" s="137"/>
      <c r="D48" s="558"/>
      <c r="E48" s="558"/>
      <c r="F48" s="558"/>
      <c r="G48" s="114"/>
      <c r="H48" s="577"/>
      <c r="I48" s="577"/>
      <c r="J48" s="577"/>
      <c r="K48" s="577"/>
      <c r="L48" s="7"/>
      <c r="N48" s="146"/>
      <c r="O48" s="146"/>
      <c r="P48" s="146"/>
      <c r="Q48" s="146"/>
      <c r="R48" s="146"/>
      <c r="S48" s="146"/>
      <c r="T48" s="146"/>
      <c r="U48" s="146"/>
      <c r="V48" s="146"/>
      <c r="W48" s="146"/>
      <c r="X48" s="146"/>
      <c r="Y48" s="146"/>
      <c r="Z48" s="146"/>
      <c r="AA48" s="146"/>
      <c r="AB48" s="146"/>
      <c r="AC48" s="146"/>
      <c r="AD48" s="146"/>
      <c r="AE48" s="146"/>
      <c r="AF48" s="146"/>
      <c r="AG48" s="146"/>
      <c r="AH48" s="146"/>
      <c r="AI48" s="146"/>
    </row>
    <row r="49" spans="2:35" s="1" customFormat="1" ht="59.25" customHeight="1" thickBot="1">
      <c r="B49" s="8"/>
      <c r="C49" s="55"/>
      <c r="D49" s="131"/>
      <c r="E49" s="131"/>
      <c r="F49" s="131"/>
      <c r="G49" s="131"/>
      <c r="H49" s="131"/>
      <c r="I49" s="9"/>
      <c r="J49" s="9"/>
      <c r="K49" s="9"/>
      <c r="L49" s="10"/>
      <c r="M49" s="250"/>
      <c r="N49" s="146"/>
      <c r="O49" s="146"/>
      <c r="S49" s="146"/>
      <c r="T49" s="146"/>
      <c r="U49" s="146"/>
      <c r="V49" s="146"/>
      <c r="W49" s="146"/>
      <c r="X49" s="146"/>
      <c r="Y49" s="146"/>
      <c r="Z49" s="146"/>
      <c r="AA49" s="146"/>
      <c r="AB49" s="146"/>
      <c r="AC49" s="146"/>
      <c r="AD49" s="146"/>
      <c r="AE49" s="146"/>
      <c r="AF49" s="146"/>
      <c r="AG49" s="146"/>
      <c r="AH49" s="146"/>
      <c r="AI49" s="146"/>
    </row>
    <row r="50" spans="2:35" s="1" customFormat="1">
      <c r="C50" s="48"/>
      <c r="D50" s="113"/>
      <c r="E50" s="113"/>
      <c r="F50" s="113"/>
      <c r="N50" s="146"/>
      <c r="O50" s="146"/>
      <c r="P50" s="146"/>
      <c r="Q50" s="146"/>
      <c r="R50" s="146"/>
      <c r="S50" s="146"/>
      <c r="T50" s="146"/>
      <c r="U50" s="146"/>
      <c r="V50" s="146"/>
      <c r="W50" s="146"/>
      <c r="X50" s="146"/>
      <c r="Y50" s="146"/>
      <c r="Z50" s="146"/>
      <c r="AA50" s="146"/>
      <c r="AB50" s="146"/>
      <c r="AC50" s="146"/>
      <c r="AD50" s="146"/>
      <c r="AE50" s="146"/>
      <c r="AF50" s="146"/>
      <c r="AG50" s="146"/>
      <c r="AH50" s="146"/>
      <c r="AI50" s="146"/>
    </row>
    <row r="51" spans="2:35" s="1" customFormat="1">
      <c r="C51" s="48"/>
      <c r="D51" s="113"/>
      <c r="E51" s="113"/>
      <c r="F51" s="113"/>
      <c r="N51" s="146"/>
      <c r="O51" s="146"/>
      <c r="P51" s="146"/>
      <c r="Q51" s="146"/>
      <c r="R51" s="146"/>
      <c r="S51" s="146"/>
      <c r="T51" s="146"/>
      <c r="U51" s="146"/>
      <c r="V51" s="146"/>
      <c r="W51" s="146"/>
      <c r="X51" s="146"/>
      <c r="Y51" s="146"/>
      <c r="Z51" s="146"/>
      <c r="AA51" s="146"/>
      <c r="AB51" s="146"/>
      <c r="AC51" s="146"/>
      <c r="AD51" s="146"/>
      <c r="AE51" s="146"/>
      <c r="AF51" s="146"/>
      <c r="AG51" s="146"/>
      <c r="AH51" s="146"/>
      <c r="AI51" s="146"/>
    </row>
    <row r="52" spans="2:35" s="1" customFormat="1">
      <c r="C52" s="48"/>
      <c r="D52" s="113"/>
      <c r="E52" s="113"/>
      <c r="F52" s="113"/>
      <c r="G52" s="113"/>
      <c r="H52" s="113"/>
      <c r="N52" s="146"/>
      <c r="O52" s="146"/>
      <c r="P52" s="146"/>
      <c r="Q52" s="146"/>
      <c r="R52" s="146"/>
      <c r="S52" s="146"/>
      <c r="T52" s="146"/>
      <c r="U52" s="146"/>
      <c r="V52" s="146"/>
      <c r="W52" s="146"/>
      <c r="X52" s="146"/>
      <c r="Y52" s="146"/>
      <c r="Z52" s="146"/>
      <c r="AA52" s="146"/>
      <c r="AB52" s="146"/>
      <c r="AC52" s="146"/>
      <c r="AD52" s="146"/>
      <c r="AE52" s="146"/>
      <c r="AF52" s="146"/>
      <c r="AG52" s="146"/>
      <c r="AH52" s="146"/>
      <c r="AI52" s="146"/>
    </row>
    <row r="53" spans="2:35" s="1" customFormat="1">
      <c r="C53" s="48"/>
      <c r="D53" s="113"/>
      <c r="E53" s="113"/>
      <c r="F53" s="113"/>
      <c r="G53" s="113"/>
      <c r="H53" s="113"/>
      <c r="N53" s="146"/>
      <c r="O53" s="146"/>
      <c r="P53" s="146"/>
      <c r="Q53" s="146"/>
      <c r="R53" s="146"/>
      <c r="S53" s="146"/>
      <c r="T53" s="146"/>
      <c r="U53" s="146"/>
      <c r="V53" s="146"/>
      <c r="W53" s="146"/>
      <c r="X53" s="146"/>
      <c r="Y53" s="146"/>
      <c r="Z53" s="146"/>
      <c r="AA53" s="146"/>
      <c r="AB53" s="146"/>
      <c r="AC53" s="146"/>
      <c r="AD53" s="146"/>
      <c r="AE53" s="146"/>
      <c r="AF53" s="146"/>
      <c r="AG53" s="146"/>
      <c r="AH53" s="146"/>
      <c r="AI53" s="146"/>
    </row>
    <row r="54" spans="2:35" s="1" customFormat="1">
      <c r="C54" s="48"/>
      <c r="D54" s="113"/>
      <c r="E54" s="113"/>
      <c r="F54" s="113"/>
      <c r="G54" s="113"/>
      <c r="H54" s="113"/>
      <c r="N54" s="146"/>
      <c r="O54" s="146"/>
      <c r="P54" s="146"/>
      <c r="Q54" s="146"/>
      <c r="R54" s="146"/>
      <c r="S54" s="146"/>
      <c r="T54" s="146"/>
      <c r="U54" s="146"/>
      <c r="V54" s="146"/>
      <c r="W54" s="146"/>
      <c r="X54" s="146"/>
      <c r="Y54" s="146"/>
      <c r="Z54" s="146"/>
      <c r="AA54" s="146"/>
      <c r="AB54" s="146"/>
      <c r="AC54" s="146"/>
      <c r="AD54" s="146"/>
      <c r="AE54" s="146"/>
      <c r="AF54" s="146"/>
      <c r="AG54" s="146"/>
      <c r="AH54" s="146"/>
      <c r="AI54" s="146"/>
    </row>
    <row r="55" spans="2:35" s="1" customFormat="1">
      <c r="C55" s="48"/>
      <c r="D55" s="113"/>
      <c r="E55" s="113"/>
      <c r="F55" s="113"/>
      <c r="G55" s="113"/>
      <c r="H55" s="113"/>
      <c r="N55" s="146"/>
      <c r="O55" s="146"/>
      <c r="P55" s="146"/>
      <c r="Q55" s="146"/>
      <c r="R55" s="146"/>
      <c r="S55" s="146"/>
      <c r="T55" s="146"/>
      <c r="U55" s="146"/>
      <c r="V55" s="146"/>
      <c r="W55" s="146"/>
      <c r="X55" s="146"/>
      <c r="Y55" s="146"/>
      <c r="Z55" s="146"/>
      <c r="AA55" s="146"/>
      <c r="AB55" s="146"/>
      <c r="AC55" s="146"/>
      <c r="AD55" s="146"/>
      <c r="AE55" s="146"/>
      <c r="AF55" s="146"/>
      <c r="AG55" s="146"/>
      <c r="AH55" s="146"/>
      <c r="AI55" s="146"/>
    </row>
    <row r="56" spans="2:35" s="1" customFormat="1">
      <c r="C56" s="48"/>
      <c r="D56" s="113"/>
      <c r="E56" s="113"/>
      <c r="F56" s="113"/>
      <c r="G56" s="113"/>
      <c r="H56" s="113"/>
      <c r="N56" s="146"/>
      <c r="O56" s="146"/>
      <c r="P56" s="146"/>
      <c r="Q56" s="146"/>
      <c r="R56" s="146"/>
      <c r="S56" s="146"/>
      <c r="T56" s="146"/>
      <c r="U56" s="146"/>
      <c r="V56" s="146"/>
      <c r="W56" s="146"/>
      <c r="X56" s="146"/>
      <c r="Y56" s="146"/>
      <c r="Z56" s="146"/>
      <c r="AA56" s="146"/>
      <c r="AB56" s="146"/>
      <c r="AC56" s="146"/>
      <c r="AD56" s="146"/>
      <c r="AE56" s="146"/>
      <c r="AF56" s="146"/>
      <c r="AG56" s="146"/>
      <c r="AH56" s="146"/>
      <c r="AI56" s="146"/>
    </row>
    <row r="57" spans="2:35" s="1" customFormat="1">
      <c r="C57" s="48"/>
      <c r="D57" s="113"/>
      <c r="E57" s="113"/>
      <c r="F57" s="113"/>
      <c r="G57" s="113"/>
      <c r="H57" s="113"/>
      <c r="N57" s="146"/>
      <c r="O57" s="146"/>
      <c r="P57" s="146"/>
      <c r="Q57" s="146"/>
      <c r="R57" s="146"/>
      <c r="S57" s="146"/>
      <c r="T57" s="146"/>
      <c r="U57" s="146"/>
      <c r="V57" s="146"/>
      <c r="W57" s="146"/>
      <c r="X57" s="146"/>
      <c r="Y57" s="146"/>
      <c r="Z57" s="146"/>
      <c r="AA57" s="146"/>
      <c r="AB57" s="146"/>
      <c r="AC57" s="146"/>
      <c r="AD57" s="146"/>
      <c r="AE57" s="146"/>
      <c r="AF57" s="146"/>
      <c r="AG57" s="146"/>
      <c r="AH57" s="146"/>
      <c r="AI57" s="146"/>
    </row>
    <row r="58" spans="2:35" s="1" customFormat="1">
      <c r="C58" s="48"/>
      <c r="D58" s="113"/>
      <c r="E58" s="113"/>
      <c r="F58" s="113"/>
      <c r="G58" s="113"/>
      <c r="H58" s="113"/>
      <c r="N58" s="146"/>
      <c r="O58" s="146"/>
      <c r="P58" s="146"/>
      <c r="Q58" s="146"/>
      <c r="R58" s="146"/>
      <c r="S58" s="146"/>
      <c r="T58" s="146"/>
      <c r="U58" s="146"/>
      <c r="V58" s="146"/>
      <c r="W58" s="146"/>
      <c r="X58" s="146"/>
      <c r="Y58" s="146"/>
      <c r="Z58" s="146"/>
      <c r="AA58" s="146"/>
      <c r="AB58" s="146"/>
      <c r="AC58" s="146"/>
      <c r="AD58" s="146"/>
      <c r="AE58" s="146"/>
      <c r="AF58" s="146"/>
      <c r="AG58" s="146"/>
      <c r="AH58" s="146"/>
      <c r="AI58" s="146"/>
    </row>
    <row r="59" spans="2:35" s="1" customFormat="1">
      <c r="C59" s="48"/>
      <c r="D59" s="113"/>
      <c r="E59" s="113"/>
      <c r="F59" s="113"/>
      <c r="G59" s="113"/>
      <c r="H59" s="113"/>
      <c r="N59" s="146"/>
      <c r="O59" s="146"/>
      <c r="P59" s="146"/>
      <c r="Q59" s="146"/>
      <c r="R59" s="146"/>
      <c r="S59" s="146"/>
      <c r="T59" s="146"/>
      <c r="U59" s="146"/>
      <c r="V59" s="146"/>
      <c r="W59" s="146"/>
      <c r="X59" s="146"/>
      <c r="Y59" s="146"/>
      <c r="Z59" s="146"/>
      <c r="AA59" s="146"/>
      <c r="AB59" s="146"/>
      <c r="AC59" s="146"/>
      <c r="AD59" s="146"/>
      <c r="AE59" s="146"/>
      <c r="AF59" s="146"/>
      <c r="AG59" s="146"/>
      <c r="AH59" s="146"/>
      <c r="AI59" s="146"/>
    </row>
    <row r="60" spans="2:35" s="1" customFormat="1">
      <c r="C60" s="48"/>
      <c r="D60" s="113"/>
      <c r="E60" s="113"/>
      <c r="F60" s="113"/>
      <c r="G60" s="113"/>
      <c r="H60" s="113"/>
      <c r="N60" s="146"/>
      <c r="O60" s="146"/>
      <c r="P60" s="146"/>
      <c r="Q60" s="146"/>
      <c r="R60" s="146"/>
      <c r="S60" s="146"/>
      <c r="T60" s="146"/>
      <c r="U60" s="146"/>
      <c r="V60" s="146"/>
      <c r="W60" s="146"/>
      <c r="X60" s="146"/>
      <c r="Y60" s="146"/>
      <c r="Z60" s="146"/>
      <c r="AA60" s="146"/>
      <c r="AB60" s="146"/>
      <c r="AC60" s="146"/>
      <c r="AD60" s="146"/>
      <c r="AE60" s="146"/>
      <c r="AF60" s="146"/>
      <c r="AG60" s="146"/>
      <c r="AH60" s="146"/>
      <c r="AI60" s="146"/>
    </row>
    <row r="61" spans="2:35" s="1" customFormat="1">
      <c r="C61" s="48"/>
      <c r="D61" s="113"/>
      <c r="E61" s="113"/>
      <c r="F61" s="113"/>
      <c r="G61" s="113"/>
      <c r="H61" s="113"/>
      <c r="N61" s="146"/>
      <c r="O61" s="146"/>
      <c r="P61" s="146"/>
      <c r="Q61" s="146"/>
      <c r="R61" s="146"/>
      <c r="S61" s="146"/>
      <c r="T61" s="146"/>
      <c r="U61" s="146"/>
      <c r="V61" s="146"/>
      <c r="W61" s="146"/>
      <c r="X61" s="146"/>
      <c r="Y61" s="146"/>
      <c r="Z61" s="146"/>
      <c r="AA61" s="146"/>
      <c r="AB61" s="146"/>
      <c r="AC61" s="146"/>
      <c r="AD61" s="146"/>
      <c r="AE61" s="146"/>
      <c r="AF61" s="146"/>
      <c r="AG61" s="146"/>
      <c r="AH61" s="146"/>
      <c r="AI61" s="146"/>
    </row>
    <row r="62" spans="2:35" s="1" customFormat="1">
      <c r="C62" s="48"/>
      <c r="D62" s="113"/>
      <c r="E62" s="113"/>
      <c r="F62" s="113"/>
      <c r="G62" s="113"/>
      <c r="H62" s="113"/>
      <c r="N62" s="146"/>
      <c r="O62" s="146"/>
      <c r="P62" s="146"/>
      <c r="Q62" s="146"/>
      <c r="R62" s="146"/>
      <c r="S62" s="146"/>
      <c r="T62" s="146"/>
      <c r="U62" s="146"/>
      <c r="V62" s="146"/>
      <c r="W62" s="146"/>
      <c r="X62" s="146"/>
      <c r="Y62" s="146"/>
      <c r="Z62" s="146"/>
      <c r="AA62" s="146"/>
      <c r="AB62" s="146"/>
      <c r="AC62" s="146"/>
      <c r="AD62" s="146"/>
      <c r="AE62" s="146"/>
      <c r="AF62" s="146"/>
      <c r="AG62" s="146"/>
      <c r="AH62" s="146"/>
      <c r="AI62" s="146"/>
    </row>
    <row r="63" spans="2:35" s="1" customFormat="1">
      <c r="C63" s="48"/>
      <c r="D63" s="113"/>
      <c r="E63" s="113"/>
      <c r="F63" s="113"/>
      <c r="G63" s="113"/>
      <c r="H63" s="113"/>
      <c r="N63" s="146"/>
      <c r="O63" s="146"/>
      <c r="P63" s="146"/>
      <c r="Q63" s="146"/>
      <c r="R63" s="146"/>
      <c r="S63" s="146"/>
      <c r="T63" s="146"/>
      <c r="U63" s="146"/>
      <c r="V63" s="146"/>
      <c r="W63" s="146"/>
      <c r="X63" s="146"/>
      <c r="Y63" s="146"/>
      <c r="Z63" s="146"/>
      <c r="AA63" s="146"/>
      <c r="AB63" s="146"/>
      <c r="AC63" s="146"/>
      <c r="AD63" s="146"/>
      <c r="AE63" s="146"/>
      <c r="AF63" s="146"/>
      <c r="AG63" s="146"/>
      <c r="AH63" s="146"/>
      <c r="AI63" s="146"/>
    </row>
    <row r="64" spans="2:35" s="1" customFormat="1">
      <c r="C64" s="48"/>
      <c r="D64" s="113"/>
      <c r="E64" s="113"/>
      <c r="F64" s="113"/>
      <c r="G64" s="113"/>
      <c r="H64" s="113"/>
      <c r="N64" s="146"/>
      <c r="O64" s="146"/>
      <c r="P64" s="146"/>
      <c r="Q64" s="146"/>
      <c r="R64" s="146"/>
      <c r="S64" s="146"/>
      <c r="T64" s="146"/>
      <c r="U64" s="146"/>
      <c r="V64" s="146"/>
      <c r="W64" s="146"/>
      <c r="X64" s="146"/>
      <c r="Y64" s="146"/>
      <c r="Z64" s="146"/>
      <c r="AA64" s="146"/>
      <c r="AB64" s="146"/>
      <c r="AC64" s="146"/>
      <c r="AD64" s="146"/>
      <c r="AE64" s="146"/>
      <c r="AF64" s="146"/>
      <c r="AG64" s="146"/>
      <c r="AH64" s="146"/>
      <c r="AI64" s="146"/>
    </row>
    <row r="65" spans="3:35" s="1" customFormat="1">
      <c r="C65" s="48"/>
      <c r="D65" s="113"/>
      <c r="E65" s="113"/>
      <c r="F65" s="113"/>
      <c r="G65" s="113"/>
      <c r="H65" s="113"/>
      <c r="N65" s="146"/>
      <c r="O65" s="146"/>
      <c r="P65" s="146"/>
      <c r="Q65" s="146"/>
      <c r="R65" s="146"/>
      <c r="S65" s="146"/>
      <c r="T65" s="146"/>
      <c r="U65" s="146"/>
      <c r="V65" s="146"/>
      <c r="W65" s="146"/>
      <c r="X65" s="146"/>
      <c r="Y65" s="146"/>
      <c r="Z65" s="146"/>
      <c r="AA65" s="146"/>
      <c r="AB65" s="146"/>
      <c r="AC65" s="146"/>
      <c r="AD65" s="146"/>
      <c r="AE65" s="146"/>
      <c r="AF65" s="146"/>
      <c r="AG65" s="146"/>
      <c r="AH65" s="146"/>
      <c r="AI65" s="146"/>
    </row>
    <row r="66" spans="3:35" s="1" customFormat="1">
      <c r="C66" s="48"/>
      <c r="D66" s="113"/>
      <c r="E66" s="113"/>
      <c r="F66" s="113"/>
      <c r="G66" s="113"/>
      <c r="H66" s="113"/>
      <c r="N66" s="146"/>
      <c r="O66" s="146"/>
      <c r="P66" s="146"/>
      <c r="Q66" s="146"/>
      <c r="R66" s="146"/>
      <c r="S66" s="146"/>
      <c r="T66" s="146"/>
      <c r="U66" s="146"/>
      <c r="V66" s="146"/>
      <c r="W66" s="146"/>
      <c r="X66" s="146"/>
      <c r="Y66" s="146"/>
      <c r="Z66" s="146"/>
      <c r="AA66" s="146"/>
      <c r="AB66" s="146"/>
      <c r="AC66" s="146"/>
      <c r="AD66" s="146"/>
      <c r="AE66" s="146"/>
      <c r="AF66" s="146"/>
      <c r="AG66" s="146"/>
      <c r="AH66" s="146"/>
      <c r="AI66" s="146"/>
    </row>
    <row r="67" spans="3:35" s="1" customFormat="1">
      <c r="C67" s="48"/>
      <c r="D67" s="113"/>
      <c r="E67" s="113"/>
      <c r="F67" s="113"/>
      <c r="G67" s="113"/>
      <c r="H67" s="113"/>
      <c r="N67" s="146"/>
      <c r="O67" s="146"/>
      <c r="P67" s="146"/>
      <c r="Q67" s="146"/>
      <c r="R67" s="146"/>
      <c r="S67" s="146"/>
      <c r="T67" s="146"/>
      <c r="U67" s="146"/>
      <c r="V67" s="146"/>
      <c r="W67" s="146"/>
      <c r="X67" s="146"/>
      <c r="Y67" s="146"/>
      <c r="Z67" s="146"/>
      <c r="AA67" s="146"/>
      <c r="AB67" s="146"/>
      <c r="AC67" s="146"/>
      <c r="AD67" s="146"/>
      <c r="AE67" s="146"/>
      <c r="AF67" s="146"/>
      <c r="AG67" s="146"/>
      <c r="AH67" s="146"/>
      <c r="AI67" s="146"/>
    </row>
    <row r="68" spans="3:35" s="1" customFormat="1">
      <c r="C68" s="48"/>
      <c r="D68" s="113"/>
      <c r="E68" s="113"/>
      <c r="F68" s="113"/>
      <c r="G68" s="113"/>
      <c r="H68" s="113"/>
      <c r="N68" s="146"/>
      <c r="O68" s="146"/>
      <c r="P68" s="146"/>
      <c r="Q68" s="146"/>
      <c r="R68" s="146"/>
      <c r="S68" s="146"/>
      <c r="T68" s="146"/>
      <c r="U68" s="146"/>
      <c r="V68" s="146"/>
      <c r="W68" s="146"/>
      <c r="X68" s="146"/>
      <c r="Y68" s="146"/>
      <c r="Z68" s="146"/>
      <c r="AA68" s="146"/>
      <c r="AB68" s="146"/>
      <c r="AC68" s="146"/>
      <c r="AD68" s="146"/>
      <c r="AE68" s="146"/>
      <c r="AF68" s="146"/>
      <c r="AG68" s="146"/>
      <c r="AH68" s="146"/>
      <c r="AI68" s="146"/>
    </row>
    <row r="69" spans="3:35" s="1" customFormat="1">
      <c r="C69" s="48"/>
      <c r="D69" s="113"/>
      <c r="E69" s="113"/>
      <c r="F69" s="113"/>
      <c r="G69" s="113"/>
      <c r="H69" s="113"/>
      <c r="N69" s="146"/>
      <c r="O69" s="146"/>
      <c r="P69" s="146"/>
      <c r="Q69" s="146"/>
      <c r="R69" s="146"/>
      <c r="S69" s="146"/>
      <c r="T69" s="146"/>
      <c r="U69" s="146"/>
      <c r="V69" s="146"/>
      <c r="W69" s="146"/>
      <c r="X69" s="146"/>
      <c r="Y69" s="146"/>
      <c r="Z69" s="146"/>
      <c r="AA69" s="146"/>
      <c r="AB69" s="146"/>
      <c r="AC69" s="146"/>
      <c r="AD69" s="146"/>
      <c r="AE69" s="146"/>
      <c r="AF69" s="146"/>
      <c r="AG69" s="146"/>
      <c r="AH69" s="146"/>
      <c r="AI69" s="146"/>
    </row>
    <row r="70" spans="3:35" s="1" customFormat="1">
      <c r="C70" s="48"/>
      <c r="D70" s="113"/>
      <c r="E70" s="113"/>
      <c r="F70" s="113"/>
      <c r="G70" s="113"/>
      <c r="H70" s="113"/>
      <c r="N70" s="146"/>
      <c r="O70" s="146"/>
      <c r="P70" s="146"/>
      <c r="Q70" s="146"/>
      <c r="R70" s="146"/>
      <c r="S70" s="146"/>
      <c r="T70" s="146"/>
      <c r="U70" s="146"/>
      <c r="V70" s="146"/>
      <c r="W70" s="146"/>
      <c r="X70" s="146"/>
      <c r="Y70" s="146"/>
      <c r="Z70" s="146"/>
      <c r="AA70" s="146"/>
      <c r="AB70" s="146"/>
      <c r="AC70" s="146"/>
      <c r="AD70" s="146"/>
      <c r="AE70" s="146"/>
      <c r="AF70" s="146"/>
      <c r="AG70" s="146"/>
      <c r="AH70" s="146"/>
      <c r="AI70" s="146"/>
    </row>
    <row r="71" spans="3:35" s="1" customFormat="1">
      <c r="C71" s="48"/>
      <c r="D71" s="113"/>
      <c r="E71" s="113"/>
      <c r="F71" s="113"/>
      <c r="G71" s="113"/>
      <c r="H71" s="113"/>
      <c r="N71" s="146"/>
      <c r="O71" s="146"/>
      <c r="P71" s="146"/>
      <c r="Q71" s="146"/>
      <c r="R71" s="146"/>
      <c r="S71" s="146"/>
      <c r="T71" s="146"/>
      <c r="U71" s="146"/>
      <c r="V71" s="146"/>
      <c r="W71" s="146"/>
      <c r="X71" s="146"/>
      <c r="Y71" s="146"/>
      <c r="Z71" s="146"/>
      <c r="AA71" s="146"/>
      <c r="AB71" s="146"/>
      <c r="AC71" s="146"/>
      <c r="AD71" s="146"/>
      <c r="AE71" s="146"/>
      <c r="AF71" s="146"/>
      <c r="AG71" s="146"/>
      <c r="AH71" s="146"/>
      <c r="AI71" s="146"/>
    </row>
    <row r="72" spans="3:35" s="1" customFormat="1">
      <c r="C72" s="48"/>
      <c r="D72" s="113"/>
      <c r="E72" s="113"/>
      <c r="F72" s="113"/>
      <c r="G72" s="113"/>
      <c r="H72" s="113"/>
      <c r="N72" s="146"/>
      <c r="O72" s="146"/>
      <c r="P72" s="146"/>
      <c r="Q72" s="146"/>
      <c r="R72" s="146"/>
      <c r="S72" s="146"/>
      <c r="T72" s="146"/>
      <c r="U72" s="146"/>
      <c r="V72" s="146"/>
      <c r="W72" s="146"/>
      <c r="X72" s="146"/>
      <c r="Y72" s="146"/>
      <c r="Z72" s="146"/>
      <c r="AA72" s="146"/>
      <c r="AB72" s="146"/>
      <c r="AC72" s="146"/>
      <c r="AD72" s="146"/>
      <c r="AE72" s="146"/>
      <c r="AF72" s="146"/>
      <c r="AG72" s="146"/>
      <c r="AH72" s="146"/>
      <c r="AI72" s="146"/>
    </row>
    <row r="73" spans="3:35" s="1" customFormat="1">
      <c r="C73" s="48"/>
      <c r="D73" s="113"/>
      <c r="E73" s="113"/>
      <c r="F73" s="113"/>
      <c r="G73" s="113"/>
      <c r="H73" s="113"/>
      <c r="N73" s="146"/>
      <c r="O73" s="146"/>
      <c r="P73" s="146"/>
      <c r="Q73" s="146"/>
      <c r="R73" s="146"/>
      <c r="S73" s="146"/>
      <c r="T73" s="146"/>
      <c r="U73" s="146"/>
      <c r="V73" s="146"/>
      <c r="W73" s="146"/>
      <c r="X73" s="146"/>
      <c r="Y73" s="146"/>
      <c r="Z73" s="146"/>
      <c r="AA73" s="146"/>
      <c r="AB73" s="146"/>
      <c r="AC73" s="146"/>
      <c r="AD73" s="146"/>
      <c r="AE73" s="146"/>
      <c r="AF73" s="146"/>
      <c r="AG73" s="146"/>
      <c r="AH73" s="146"/>
      <c r="AI73" s="146"/>
    </row>
    <row r="74" spans="3:35" s="1" customFormat="1">
      <c r="C74" s="48"/>
      <c r="D74" s="113"/>
      <c r="E74" s="113"/>
      <c r="F74" s="113"/>
      <c r="G74" s="113"/>
      <c r="H74" s="113"/>
      <c r="N74" s="146"/>
      <c r="O74" s="146"/>
      <c r="P74" s="146"/>
      <c r="Q74" s="146"/>
      <c r="R74" s="146"/>
      <c r="S74" s="146"/>
      <c r="T74" s="146"/>
      <c r="U74" s="146"/>
      <c r="V74" s="146"/>
      <c r="W74" s="146"/>
      <c r="X74" s="146"/>
      <c r="Y74" s="146"/>
      <c r="Z74" s="146"/>
      <c r="AA74" s="146"/>
      <c r="AB74" s="146"/>
      <c r="AC74" s="146"/>
      <c r="AD74" s="146"/>
      <c r="AE74" s="146"/>
      <c r="AF74" s="146"/>
      <c r="AG74" s="146"/>
      <c r="AH74" s="146"/>
      <c r="AI74" s="146"/>
    </row>
    <row r="75" spans="3:35" s="1" customFormat="1">
      <c r="C75" s="48"/>
      <c r="D75" s="113"/>
      <c r="E75" s="113"/>
      <c r="F75" s="113"/>
      <c r="G75" s="113"/>
      <c r="H75" s="113"/>
      <c r="N75" s="146"/>
      <c r="O75" s="146"/>
      <c r="P75" s="146"/>
      <c r="Q75" s="146"/>
      <c r="R75" s="146"/>
      <c r="S75" s="146"/>
      <c r="T75" s="146"/>
      <c r="U75" s="146"/>
      <c r="V75" s="146"/>
      <c r="W75" s="146"/>
      <c r="X75" s="146"/>
      <c r="Y75" s="146"/>
      <c r="Z75" s="146"/>
      <c r="AA75" s="146"/>
      <c r="AB75" s="146"/>
      <c r="AC75" s="146"/>
      <c r="AD75" s="146"/>
      <c r="AE75" s="146"/>
      <c r="AF75" s="146"/>
      <c r="AG75" s="146"/>
      <c r="AH75" s="146"/>
      <c r="AI75" s="146"/>
    </row>
    <row r="76" spans="3:35" s="1" customFormat="1">
      <c r="C76" s="48"/>
      <c r="D76" s="113"/>
      <c r="E76" s="113"/>
      <c r="F76" s="113"/>
      <c r="G76" s="113"/>
      <c r="H76" s="113"/>
      <c r="N76" s="146"/>
      <c r="O76" s="146"/>
      <c r="P76" s="146"/>
      <c r="Q76" s="146"/>
      <c r="R76" s="146"/>
      <c r="S76" s="146"/>
      <c r="T76" s="146"/>
      <c r="U76" s="146"/>
      <c r="V76" s="146"/>
      <c r="W76" s="146"/>
      <c r="X76" s="146"/>
      <c r="Y76" s="146"/>
      <c r="Z76" s="146"/>
      <c r="AA76" s="146"/>
      <c r="AB76" s="146"/>
      <c r="AC76" s="146"/>
      <c r="AD76" s="146"/>
      <c r="AE76" s="146"/>
      <c r="AF76" s="146"/>
      <c r="AG76" s="146"/>
      <c r="AH76" s="146"/>
      <c r="AI76" s="146"/>
    </row>
    <row r="77" spans="3:35" s="1" customFormat="1">
      <c r="C77" s="48"/>
      <c r="D77" s="113"/>
      <c r="E77" s="113"/>
      <c r="F77" s="113"/>
      <c r="G77" s="113"/>
      <c r="H77" s="113"/>
      <c r="N77" s="146"/>
      <c r="O77" s="146"/>
      <c r="P77" s="146"/>
      <c r="Q77" s="146"/>
      <c r="R77" s="146"/>
      <c r="S77" s="146"/>
      <c r="T77" s="146"/>
      <c r="U77" s="146"/>
      <c r="V77" s="146"/>
      <c r="W77" s="146"/>
      <c r="X77" s="146"/>
      <c r="Y77" s="146"/>
      <c r="Z77" s="146"/>
      <c r="AA77" s="146"/>
      <c r="AB77" s="146"/>
      <c r="AC77" s="146"/>
      <c r="AD77" s="146"/>
      <c r="AE77" s="146"/>
      <c r="AF77" s="146"/>
      <c r="AG77" s="146"/>
      <c r="AH77" s="146"/>
      <c r="AI77" s="146"/>
    </row>
    <row r="78" spans="3:35" s="1" customFormat="1">
      <c r="C78" s="48"/>
      <c r="D78" s="113"/>
      <c r="E78" s="113"/>
      <c r="F78" s="113"/>
      <c r="G78" s="113"/>
      <c r="H78" s="113"/>
      <c r="N78" s="146"/>
      <c r="O78" s="146"/>
      <c r="P78" s="146"/>
      <c r="Q78" s="146"/>
      <c r="R78" s="146"/>
      <c r="S78" s="146"/>
      <c r="T78" s="146"/>
      <c r="U78" s="146"/>
      <c r="V78" s="146"/>
      <c r="W78" s="146"/>
      <c r="X78" s="146"/>
      <c r="Y78" s="146"/>
      <c r="Z78" s="146"/>
      <c r="AA78" s="146"/>
      <c r="AB78" s="146"/>
      <c r="AC78" s="146"/>
      <c r="AD78" s="146"/>
      <c r="AE78" s="146"/>
      <c r="AF78" s="146"/>
      <c r="AG78" s="146"/>
      <c r="AH78" s="146"/>
      <c r="AI78" s="146"/>
    </row>
    <row r="79" spans="3:35" s="1" customFormat="1">
      <c r="C79" s="48"/>
      <c r="D79" s="113"/>
      <c r="E79" s="113"/>
      <c r="F79" s="113"/>
      <c r="G79" s="113"/>
      <c r="H79" s="113"/>
      <c r="N79" s="146"/>
      <c r="O79" s="146"/>
      <c r="P79" s="146"/>
      <c r="Q79" s="146"/>
      <c r="R79" s="146"/>
      <c r="S79" s="146"/>
      <c r="T79" s="146"/>
      <c r="U79" s="146"/>
      <c r="V79" s="146"/>
      <c r="W79" s="146"/>
      <c r="X79" s="146"/>
      <c r="Y79" s="146"/>
      <c r="Z79" s="146"/>
      <c r="AA79" s="146"/>
      <c r="AB79" s="146"/>
      <c r="AC79" s="146"/>
      <c r="AD79" s="146"/>
      <c r="AE79" s="146"/>
      <c r="AF79" s="146"/>
      <c r="AG79" s="146"/>
      <c r="AH79" s="146"/>
      <c r="AI79" s="146"/>
    </row>
    <row r="80" spans="3:35" s="1" customFormat="1">
      <c r="C80" s="48"/>
      <c r="D80" s="113"/>
      <c r="E80" s="113"/>
      <c r="F80" s="113"/>
      <c r="G80" s="113"/>
      <c r="H80" s="113"/>
      <c r="N80" s="146"/>
      <c r="O80" s="146"/>
      <c r="P80" s="146"/>
      <c r="Q80" s="146"/>
      <c r="R80" s="146"/>
      <c r="S80" s="146"/>
      <c r="T80" s="146"/>
      <c r="U80" s="146"/>
      <c r="V80" s="146"/>
      <c r="W80" s="146"/>
      <c r="X80" s="146"/>
      <c r="Y80" s="146"/>
      <c r="Z80" s="146"/>
      <c r="AA80" s="146"/>
      <c r="AB80" s="146"/>
      <c r="AC80" s="146"/>
      <c r="AD80" s="146"/>
      <c r="AE80" s="146"/>
      <c r="AF80" s="146"/>
      <c r="AG80" s="146"/>
      <c r="AH80" s="146"/>
      <c r="AI80" s="146"/>
    </row>
    <row r="81" spans="3:35" s="1" customFormat="1">
      <c r="C81" s="48"/>
      <c r="D81" s="113"/>
      <c r="E81" s="113"/>
      <c r="F81" s="113"/>
      <c r="G81" s="113"/>
      <c r="H81" s="113"/>
      <c r="N81" s="146"/>
      <c r="O81" s="146"/>
      <c r="P81" s="146"/>
      <c r="Q81" s="146"/>
      <c r="R81" s="146"/>
      <c r="S81" s="146"/>
      <c r="T81" s="146"/>
      <c r="U81" s="146"/>
      <c r="V81" s="146"/>
      <c r="W81" s="146"/>
      <c r="X81" s="146"/>
      <c r="Y81" s="146"/>
      <c r="Z81" s="146"/>
      <c r="AA81" s="146"/>
      <c r="AB81" s="146"/>
      <c r="AC81" s="146"/>
      <c r="AD81" s="146"/>
      <c r="AE81" s="146"/>
      <c r="AF81" s="146"/>
      <c r="AG81" s="146"/>
      <c r="AH81" s="146"/>
      <c r="AI81" s="146"/>
    </row>
    <row r="82" spans="3:35" s="1" customFormat="1">
      <c r="C82" s="48"/>
      <c r="D82" s="113"/>
      <c r="E82" s="113"/>
      <c r="F82" s="113"/>
      <c r="G82" s="113"/>
      <c r="H82" s="113"/>
      <c r="N82" s="146"/>
      <c r="O82" s="146"/>
      <c r="P82" s="146"/>
      <c r="Q82" s="146"/>
      <c r="R82" s="146"/>
      <c r="S82" s="146"/>
      <c r="T82" s="146"/>
      <c r="U82" s="146"/>
      <c r="V82" s="146"/>
      <c r="W82" s="146"/>
      <c r="X82" s="146"/>
      <c r="Y82" s="146"/>
      <c r="Z82" s="146"/>
      <c r="AA82" s="146"/>
      <c r="AB82" s="146"/>
      <c r="AC82" s="146"/>
      <c r="AD82" s="146"/>
      <c r="AE82" s="146"/>
      <c r="AF82" s="146"/>
      <c r="AG82" s="146"/>
      <c r="AH82" s="146"/>
      <c r="AI82" s="146"/>
    </row>
    <row r="83" spans="3:35" s="1" customFormat="1">
      <c r="C83" s="48"/>
      <c r="D83" s="113"/>
      <c r="E83" s="113"/>
      <c r="F83" s="113"/>
      <c r="G83" s="113"/>
      <c r="H83" s="113"/>
      <c r="N83" s="146"/>
      <c r="O83" s="146"/>
      <c r="P83" s="146"/>
      <c r="Q83" s="146"/>
      <c r="R83" s="146"/>
      <c r="S83" s="146"/>
      <c r="T83" s="146"/>
      <c r="U83" s="146"/>
      <c r="V83" s="146"/>
      <c r="W83" s="146"/>
      <c r="X83" s="146"/>
      <c r="Y83" s="146"/>
      <c r="Z83" s="146"/>
      <c r="AA83" s="146"/>
      <c r="AB83" s="146"/>
      <c r="AC83" s="146"/>
      <c r="AD83" s="146"/>
      <c r="AE83" s="146"/>
      <c r="AF83" s="146"/>
      <c r="AG83" s="146"/>
      <c r="AH83" s="146"/>
      <c r="AI83" s="146"/>
    </row>
    <row r="84" spans="3:35" s="1" customFormat="1">
      <c r="C84" s="48"/>
      <c r="D84" s="113"/>
      <c r="E84" s="113"/>
      <c r="F84" s="113"/>
      <c r="G84" s="113"/>
      <c r="H84" s="113"/>
      <c r="N84" s="146"/>
      <c r="O84" s="146"/>
      <c r="P84" s="146"/>
      <c r="Q84" s="146"/>
      <c r="R84" s="146"/>
      <c r="S84" s="146"/>
      <c r="T84" s="146"/>
      <c r="U84" s="146"/>
      <c r="V84" s="146"/>
      <c r="W84" s="146"/>
      <c r="X84" s="146"/>
      <c r="Y84" s="146"/>
      <c r="Z84" s="146"/>
      <c r="AA84" s="146"/>
      <c r="AB84" s="146"/>
      <c r="AC84" s="146"/>
      <c r="AD84" s="146"/>
      <c r="AE84" s="146"/>
      <c r="AF84" s="146"/>
      <c r="AG84" s="146"/>
      <c r="AH84" s="146"/>
      <c r="AI84" s="146"/>
    </row>
    <row r="85" spans="3:35" s="1" customFormat="1">
      <c r="C85" s="48"/>
      <c r="D85" s="113"/>
      <c r="E85" s="113"/>
      <c r="F85" s="113"/>
      <c r="G85" s="113"/>
      <c r="H85" s="113"/>
      <c r="N85" s="146"/>
      <c r="O85" s="146"/>
      <c r="P85" s="146"/>
      <c r="Q85" s="146"/>
      <c r="R85" s="146"/>
      <c r="S85" s="146"/>
      <c r="T85" s="146"/>
      <c r="U85" s="146"/>
      <c r="V85" s="146"/>
      <c r="W85" s="146"/>
      <c r="X85" s="146"/>
      <c r="Y85" s="146"/>
      <c r="Z85" s="146"/>
      <c r="AA85" s="146"/>
      <c r="AB85" s="146"/>
      <c r="AC85" s="146"/>
      <c r="AD85" s="146"/>
      <c r="AE85" s="146"/>
      <c r="AF85" s="146"/>
      <c r="AG85" s="146"/>
      <c r="AH85" s="146"/>
      <c r="AI85" s="146"/>
    </row>
    <row r="86" spans="3:35" s="1" customFormat="1">
      <c r="C86" s="48"/>
      <c r="D86" s="113"/>
      <c r="E86" s="113"/>
      <c r="F86" s="113"/>
      <c r="G86" s="113"/>
      <c r="H86" s="113"/>
      <c r="N86" s="146"/>
      <c r="O86" s="146"/>
      <c r="P86" s="146"/>
      <c r="Q86" s="146"/>
      <c r="R86" s="146"/>
      <c r="S86" s="146"/>
      <c r="T86" s="146"/>
      <c r="U86" s="146"/>
      <c r="V86" s="146"/>
      <c r="W86" s="146"/>
      <c r="X86" s="146"/>
      <c r="Y86" s="146"/>
      <c r="Z86" s="146"/>
      <c r="AA86" s="146"/>
      <c r="AB86" s="146"/>
      <c r="AC86" s="146"/>
      <c r="AD86" s="146"/>
      <c r="AE86" s="146"/>
      <c r="AF86" s="146"/>
      <c r="AG86" s="146"/>
      <c r="AH86" s="146"/>
      <c r="AI86" s="146"/>
    </row>
    <row r="87" spans="3:35" s="1" customFormat="1">
      <c r="C87" s="48"/>
      <c r="D87" s="113"/>
      <c r="E87" s="113"/>
      <c r="F87" s="113"/>
      <c r="G87" s="113"/>
      <c r="H87" s="113"/>
      <c r="N87" s="146"/>
      <c r="O87" s="146"/>
      <c r="P87" s="146"/>
      <c r="Q87" s="146"/>
      <c r="R87" s="146"/>
      <c r="S87" s="146"/>
      <c r="T87" s="146"/>
      <c r="U87" s="146"/>
      <c r="V87" s="146"/>
      <c r="W87" s="146"/>
      <c r="X87" s="146"/>
      <c r="Y87" s="146"/>
      <c r="Z87" s="146"/>
      <c r="AA87" s="146"/>
      <c r="AB87" s="146"/>
      <c r="AC87" s="146"/>
      <c r="AD87" s="146"/>
      <c r="AE87" s="146"/>
      <c r="AF87" s="146"/>
      <c r="AG87" s="146"/>
      <c r="AH87" s="146"/>
      <c r="AI87" s="146"/>
    </row>
    <row r="88" spans="3:35" s="1" customFormat="1">
      <c r="C88" s="48"/>
      <c r="D88" s="113"/>
      <c r="E88" s="113"/>
      <c r="F88" s="113"/>
      <c r="G88" s="113"/>
      <c r="H88" s="113"/>
      <c r="N88" s="146"/>
      <c r="O88" s="146"/>
      <c r="P88" s="146"/>
      <c r="Q88" s="146"/>
      <c r="R88" s="146"/>
      <c r="S88" s="146"/>
      <c r="T88" s="146"/>
      <c r="U88" s="146"/>
      <c r="V88" s="146"/>
      <c r="W88" s="146"/>
      <c r="X88" s="146"/>
      <c r="Y88" s="146"/>
      <c r="Z88" s="146"/>
      <c r="AA88" s="146"/>
      <c r="AB88" s="146"/>
      <c r="AC88" s="146"/>
      <c r="AD88" s="146"/>
      <c r="AE88" s="146"/>
      <c r="AF88" s="146"/>
      <c r="AG88" s="146"/>
      <c r="AH88" s="146"/>
      <c r="AI88" s="146"/>
    </row>
    <row r="89" spans="3:35">
      <c r="C89" s="48"/>
      <c r="D89" s="113"/>
      <c r="E89" s="113"/>
      <c r="F89" s="113"/>
      <c r="G89" s="113"/>
      <c r="H89" s="113"/>
      <c r="I89" s="1"/>
      <c r="J89" s="1"/>
      <c r="K89" s="1"/>
    </row>
    <row r="90" spans="3:35">
      <c r="C90" s="48"/>
      <c r="D90" s="113"/>
      <c r="E90" s="113"/>
      <c r="F90" s="113"/>
      <c r="G90" s="113"/>
      <c r="H90" s="113"/>
      <c r="I90" s="1"/>
      <c r="J90" s="1"/>
      <c r="K90" s="1"/>
    </row>
    <row r="91" spans="3:35">
      <c r="C91" s="48"/>
      <c r="D91" s="113"/>
      <c r="E91" s="113"/>
      <c r="F91" s="113"/>
      <c r="G91" s="113"/>
      <c r="H91" s="113"/>
      <c r="I91" s="1"/>
      <c r="J91" s="1"/>
      <c r="K91" s="1"/>
    </row>
    <row r="92" spans="3:35">
      <c r="C92" s="48"/>
      <c r="D92" s="113"/>
      <c r="E92" s="113"/>
      <c r="F92" s="113"/>
      <c r="G92" s="113"/>
      <c r="H92" s="113"/>
      <c r="I92" s="1"/>
      <c r="J92" s="1"/>
      <c r="K92" s="1"/>
    </row>
    <row r="93" spans="3:35">
      <c r="C93" s="48"/>
      <c r="D93" s="113"/>
      <c r="E93" s="113"/>
      <c r="F93" s="113"/>
      <c r="G93" s="113"/>
      <c r="H93" s="113"/>
      <c r="I93" s="1"/>
      <c r="J93" s="1"/>
      <c r="K93" s="1"/>
    </row>
    <row r="94" spans="3:35">
      <c r="C94" s="48"/>
      <c r="D94" s="113"/>
      <c r="E94" s="113"/>
      <c r="F94" s="113"/>
      <c r="G94" s="113"/>
      <c r="H94" s="113"/>
      <c r="I94" s="1"/>
      <c r="J94" s="1"/>
      <c r="K94" s="1"/>
    </row>
  </sheetData>
  <mergeCells count="36">
    <mergeCell ref="C40:F40"/>
    <mergeCell ref="H40:K40"/>
    <mergeCell ref="C28:F28"/>
    <mergeCell ref="H28:K28"/>
    <mergeCell ref="C32:F32"/>
    <mergeCell ref="H30:K30"/>
    <mergeCell ref="H32:K32"/>
    <mergeCell ref="C30:F30"/>
    <mergeCell ref="H34:K34"/>
    <mergeCell ref="H46:K46"/>
    <mergeCell ref="H44:K44"/>
    <mergeCell ref="C44:F44"/>
    <mergeCell ref="C46:F46"/>
    <mergeCell ref="H42:K42"/>
    <mergeCell ref="C42:F42"/>
    <mergeCell ref="N3:O3"/>
    <mergeCell ref="C3:K3"/>
    <mergeCell ref="D6:H6"/>
    <mergeCell ref="C6:C9"/>
    <mergeCell ref="D22:H22"/>
    <mergeCell ref="C20:C23"/>
    <mergeCell ref="H16:J16"/>
    <mergeCell ref="D16:F16"/>
    <mergeCell ref="D14:F14"/>
    <mergeCell ref="P9:T9"/>
    <mergeCell ref="D10:H10"/>
    <mergeCell ref="C14:C16"/>
    <mergeCell ref="D20:H20"/>
    <mergeCell ref="D9:I9"/>
    <mergeCell ref="C26:F26"/>
    <mergeCell ref="H26:K26"/>
    <mergeCell ref="C34:F34"/>
    <mergeCell ref="H38:K38"/>
    <mergeCell ref="C36:F36"/>
    <mergeCell ref="H36:K36"/>
    <mergeCell ref="C38:F38"/>
  </mergeCells>
  <phoneticPr fontId="14" type="noConversion"/>
  <printOptions horizontalCentered="1" verticalCentered="1"/>
  <pageMargins left="0.25" right="0.25" top="0.75" bottom="0.75" header="0.3" footer="0.3"/>
  <pageSetup paperSize="9" scale="69" orientation="landscape" verticalDpi="400"/>
  <headerFooter alignWithMargins="0"/>
  <drawing r:id="rId1"/>
</worksheet>
</file>

<file path=xl/worksheets/sheet18.xml><?xml version="1.0" encoding="utf-8"?>
<worksheet xmlns="http://schemas.openxmlformats.org/spreadsheetml/2006/main" xmlns:r="http://schemas.openxmlformats.org/officeDocument/2006/relationships">
  <sheetPr enableFormatConditionsCalculation="0">
    <tabColor theme="7"/>
  </sheetPr>
  <dimension ref="A1:AL159"/>
  <sheetViews>
    <sheetView zoomScaleSheetLayoutView="85" workbookViewId="0">
      <selection activeCell="L3" sqref="L3:M3"/>
    </sheetView>
  </sheetViews>
  <sheetFormatPr defaultColWidth="11.42578125" defaultRowHeight="12.75"/>
  <cols>
    <col min="1" max="1" width="3" style="662" customWidth="1"/>
    <col min="2" max="2" width="5.28515625" style="251" customWidth="1"/>
    <col min="3" max="3" width="4.140625" style="662" customWidth="1"/>
    <col min="4" max="4" width="54" style="662" customWidth="1"/>
    <col min="5" max="5" width="13.85546875" style="662" customWidth="1"/>
    <col min="6" max="6" width="2.42578125" style="662" customWidth="1"/>
    <col min="7" max="7" width="5" style="662" customWidth="1"/>
    <col min="8" max="8" width="14.42578125" style="662" customWidth="1"/>
    <col min="9" max="9" width="3.42578125" style="662" customWidth="1"/>
    <col min="10" max="10" width="10.42578125" style="251" customWidth="1"/>
    <col min="11" max="11" width="4.7109375" style="251" customWidth="1"/>
    <col min="12" max="12" width="26.7109375" style="251" customWidth="1"/>
    <col min="13" max="13" width="26.28515625" style="146" customWidth="1"/>
    <col min="14" max="38" width="11.42578125" style="146"/>
    <col min="39" max="16384" width="11.42578125" style="662"/>
  </cols>
  <sheetData>
    <row r="1" spans="1:38" ht="13.5" thickBot="1">
      <c r="A1" s="251"/>
      <c r="C1" s="251"/>
      <c r="D1" s="251"/>
      <c r="E1" s="251"/>
      <c r="F1" s="251"/>
      <c r="G1" s="251"/>
      <c r="H1" s="251"/>
      <c r="I1" s="251"/>
    </row>
    <row r="2" spans="1:38" ht="13.5" thickBot="1">
      <c r="A2" s="251"/>
      <c r="B2" s="2"/>
      <c r="C2" s="3"/>
      <c r="D2" s="3"/>
      <c r="E2" s="3"/>
      <c r="F2" s="3"/>
      <c r="G2" s="3"/>
      <c r="H2" s="3"/>
      <c r="I2" s="3"/>
      <c r="J2" s="4"/>
    </row>
    <row r="3" spans="1:38" ht="32.25" thickBot="1">
      <c r="A3" s="251"/>
      <c r="B3" s="5"/>
      <c r="C3" s="1037" t="s">
        <v>855</v>
      </c>
      <c r="D3" s="1038"/>
      <c r="E3" s="1038"/>
      <c r="F3" s="1038"/>
      <c r="G3" s="1038"/>
      <c r="H3" s="1038"/>
      <c r="I3" s="1039"/>
      <c r="J3" s="7"/>
      <c r="L3" s="1009" t="s">
        <v>642</v>
      </c>
      <c r="M3" s="1010"/>
    </row>
    <row r="4" spans="1:38" ht="13.5" thickBot="1">
      <c r="A4" s="251"/>
      <c r="B4" s="5"/>
      <c r="C4" s="251"/>
      <c r="D4" s="251"/>
      <c r="E4" s="251"/>
      <c r="F4" s="251"/>
      <c r="G4" s="251"/>
      <c r="H4" s="251"/>
      <c r="I4" s="251"/>
      <c r="J4" s="7"/>
    </row>
    <row r="5" spans="1:38" ht="6" customHeight="1">
      <c r="A5" s="251"/>
      <c r="B5" s="5"/>
      <c r="C5" s="1040"/>
      <c r="D5" s="585"/>
      <c r="E5" s="586"/>
      <c r="F5" s="587"/>
      <c r="G5" s="586"/>
      <c r="H5" s="586"/>
      <c r="I5" s="588"/>
      <c r="J5" s="7"/>
    </row>
    <row r="6" spans="1:38" ht="16.5" thickBot="1">
      <c r="A6" s="251"/>
      <c r="B6" s="5"/>
      <c r="C6" s="1027"/>
      <c r="D6" s="796" t="s">
        <v>925</v>
      </c>
      <c r="E6" s="796"/>
      <c r="F6" s="685"/>
      <c r="G6" s="79"/>
      <c r="H6" s="9"/>
      <c r="I6" s="7"/>
      <c r="J6" s="7"/>
    </row>
    <row r="7" spans="1:38" s="800" customFormat="1" ht="15" customHeight="1" thickBot="1">
      <c r="A7" s="251"/>
      <c r="B7" s="5"/>
      <c r="C7" s="1027"/>
      <c r="D7" s="857" t="s">
        <v>1102</v>
      </c>
      <c r="E7" s="796"/>
      <c r="F7" s="685"/>
      <c r="G7" s="79"/>
      <c r="H7" s="638"/>
      <c r="I7" s="7"/>
      <c r="J7" s="7"/>
      <c r="K7" s="251"/>
      <c r="L7" s="410"/>
      <c r="M7" s="146"/>
      <c r="N7" s="146"/>
      <c r="O7" s="146"/>
      <c r="P7" s="146"/>
      <c r="Q7" s="146"/>
      <c r="R7" s="146"/>
      <c r="S7" s="146"/>
      <c r="T7" s="146"/>
      <c r="U7" s="146"/>
      <c r="V7" s="146"/>
      <c r="W7" s="146"/>
      <c r="X7" s="146"/>
      <c r="Y7" s="146"/>
      <c r="Z7" s="146"/>
      <c r="AA7" s="146"/>
      <c r="AB7" s="146"/>
      <c r="AC7" s="146"/>
      <c r="AD7" s="146"/>
      <c r="AE7" s="146"/>
      <c r="AF7" s="146"/>
      <c r="AG7" s="146"/>
      <c r="AH7" s="146"/>
      <c r="AI7" s="146"/>
      <c r="AJ7" s="146"/>
      <c r="AK7" s="146"/>
      <c r="AL7" s="146"/>
    </row>
    <row r="8" spans="1:38" s="800" customFormat="1" ht="15" customHeight="1" thickBot="1">
      <c r="A8" s="251"/>
      <c r="B8" s="5"/>
      <c r="C8" s="1027"/>
      <c r="D8" s="857" t="s">
        <v>1103</v>
      </c>
      <c r="E8" s="796"/>
      <c r="F8" s="685"/>
      <c r="G8" s="79"/>
      <c r="H8" s="638"/>
      <c r="I8" s="7"/>
      <c r="J8" s="7"/>
      <c r="K8" s="251"/>
      <c r="L8" s="410"/>
      <c r="M8" s="146"/>
      <c r="N8" s="146"/>
      <c r="O8" s="146"/>
      <c r="P8" s="146"/>
      <c r="Q8" s="146"/>
      <c r="R8" s="146"/>
      <c r="S8" s="146"/>
      <c r="T8" s="146"/>
      <c r="U8" s="146"/>
      <c r="V8" s="146"/>
      <c r="W8" s="146"/>
      <c r="X8" s="146"/>
      <c r="Y8" s="146"/>
      <c r="Z8" s="146"/>
      <c r="AA8" s="146"/>
      <c r="AB8" s="146"/>
      <c r="AC8" s="146"/>
      <c r="AD8" s="146"/>
      <c r="AE8" s="146"/>
      <c r="AF8" s="146"/>
      <c r="AG8" s="146"/>
      <c r="AH8" s="146"/>
      <c r="AI8" s="146"/>
      <c r="AJ8" s="146"/>
      <c r="AK8" s="146"/>
      <c r="AL8" s="146"/>
    </row>
    <row r="9" spans="1:38" s="800" customFormat="1" ht="15" customHeight="1" thickBot="1">
      <c r="A9" s="251"/>
      <c r="B9" s="5"/>
      <c r="C9" s="1027"/>
      <c r="D9" s="818" t="s">
        <v>923</v>
      </c>
      <c r="E9" s="796"/>
      <c r="F9" s="685"/>
      <c r="G9" s="79"/>
      <c r="H9" s="638"/>
      <c r="I9" s="7"/>
      <c r="J9" s="7"/>
      <c r="K9" s="251"/>
      <c r="L9" s="410"/>
      <c r="M9" s="146"/>
      <c r="N9" s="146"/>
      <c r="O9" s="146"/>
      <c r="P9" s="146"/>
      <c r="Q9" s="146"/>
      <c r="R9" s="146"/>
      <c r="S9" s="146"/>
      <c r="T9" s="146"/>
      <c r="U9" s="146"/>
      <c r="V9" s="146"/>
      <c r="W9" s="146"/>
      <c r="X9" s="146"/>
      <c r="Y9" s="146"/>
      <c r="Z9" s="146"/>
      <c r="AA9" s="146"/>
      <c r="AB9" s="146"/>
      <c r="AC9" s="146"/>
      <c r="AD9" s="146"/>
      <c r="AE9" s="146"/>
      <c r="AF9" s="146"/>
      <c r="AG9" s="146"/>
      <c r="AH9" s="146"/>
      <c r="AI9" s="146"/>
      <c r="AJ9" s="146"/>
      <c r="AK9" s="146"/>
      <c r="AL9" s="146"/>
    </row>
    <row r="10" spans="1:38" s="800" customFormat="1" ht="15" customHeight="1" thickBot="1">
      <c r="A10" s="251"/>
      <c r="B10" s="5"/>
      <c r="C10" s="1027"/>
      <c r="D10" s="818" t="s">
        <v>924</v>
      </c>
      <c r="F10" s="685"/>
      <c r="G10" s="79"/>
      <c r="H10" s="638"/>
      <c r="I10" s="7"/>
      <c r="J10" s="7"/>
      <c r="K10" s="251"/>
      <c r="L10" s="410"/>
      <c r="M10" s="146"/>
      <c r="N10" s="146"/>
      <c r="O10" s="146"/>
      <c r="P10" s="146"/>
      <c r="Q10" s="146"/>
      <c r="R10" s="146"/>
      <c r="S10" s="146"/>
      <c r="T10" s="146"/>
      <c r="U10" s="146"/>
      <c r="V10" s="146"/>
      <c r="W10" s="146"/>
      <c r="X10" s="146"/>
      <c r="Y10" s="146"/>
      <c r="Z10" s="146"/>
      <c r="AA10" s="146"/>
      <c r="AB10" s="146"/>
      <c r="AC10" s="146"/>
      <c r="AD10" s="146"/>
      <c r="AE10" s="146"/>
      <c r="AF10" s="146"/>
      <c r="AG10" s="146"/>
      <c r="AH10" s="146"/>
      <c r="AI10" s="146"/>
      <c r="AJ10" s="146"/>
      <c r="AK10" s="146"/>
      <c r="AL10" s="146"/>
    </row>
    <row r="11" spans="1:38" ht="6" customHeight="1" thickBot="1">
      <c r="A11" s="251"/>
      <c r="B11" s="5"/>
      <c r="C11" s="1027"/>
      <c r="D11" s="528"/>
      <c r="E11" s="79"/>
      <c r="F11" s="528"/>
      <c r="G11" s="79"/>
      <c r="H11" s="79"/>
      <c r="I11" s="583"/>
      <c r="J11" s="7"/>
    </row>
    <row r="12" spans="1:38" s="800" customFormat="1" ht="26.25" thickBot="1">
      <c r="A12" s="251"/>
      <c r="B12" s="5"/>
      <c r="C12" s="1027"/>
      <c r="D12" s="809" t="s">
        <v>944</v>
      </c>
      <c r="E12" s="685"/>
      <c r="F12" s="461"/>
      <c r="G12" s="79"/>
      <c r="H12" s="638"/>
      <c r="I12" s="7"/>
      <c r="J12" s="7"/>
      <c r="K12" s="251"/>
      <c r="L12" s="410"/>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46"/>
      <c r="AL12" s="146"/>
    </row>
    <row r="13" spans="1:38" s="800" customFormat="1" ht="6" customHeight="1" thickBot="1">
      <c r="A13" s="251"/>
      <c r="B13" s="5"/>
      <c r="C13" s="1027"/>
      <c r="D13" s="692"/>
      <c r="E13" s="693"/>
      <c r="F13" s="528"/>
      <c r="G13" s="79"/>
      <c r="H13" s="79"/>
      <c r="I13" s="583"/>
      <c r="J13" s="7"/>
      <c r="K13" s="251"/>
      <c r="L13" s="251"/>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row>
    <row r="14" spans="1:38" ht="29.25" customHeight="1" thickBot="1">
      <c r="A14" s="251"/>
      <c r="B14" s="5"/>
      <c r="C14" s="1027"/>
      <c r="D14" s="809" t="s">
        <v>1097</v>
      </c>
      <c r="E14" s="685"/>
      <c r="F14" s="461"/>
      <c r="G14" s="79"/>
      <c r="H14" s="814"/>
      <c r="I14" s="7"/>
      <c r="J14" s="7"/>
      <c r="L14" s="410"/>
    </row>
    <row r="15" spans="1:38" ht="6" customHeight="1" thickBot="1">
      <c r="A15" s="251"/>
      <c r="B15" s="5"/>
      <c r="C15" s="589"/>
      <c r="D15" s="692"/>
      <c r="E15" s="693"/>
      <c r="F15" s="528"/>
      <c r="G15" s="79"/>
      <c r="H15" s="79"/>
      <c r="I15" s="583"/>
      <c r="J15" s="7"/>
    </row>
    <row r="16" spans="1:38" ht="30" customHeight="1" thickBot="1">
      <c r="A16" s="251"/>
      <c r="B16" s="5"/>
      <c r="C16" s="1027"/>
      <c r="D16" s="1035" t="s">
        <v>1098</v>
      </c>
      <c r="E16" s="1035"/>
      <c r="F16" s="461"/>
      <c r="G16" s="79"/>
      <c r="H16" s="814"/>
      <c r="I16" s="7"/>
      <c r="J16" s="7"/>
      <c r="L16" s="410"/>
    </row>
    <row r="17" spans="1:38" ht="6" customHeight="1" thickBot="1">
      <c r="A17" s="251"/>
      <c r="B17" s="5"/>
      <c r="C17" s="1027"/>
      <c r="D17" s="528"/>
      <c r="E17" s="79"/>
      <c r="F17" s="528"/>
      <c r="G17" s="79"/>
      <c r="H17" s="79"/>
      <c r="I17" s="583"/>
      <c r="J17" s="7"/>
    </row>
    <row r="18" spans="1:38" ht="26.25" customHeight="1" thickBot="1">
      <c r="A18" s="251"/>
      <c r="B18" s="5"/>
      <c r="C18" s="1027"/>
      <c r="D18" s="1035" t="s">
        <v>1099</v>
      </c>
      <c r="E18" s="1035"/>
      <c r="F18" s="1035"/>
      <c r="G18" s="79"/>
      <c r="H18" s="814"/>
      <c r="I18" s="7"/>
      <c r="J18" s="7"/>
      <c r="L18" s="410"/>
    </row>
    <row r="19" spans="1:38" ht="6" customHeight="1" thickBot="1">
      <c r="A19" s="251"/>
      <c r="B19" s="5"/>
      <c r="C19" s="1027"/>
      <c r="D19" s="528"/>
      <c r="E19" s="79"/>
      <c r="F19" s="528"/>
      <c r="G19" s="79"/>
      <c r="H19" s="815"/>
      <c r="I19" s="583"/>
      <c r="J19" s="7"/>
    </row>
    <row r="20" spans="1:38" ht="27.75" customHeight="1" thickBot="1">
      <c r="A20" s="251"/>
      <c r="B20" s="5"/>
      <c r="C20" s="1027"/>
      <c r="D20" s="1035" t="s">
        <v>1100</v>
      </c>
      <c r="E20" s="1035"/>
      <c r="F20" s="1035"/>
      <c r="G20" s="79"/>
      <c r="H20" s="814"/>
      <c r="I20" s="7"/>
      <c r="J20" s="7"/>
      <c r="L20" s="410"/>
    </row>
    <row r="21" spans="1:38" ht="5.25" customHeight="1" thickBot="1">
      <c r="A21" s="251"/>
      <c r="B21" s="5"/>
      <c r="C21" s="1027"/>
      <c r="D21" s="528"/>
      <c r="E21" s="79"/>
      <c r="F21" s="528"/>
      <c r="G21" s="79"/>
      <c r="H21" s="79"/>
      <c r="I21" s="583"/>
      <c r="J21" s="7"/>
    </row>
    <row r="22" spans="1:38" ht="21" customHeight="1" thickBot="1">
      <c r="A22" s="251"/>
      <c r="B22" s="5"/>
      <c r="C22" s="1027"/>
      <c r="D22" s="1035" t="s">
        <v>1101</v>
      </c>
      <c r="E22" s="1035"/>
      <c r="F22" s="1035"/>
      <c r="G22" s="79"/>
      <c r="H22" s="814"/>
      <c r="I22" s="7"/>
      <c r="J22" s="7"/>
      <c r="L22" s="410"/>
    </row>
    <row r="23" spans="1:38" ht="6" customHeight="1" thickBot="1">
      <c r="A23" s="251"/>
      <c r="B23" s="5"/>
      <c r="C23" s="590"/>
      <c r="D23" s="591"/>
      <c r="E23" s="591"/>
      <c r="F23" s="591"/>
      <c r="G23" s="592"/>
      <c r="H23" s="593"/>
      <c r="I23" s="385"/>
      <c r="J23" s="7"/>
      <c r="K23" s="250"/>
      <c r="L23" s="584"/>
    </row>
    <row r="24" spans="1:38" ht="9.75" customHeight="1" thickBot="1">
      <c r="A24" s="251"/>
      <c r="B24" s="5"/>
      <c r="C24" s="527"/>
      <c r="D24" s="528"/>
      <c r="E24" s="79"/>
      <c r="F24" s="529"/>
      <c r="G24" s="79"/>
      <c r="H24" s="79"/>
      <c r="I24" s="79"/>
      <c r="J24" s="7"/>
      <c r="K24" s="250"/>
      <c r="L24" s="584"/>
    </row>
    <row r="25" spans="1:38" s="800" customFormat="1" ht="33.75" customHeight="1" thickBot="1">
      <c r="A25" s="251"/>
      <c r="B25" s="5"/>
      <c r="C25" s="527"/>
      <c r="D25" s="528" t="s">
        <v>930</v>
      </c>
      <c r="E25" s="1118" t="s">
        <v>967</v>
      </c>
      <c r="F25" s="1119"/>
      <c r="G25" s="1119"/>
      <c r="H25" s="1119"/>
      <c r="I25" s="1120"/>
      <c r="J25" s="7"/>
      <c r="K25" s="250"/>
      <c r="L25" s="301"/>
      <c r="M25" s="146"/>
      <c r="N25" s="146"/>
      <c r="O25" s="146"/>
      <c r="P25" s="146"/>
      <c r="Q25" s="146"/>
      <c r="R25" s="146"/>
      <c r="S25" s="146"/>
      <c r="T25" s="146"/>
      <c r="U25" s="146"/>
      <c r="V25" s="146"/>
      <c r="W25" s="146"/>
      <c r="X25" s="146"/>
      <c r="Y25" s="146"/>
      <c r="Z25" s="146"/>
      <c r="AA25" s="146"/>
      <c r="AB25" s="146"/>
      <c r="AC25" s="146"/>
      <c r="AD25" s="146"/>
      <c r="AE25" s="146"/>
      <c r="AF25" s="146"/>
      <c r="AG25" s="146"/>
      <c r="AH25" s="146"/>
      <c r="AI25" s="146"/>
      <c r="AJ25" s="146"/>
      <c r="AK25" s="146"/>
      <c r="AL25" s="146"/>
    </row>
    <row r="26" spans="1:38" ht="36.75" customHeight="1">
      <c r="A26" s="251"/>
      <c r="B26" s="5"/>
      <c r="C26" s="527"/>
      <c r="D26" s="528"/>
      <c r="E26" s="79"/>
      <c r="F26" s="529"/>
      <c r="G26" s="79"/>
      <c r="H26" s="79"/>
      <c r="I26" s="79"/>
      <c r="J26" s="7"/>
      <c r="K26" s="250"/>
      <c r="L26" s="542"/>
    </row>
    <row r="27" spans="1:38" ht="89.25" customHeight="1" thickBot="1">
      <c r="A27" s="251"/>
      <c r="B27" s="8"/>
      <c r="C27" s="132"/>
      <c r="D27" s="132"/>
      <c r="E27" s="9"/>
      <c r="F27" s="663"/>
      <c r="G27" s="9"/>
      <c r="H27" s="9"/>
      <c r="I27" s="9"/>
      <c r="J27" s="10"/>
    </row>
    <row r="28" spans="1:38">
      <c r="A28" s="251"/>
      <c r="C28" s="251"/>
      <c r="D28" s="251"/>
      <c r="E28" s="251"/>
      <c r="F28" s="251"/>
      <c r="G28" s="251"/>
      <c r="H28" s="251"/>
      <c r="I28" s="251"/>
    </row>
    <row r="29" spans="1:38">
      <c r="A29" s="251"/>
      <c r="C29" s="251"/>
      <c r="D29" s="251"/>
      <c r="E29" s="251"/>
      <c r="F29" s="251"/>
      <c r="G29" s="251"/>
      <c r="H29" s="251"/>
      <c r="I29" s="251"/>
    </row>
    <row r="30" spans="1:38">
      <c r="A30" s="251"/>
      <c r="C30" s="251"/>
      <c r="D30" s="251"/>
      <c r="E30" s="251"/>
      <c r="F30" s="251"/>
      <c r="G30" s="251"/>
      <c r="H30" s="251"/>
      <c r="I30" s="251"/>
    </row>
    <row r="31" spans="1:38" s="146" customFormat="1"/>
    <row r="32" spans="1:38" s="146" customFormat="1"/>
    <row r="33" s="146" customFormat="1"/>
    <row r="34" s="146" customFormat="1"/>
    <row r="35" s="146" customFormat="1"/>
    <row r="36" s="146" customFormat="1"/>
    <row r="37" s="146" customFormat="1"/>
    <row r="38" s="146" customFormat="1"/>
    <row r="39" s="146" customFormat="1"/>
    <row r="40" s="146" customFormat="1"/>
    <row r="41" s="146" customFormat="1"/>
    <row r="42" s="146" customFormat="1"/>
    <row r="43" s="146" customFormat="1"/>
    <row r="44" s="146" customFormat="1"/>
    <row r="45" s="146" customFormat="1"/>
    <row r="46" s="146" customFormat="1"/>
    <row r="47" s="146" customFormat="1"/>
    <row r="48"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row r="154" s="146" customFormat="1"/>
    <row r="155" s="146" customFormat="1"/>
    <row r="156" s="146" customFormat="1"/>
    <row r="157" s="146" customFormat="1"/>
    <row r="158" s="146" customFormat="1"/>
    <row r="159" s="146" customFormat="1"/>
  </sheetData>
  <mergeCells count="9">
    <mergeCell ref="E25:I25"/>
    <mergeCell ref="C3:I3"/>
    <mergeCell ref="L3:M3"/>
    <mergeCell ref="C5:C14"/>
    <mergeCell ref="C16:C22"/>
    <mergeCell ref="D18:F18"/>
    <mergeCell ref="D20:F20"/>
    <mergeCell ref="D22:F22"/>
    <mergeCell ref="D16:E16"/>
  </mergeCells>
  <printOptions horizontalCentered="1" verticalCentered="1"/>
  <pageMargins left="0.39" right="0.39" top="0.98" bottom="0.98" header="0.51" footer="0.51"/>
  <pageSetup paperSize="9" orientation="landscape" verticalDpi="400"/>
  <headerFooter alignWithMargins="0"/>
  <drawing r:id="rId1"/>
</worksheet>
</file>

<file path=xl/worksheets/sheet19.xml><?xml version="1.0" encoding="utf-8"?>
<worksheet xmlns="http://schemas.openxmlformats.org/spreadsheetml/2006/main" xmlns:r="http://schemas.openxmlformats.org/officeDocument/2006/relationships">
  <sheetPr codeName="Sheet7" enableFormatConditionsCalculation="0">
    <tabColor theme="5"/>
    <pageSetUpPr fitToPage="1"/>
  </sheetPr>
  <dimension ref="A1:BV150"/>
  <sheetViews>
    <sheetView zoomScale="85" zoomScaleNormal="85" zoomScaleSheetLayoutView="100" workbookViewId="0">
      <selection activeCell="AD24" sqref="AD24"/>
    </sheetView>
  </sheetViews>
  <sheetFormatPr defaultColWidth="8.85546875" defaultRowHeight="12.75"/>
  <cols>
    <col min="1" max="1" width="5.7109375" style="340" customWidth="1"/>
    <col min="2" max="2" width="21.140625" customWidth="1"/>
    <col min="3" max="3" width="4.42578125" customWidth="1"/>
    <col min="4" max="4" width="11.140625" customWidth="1"/>
    <col min="5" max="5" width="4.140625" customWidth="1"/>
    <col min="8" max="8" width="9.85546875" customWidth="1"/>
    <col min="9" max="9" width="10.42578125" customWidth="1"/>
    <col min="10" max="10" width="10.85546875" customWidth="1"/>
    <col min="11" max="13" width="11" customWidth="1"/>
    <col min="15" max="15" width="17.42578125" style="511" customWidth="1"/>
    <col min="16" max="16" width="12.42578125" customWidth="1"/>
    <col min="17" max="17" width="12.42578125" style="340" customWidth="1"/>
    <col min="18" max="20" width="12.42578125" customWidth="1"/>
    <col min="21" max="21" width="22.42578125" customWidth="1"/>
    <col min="22" max="24" width="14" style="355" customWidth="1"/>
    <col min="25" max="25" width="1.42578125" customWidth="1"/>
    <col min="26" max="26" width="23" customWidth="1"/>
    <col min="27" max="28" width="23" style="517" customWidth="1"/>
    <col min="30" max="30" width="8.85546875" style="373"/>
    <col min="31" max="74" width="8.85546875" style="364"/>
  </cols>
  <sheetData>
    <row r="1" spans="1:74" s="340" customFormat="1" ht="15" customHeight="1">
      <c r="A1" s="1127" t="s">
        <v>417</v>
      </c>
      <c r="B1" s="1129" t="s">
        <v>630</v>
      </c>
      <c r="C1" s="1135" t="s">
        <v>414</v>
      </c>
      <c r="D1" s="1131" t="s">
        <v>401</v>
      </c>
      <c r="E1" s="1133" t="s">
        <v>402</v>
      </c>
      <c r="F1" s="609"/>
      <c r="G1" s="1131" t="s">
        <v>319</v>
      </c>
      <c r="H1" s="1136" t="s">
        <v>403</v>
      </c>
      <c r="I1" s="1142" t="s">
        <v>404</v>
      </c>
      <c r="J1" s="1143"/>
      <c r="K1" s="1143"/>
      <c r="L1" s="1143"/>
      <c r="M1" s="1143"/>
      <c r="N1" s="1138" t="s">
        <v>405</v>
      </c>
      <c r="O1" s="1147" t="s">
        <v>406</v>
      </c>
      <c r="P1" s="1148"/>
      <c r="Q1" s="1148"/>
      <c r="R1" s="1148"/>
      <c r="S1" s="1148"/>
      <c r="T1" s="1148"/>
      <c r="U1" s="1148"/>
      <c r="V1" s="1148"/>
      <c r="W1" s="1148"/>
      <c r="X1" s="1149"/>
      <c r="Y1" s="612"/>
      <c r="Z1" s="1140" t="s">
        <v>738</v>
      </c>
      <c r="AA1" s="1136" t="s">
        <v>739</v>
      </c>
      <c r="AB1" s="1136" t="s">
        <v>740</v>
      </c>
      <c r="AC1" s="612"/>
      <c r="AD1" s="546"/>
      <c r="AE1" s="547"/>
      <c r="AF1" s="547"/>
      <c r="AG1" s="547"/>
      <c r="AH1" s="547"/>
      <c r="AI1" s="547"/>
      <c r="AJ1" s="547"/>
      <c r="AK1" s="547"/>
      <c r="AL1" s="547"/>
      <c r="AM1" s="547"/>
      <c r="AN1" s="547"/>
      <c r="AO1" s="547"/>
      <c r="AP1" s="547"/>
      <c r="AQ1" s="547"/>
      <c r="AR1" s="547"/>
      <c r="AS1" s="547"/>
      <c r="AT1" s="547"/>
      <c r="AU1" s="547"/>
      <c r="AV1" s="547"/>
      <c r="AW1" s="547"/>
      <c r="AX1" s="547"/>
      <c r="AY1" s="547"/>
      <c r="AZ1" s="547"/>
      <c r="BA1" s="547"/>
      <c r="BB1" s="547"/>
      <c r="BC1" s="547"/>
      <c r="BD1" s="547"/>
      <c r="BE1" s="547"/>
      <c r="BF1" s="547"/>
      <c r="BG1" s="547"/>
      <c r="BH1" s="547"/>
      <c r="BI1" s="547"/>
      <c r="BJ1" s="547"/>
      <c r="BK1" s="547"/>
      <c r="BL1" s="547"/>
      <c r="BM1" s="547"/>
      <c r="BN1" s="547"/>
      <c r="BO1" s="547"/>
      <c r="BP1" s="547"/>
      <c r="BQ1" s="547"/>
      <c r="BR1" s="547"/>
      <c r="BS1" s="547"/>
      <c r="BT1" s="547"/>
      <c r="BU1" s="547"/>
      <c r="BV1" s="547"/>
    </row>
    <row r="2" spans="1:74" s="340" customFormat="1" ht="62.1" customHeight="1">
      <c r="A2" s="1128"/>
      <c r="B2" s="1130"/>
      <c r="C2" s="1135"/>
      <c r="D2" s="1132"/>
      <c r="E2" s="1134"/>
      <c r="F2" s="610" t="s">
        <v>407</v>
      </c>
      <c r="G2" s="1132"/>
      <c r="H2" s="1137"/>
      <c r="I2" s="613" t="s">
        <v>349</v>
      </c>
      <c r="J2" s="613" t="s">
        <v>350</v>
      </c>
      <c r="K2" s="613" t="s">
        <v>408</v>
      </c>
      <c r="L2" s="613" t="s">
        <v>409</v>
      </c>
      <c r="M2" s="613" t="s">
        <v>353</v>
      </c>
      <c r="N2" s="1139"/>
      <c r="O2" s="614" t="s">
        <v>734</v>
      </c>
      <c r="P2" s="614" t="s">
        <v>415</v>
      </c>
      <c r="Q2" s="615" t="s">
        <v>416</v>
      </c>
      <c r="R2" s="615" t="s">
        <v>410</v>
      </c>
      <c r="S2" s="614" t="s">
        <v>411</v>
      </c>
      <c r="T2" s="614" t="s">
        <v>412</v>
      </c>
      <c r="U2" s="614" t="s">
        <v>413</v>
      </c>
      <c r="V2" s="1144" t="s">
        <v>629</v>
      </c>
      <c r="W2" s="1145"/>
      <c r="X2" s="1146"/>
      <c r="Y2" s="616"/>
      <c r="Z2" s="1141"/>
      <c r="AA2" s="1137"/>
      <c r="AB2" s="1137"/>
      <c r="AC2" s="616"/>
      <c r="AD2" s="373"/>
      <c r="AE2" s="364"/>
      <c r="AF2" s="364"/>
      <c r="AG2" s="364"/>
      <c r="AH2" s="364"/>
      <c r="AI2" s="364"/>
      <c r="AJ2" s="364"/>
      <c r="AK2" s="364"/>
      <c r="AL2" s="364"/>
      <c r="AM2" s="364"/>
      <c r="AN2" s="364"/>
      <c r="AO2" s="364"/>
      <c r="AP2" s="364"/>
      <c r="AQ2" s="364"/>
      <c r="AR2" s="364"/>
      <c r="AS2" s="364"/>
      <c r="AT2" s="364"/>
      <c r="AU2" s="364"/>
      <c r="AV2" s="364"/>
      <c r="AW2" s="364"/>
      <c r="AX2" s="364"/>
      <c r="AY2" s="364"/>
      <c r="AZ2" s="364"/>
      <c r="BA2" s="364"/>
      <c r="BB2" s="364"/>
      <c r="BC2" s="364"/>
      <c r="BD2" s="364"/>
      <c r="BE2" s="364"/>
      <c r="BF2" s="364"/>
      <c r="BG2" s="364"/>
      <c r="BH2" s="364"/>
      <c r="BI2" s="364"/>
      <c r="BJ2" s="364"/>
      <c r="BK2" s="364"/>
      <c r="BL2" s="364"/>
      <c r="BM2" s="364"/>
      <c r="BN2" s="364"/>
      <c r="BO2" s="364"/>
      <c r="BP2" s="364"/>
      <c r="BQ2" s="364"/>
      <c r="BR2" s="364"/>
      <c r="BS2" s="364"/>
      <c r="BT2" s="364"/>
      <c r="BU2" s="364"/>
      <c r="BV2" s="364"/>
    </row>
    <row r="3" spans="1:74" s="340" customFormat="1" ht="36.6" customHeight="1">
      <c r="A3" s="479"/>
      <c r="B3" s="479">
        <f>'Economic potential'!E5</f>
        <v>0</v>
      </c>
      <c r="C3" s="479"/>
      <c r="D3" s="480"/>
      <c r="E3" s="611"/>
      <c r="F3" s="481"/>
      <c r="G3" s="479">
        <f>'Human capital'!H6</f>
        <v>0</v>
      </c>
      <c r="H3" s="482">
        <f>'Economic potential'!F15</f>
        <v>0</v>
      </c>
      <c r="I3" s="479"/>
      <c r="J3" s="479"/>
      <c r="K3" s="479"/>
      <c r="L3" s="479"/>
      <c r="M3" s="479"/>
      <c r="N3" s="611">
        <f>(I3+J3+K3+L3+M3)/5</f>
        <v>0</v>
      </c>
      <c r="O3" s="482" t="str">
        <f>Scoring!B14</f>
        <v>Most probably a champion</v>
      </c>
      <c r="P3" s="479"/>
      <c r="Q3" s="479"/>
      <c r="R3" s="483"/>
      <c r="S3" s="483"/>
      <c r="T3" s="483"/>
      <c r="U3" s="484"/>
      <c r="V3" s="485"/>
      <c r="W3" s="485"/>
      <c r="X3" s="485"/>
      <c r="Y3" s="617"/>
      <c r="Z3" s="484"/>
      <c r="AA3" s="484"/>
      <c r="AB3" s="484"/>
      <c r="AC3" s="617"/>
      <c r="AD3" s="373"/>
      <c r="AE3" s="364"/>
      <c r="AF3" s="364"/>
      <c r="AG3" s="364"/>
      <c r="AH3" s="364"/>
      <c r="AI3" s="364"/>
      <c r="AJ3" s="364"/>
      <c r="AK3" s="364"/>
      <c r="AL3" s="364"/>
      <c r="AM3" s="364"/>
      <c r="AN3" s="364"/>
      <c r="AO3" s="364"/>
      <c r="AP3" s="364"/>
      <c r="AQ3" s="364"/>
      <c r="AR3" s="364"/>
      <c r="AS3" s="364"/>
      <c r="AT3" s="364"/>
      <c r="AU3" s="364"/>
      <c r="AV3" s="364"/>
      <c r="AW3" s="364"/>
      <c r="AX3" s="364"/>
      <c r="AY3" s="364"/>
      <c r="AZ3" s="364"/>
      <c r="BA3" s="364"/>
      <c r="BB3" s="364"/>
      <c r="BC3" s="364"/>
      <c r="BD3" s="364"/>
      <c r="BE3" s="364"/>
      <c r="BF3" s="364"/>
      <c r="BG3" s="364"/>
      <c r="BH3" s="364"/>
      <c r="BI3" s="364"/>
      <c r="BJ3" s="364"/>
      <c r="BK3" s="364"/>
      <c r="BL3" s="364"/>
      <c r="BM3" s="364"/>
      <c r="BN3" s="364"/>
      <c r="BO3" s="364"/>
      <c r="BP3" s="364"/>
      <c r="BQ3" s="364"/>
      <c r="BR3" s="364"/>
      <c r="BS3" s="364"/>
      <c r="BT3" s="364"/>
      <c r="BU3" s="364"/>
      <c r="BV3" s="364"/>
    </row>
    <row r="4" spans="1:74" s="351" customFormat="1" ht="36.6" customHeight="1">
      <c r="A4" s="479"/>
      <c r="B4" s="479"/>
      <c r="C4" s="479"/>
      <c r="D4" s="480"/>
      <c r="E4" s="611"/>
      <c r="F4" s="481"/>
      <c r="G4" s="479"/>
      <c r="H4" s="482"/>
      <c r="I4" s="479"/>
      <c r="J4" s="479"/>
      <c r="K4" s="479"/>
      <c r="L4" s="479"/>
      <c r="M4" s="479"/>
      <c r="N4" s="611"/>
      <c r="O4" s="479"/>
      <c r="P4" s="479"/>
      <c r="Q4" s="479"/>
      <c r="R4" s="483"/>
      <c r="S4" s="483"/>
      <c r="T4" s="483"/>
      <c r="U4" s="484"/>
      <c r="V4" s="485"/>
      <c r="W4" s="485"/>
      <c r="X4" s="485"/>
      <c r="Y4" s="617"/>
      <c r="Z4" s="484"/>
      <c r="AA4" s="484"/>
      <c r="AB4" s="484"/>
      <c r="AC4" s="617"/>
      <c r="AD4" s="373"/>
      <c r="AE4" s="364"/>
      <c r="AF4" s="364"/>
      <c r="AG4" s="364"/>
      <c r="AH4" s="364"/>
      <c r="AI4" s="364"/>
      <c r="AJ4" s="364"/>
      <c r="AK4" s="364"/>
      <c r="AL4" s="364"/>
      <c r="AM4" s="364"/>
      <c r="AN4" s="364"/>
      <c r="AO4" s="364"/>
      <c r="AP4" s="364"/>
      <c r="AQ4" s="364"/>
      <c r="AR4" s="364"/>
      <c r="AS4" s="364"/>
      <c r="AT4" s="364"/>
      <c r="AU4" s="364"/>
      <c r="AV4" s="364"/>
      <c r="AW4" s="364"/>
      <c r="AX4" s="364"/>
      <c r="AY4" s="364"/>
      <c r="AZ4" s="364"/>
      <c r="BA4" s="364"/>
      <c r="BB4" s="364"/>
      <c r="BC4" s="364"/>
      <c r="BD4" s="364"/>
      <c r="BE4" s="364"/>
      <c r="BF4" s="364"/>
      <c r="BG4" s="364"/>
      <c r="BH4" s="364"/>
      <c r="BI4" s="364"/>
      <c r="BJ4" s="364"/>
      <c r="BK4" s="364"/>
      <c r="BL4" s="364"/>
      <c r="BM4" s="364"/>
      <c r="BN4" s="364"/>
      <c r="BO4" s="364"/>
      <c r="BP4" s="364"/>
      <c r="BQ4" s="364"/>
      <c r="BR4" s="364"/>
      <c r="BS4" s="364"/>
      <c r="BT4" s="364"/>
      <c r="BU4" s="364"/>
      <c r="BV4" s="364"/>
    </row>
    <row r="5" spans="1:74" s="547" customFormat="1">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364"/>
      <c r="BE5" s="364"/>
      <c r="BF5" s="364"/>
      <c r="BG5" s="364"/>
      <c r="BH5" s="364"/>
      <c r="BI5" s="364"/>
      <c r="BJ5" s="364"/>
      <c r="BK5" s="364"/>
      <c r="BL5" s="364"/>
      <c r="BM5" s="364"/>
      <c r="BN5" s="364"/>
      <c r="BO5" s="364"/>
      <c r="BP5" s="364"/>
      <c r="BQ5" s="364"/>
      <c r="BR5" s="364"/>
      <c r="BS5" s="364"/>
      <c r="BT5" s="364"/>
      <c r="BU5" s="364"/>
      <c r="BV5" s="364"/>
    </row>
    <row r="6" spans="1:74" s="364" customFormat="1"/>
    <row r="7" spans="1:74" s="364" customFormat="1"/>
    <row r="8" spans="1:74" s="364" customFormat="1"/>
    <row r="9" spans="1:74" s="364" customFormat="1"/>
    <row r="10" spans="1:74" s="364" customFormat="1" ht="13.5" thickBot="1">
      <c r="L10" s="374"/>
      <c r="M10" s="374"/>
      <c r="N10" s="374"/>
      <c r="O10" s="374"/>
      <c r="P10" s="374"/>
      <c r="Q10" s="374"/>
    </row>
    <row r="11" spans="1:74" s="364" customFormat="1" ht="13.5" thickTop="1">
      <c r="K11" s="451"/>
      <c r="L11" s="1121" t="s">
        <v>961</v>
      </c>
      <c r="M11" s="1122"/>
      <c r="N11" s="1122"/>
      <c r="O11" s="1122"/>
      <c r="P11" s="1122"/>
      <c r="Q11" s="1123"/>
      <c r="R11" s="373"/>
    </row>
    <row r="12" spans="1:74" s="364" customFormat="1" ht="18.75" customHeight="1" thickBot="1">
      <c r="K12" s="451"/>
      <c r="L12" s="1124"/>
      <c r="M12" s="1125"/>
      <c r="N12" s="1125"/>
      <c r="O12" s="1125"/>
      <c r="P12" s="1125"/>
      <c r="Q12" s="1126"/>
      <c r="R12" s="373"/>
    </row>
    <row r="13" spans="1:74" s="364" customFormat="1" ht="14.25" thickTop="1" thickBot="1">
      <c r="K13" s="451"/>
      <c r="L13" s="830"/>
      <c r="M13" s="831"/>
      <c r="N13" s="831"/>
      <c r="O13" s="831"/>
      <c r="P13" s="831"/>
      <c r="Q13" s="832"/>
      <c r="R13" s="373"/>
    </row>
    <row r="14" spans="1:74" s="364" customFormat="1" ht="14.25" thickTop="1" thickBot="1">
      <c r="K14" s="451"/>
      <c r="L14" s="830"/>
      <c r="M14" s="831"/>
      <c r="N14" s="831"/>
      <c r="O14" s="831"/>
      <c r="P14" s="831"/>
      <c r="Q14" s="832"/>
      <c r="R14" s="373"/>
    </row>
    <row r="15" spans="1:74" s="364" customFormat="1" ht="14.25" thickTop="1" thickBot="1">
      <c r="K15" s="451"/>
      <c r="L15" s="830"/>
      <c r="M15" s="831"/>
      <c r="N15" s="831"/>
      <c r="O15" s="831"/>
      <c r="P15" s="831"/>
      <c r="Q15" s="832"/>
      <c r="R15" s="373"/>
    </row>
    <row r="16" spans="1:74" s="364" customFormat="1" ht="14.25" thickTop="1" thickBot="1">
      <c r="K16" s="451"/>
      <c r="L16" s="830"/>
      <c r="M16" s="831"/>
      <c r="N16" s="831"/>
      <c r="O16" s="831"/>
      <c r="P16" s="831"/>
      <c r="Q16" s="832"/>
      <c r="R16" s="373"/>
    </row>
    <row r="17" spans="11:22" s="364" customFormat="1" ht="14.25" thickTop="1" thickBot="1">
      <c r="K17" s="451"/>
      <c r="L17" s="830"/>
      <c r="M17" s="831"/>
      <c r="N17" s="831"/>
      <c r="O17" s="831"/>
      <c r="P17" s="831"/>
      <c r="Q17" s="832"/>
      <c r="R17" s="373"/>
    </row>
    <row r="18" spans="11:22" s="364" customFormat="1" ht="14.25" thickTop="1" thickBot="1">
      <c r="K18" s="451"/>
      <c r="L18" s="830"/>
      <c r="M18" s="831"/>
      <c r="N18" s="831"/>
      <c r="O18" s="831"/>
      <c r="P18" s="831"/>
      <c r="Q18" s="832"/>
      <c r="R18" s="373"/>
    </row>
    <row r="19" spans="11:22" s="364" customFormat="1" ht="14.25" thickTop="1" thickBot="1">
      <c r="K19" s="451"/>
      <c r="L19" s="830"/>
      <c r="M19" s="831"/>
      <c r="N19" s="831"/>
      <c r="O19" s="831"/>
      <c r="P19" s="831"/>
      <c r="Q19" s="832"/>
      <c r="R19" s="373"/>
    </row>
    <row r="20" spans="11:22" s="364" customFormat="1" ht="14.25" thickTop="1" thickBot="1">
      <c r="K20" s="451"/>
      <c r="L20" s="830"/>
      <c r="M20" s="831"/>
      <c r="N20" s="831"/>
      <c r="O20" s="831"/>
      <c r="P20" s="831"/>
      <c r="Q20" s="832"/>
      <c r="R20" s="373"/>
    </row>
    <row r="21" spans="11:22" s="364" customFormat="1" ht="14.25" thickTop="1" thickBot="1">
      <c r="K21" s="451"/>
      <c r="L21" s="830"/>
      <c r="M21" s="831"/>
      <c r="N21" s="831"/>
      <c r="O21" s="831"/>
      <c r="P21" s="831"/>
      <c r="Q21" s="832"/>
      <c r="R21" s="373"/>
      <c r="V21" s="560" t="s">
        <v>633</v>
      </c>
    </row>
    <row r="22" spans="11:22" s="364" customFormat="1" ht="14.25" thickTop="1" thickBot="1">
      <c r="K22" s="451"/>
      <c r="L22" s="830"/>
      <c r="M22" s="831"/>
      <c r="N22" s="831"/>
      <c r="O22" s="831"/>
      <c r="P22" s="831"/>
      <c r="Q22" s="832"/>
      <c r="R22" s="373"/>
    </row>
    <row r="23" spans="11:22" s="364" customFormat="1" ht="14.25" thickTop="1" thickBot="1">
      <c r="K23" s="451"/>
      <c r="L23" s="830"/>
      <c r="M23" s="831"/>
      <c r="N23" s="831"/>
      <c r="O23" s="831"/>
      <c r="P23" s="831"/>
      <c r="Q23" s="832"/>
      <c r="R23" s="373"/>
    </row>
    <row r="24" spans="11:22" s="364" customFormat="1" ht="14.25" thickTop="1" thickBot="1">
      <c r="K24" s="451"/>
      <c r="L24" s="830"/>
      <c r="M24" s="831"/>
      <c r="N24" s="831"/>
      <c r="O24" s="831"/>
      <c r="P24" s="831"/>
      <c r="Q24" s="832"/>
      <c r="R24" s="373"/>
    </row>
    <row r="25" spans="11:22" s="364" customFormat="1" ht="14.25" thickTop="1" thickBot="1">
      <c r="K25" s="451"/>
      <c r="L25" s="833"/>
      <c r="M25" s="834"/>
      <c r="N25" s="834"/>
      <c r="O25" s="834"/>
      <c r="P25" s="834"/>
      <c r="Q25" s="835"/>
      <c r="R25" s="373"/>
    </row>
    <row r="26" spans="11:22" s="364" customFormat="1" ht="13.5" thickTop="1">
      <c r="L26" s="547"/>
      <c r="M26" s="547"/>
      <c r="N26" s="547"/>
      <c r="O26" s="547"/>
      <c r="P26" s="547"/>
      <c r="Q26" s="547"/>
    </row>
    <row r="27" spans="11:22" s="364" customFormat="1"/>
    <row r="28" spans="11:22" s="364" customFormat="1"/>
    <row r="29" spans="11:22" s="364" customFormat="1"/>
    <row r="30" spans="11:22" s="364" customFormat="1"/>
    <row r="31" spans="11:22" s="364" customFormat="1"/>
    <row r="32" spans="11:22" s="364" customFormat="1"/>
    <row r="33" s="364" customFormat="1"/>
    <row r="34" s="364" customFormat="1"/>
    <row r="35" s="364" customFormat="1"/>
    <row r="36" s="364" customFormat="1"/>
    <row r="37" s="364" customFormat="1"/>
    <row r="38" s="364" customFormat="1"/>
    <row r="39" s="364" customFormat="1"/>
    <row r="40" s="364" customFormat="1"/>
    <row r="41" s="364" customFormat="1"/>
    <row r="42" s="364" customFormat="1"/>
    <row r="43" s="364" customFormat="1"/>
    <row r="44" s="364" customFormat="1"/>
    <row r="45" s="364" customFormat="1"/>
    <row r="46" s="364" customFormat="1"/>
    <row r="47" s="364" customFormat="1"/>
    <row r="48" s="364" customFormat="1"/>
    <row r="49" s="364" customFormat="1"/>
    <row r="50" s="364" customFormat="1"/>
    <row r="51" s="364" customFormat="1"/>
    <row r="52" s="364" customFormat="1"/>
    <row r="53" s="364" customFormat="1"/>
    <row r="54" s="364" customFormat="1"/>
    <row r="55" s="364" customFormat="1"/>
    <row r="56" s="364" customFormat="1"/>
    <row r="57" s="364" customFormat="1"/>
    <row r="58" s="364" customFormat="1"/>
    <row r="59" s="364" customFormat="1"/>
    <row r="60" s="364" customFormat="1"/>
    <row r="61" s="364" customFormat="1"/>
    <row r="62" s="364" customFormat="1"/>
    <row r="63" s="364" customFormat="1"/>
    <row r="64" s="364" customFormat="1"/>
    <row r="65" s="364" customFormat="1"/>
    <row r="66" s="364" customFormat="1"/>
    <row r="67" s="364" customFormat="1"/>
    <row r="68" s="364" customFormat="1"/>
    <row r="69" s="364" customFormat="1"/>
    <row r="70" s="364" customFormat="1"/>
    <row r="71" s="364" customFormat="1"/>
    <row r="72" s="364" customFormat="1"/>
    <row r="73" s="364" customFormat="1"/>
    <row r="74" s="364" customFormat="1"/>
    <row r="75" s="364" customFormat="1"/>
    <row r="76" s="364" customFormat="1"/>
    <row r="77" s="364" customFormat="1"/>
    <row r="78" s="364" customFormat="1"/>
    <row r="79" s="364" customFormat="1"/>
    <row r="80" s="364" customFormat="1"/>
    <row r="81" s="364" customFormat="1"/>
    <row r="82" s="364" customFormat="1"/>
    <row r="83" s="364" customFormat="1"/>
    <row r="84" s="364" customFormat="1"/>
    <row r="85" s="364" customFormat="1"/>
    <row r="86" s="364" customFormat="1"/>
    <row r="87" s="364" customFormat="1"/>
    <row r="88" s="364" customFormat="1"/>
    <row r="89" s="364" customFormat="1"/>
    <row r="90" s="364" customFormat="1"/>
    <row r="91" s="364" customFormat="1"/>
    <row r="92" s="364" customFormat="1"/>
    <row r="93" s="364" customFormat="1"/>
    <row r="94" s="364" customFormat="1"/>
    <row r="95" s="364" customFormat="1"/>
    <row r="96" s="364" customFormat="1"/>
    <row r="97" s="364" customFormat="1"/>
    <row r="98" s="364" customFormat="1"/>
    <row r="99" s="364" customFormat="1"/>
    <row r="100" s="364" customFormat="1"/>
    <row r="101" s="364" customFormat="1"/>
    <row r="102" s="364" customFormat="1"/>
    <row r="103" s="364" customFormat="1"/>
    <row r="104" s="364" customFormat="1"/>
    <row r="105" s="364" customFormat="1"/>
    <row r="106" s="364" customFormat="1"/>
    <row r="107" s="364" customFormat="1"/>
    <row r="108" s="364" customFormat="1"/>
    <row r="109" s="364" customFormat="1"/>
    <row r="110" s="364" customFormat="1"/>
    <row r="111" s="364" customFormat="1"/>
    <row r="112" s="364" customFormat="1"/>
    <row r="113" s="364" customFormat="1"/>
    <row r="114" s="364" customFormat="1"/>
    <row r="115" s="364" customFormat="1"/>
    <row r="116" s="364" customFormat="1"/>
    <row r="117" s="364" customFormat="1"/>
    <row r="118" s="364" customFormat="1"/>
    <row r="119" s="364" customFormat="1"/>
    <row r="120" s="364" customFormat="1"/>
    <row r="121" s="364" customFormat="1"/>
    <row r="122" s="364" customFormat="1"/>
    <row r="123" s="364" customFormat="1"/>
    <row r="124" s="364" customFormat="1"/>
    <row r="125" s="364" customFormat="1"/>
    <row r="126" s="364" customFormat="1"/>
    <row r="127" s="364" customFormat="1"/>
    <row r="128" s="364" customFormat="1"/>
    <row r="129" s="364" customFormat="1"/>
    <row r="130" s="364" customFormat="1"/>
    <row r="131" s="364" customFormat="1"/>
    <row r="132" s="364" customFormat="1"/>
    <row r="133" s="364" customFormat="1"/>
    <row r="134" s="364" customFormat="1"/>
    <row r="135" s="364" customFormat="1"/>
    <row r="136" s="364" customFormat="1"/>
    <row r="137" s="364" customFormat="1"/>
    <row r="138" s="364" customFormat="1"/>
    <row r="139" s="364" customFormat="1"/>
    <row r="140" s="364" customFormat="1"/>
    <row r="141" s="364" customFormat="1"/>
    <row r="142" s="364" customFormat="1"/>
    <row r="143" s="364" customFormat="1"/>
    <row r="144" s="364" customFormat="1"/>
    <row r="145" s="364" customFormat="1"/>
    <row r="146" s="364" customFormat="1"/>
    <row r="147" s="364" customFormat="1"/>
    <row r="148" s="364" customFormat="1"/>
    <row r="149" s="364" customFormat="1"/>
    <row r="150" s="364" customFormat="1"/>
  </sheetData>
  <mergeCells count="15">
    <mergeCell ref="AA1:AA2"/>
    <mergeCell ref="AB1:AB2"/>
    <mergeCell ref="N1:N2"/>
    <mergeCell ref="Z1:Z2"/>
    <mergeCell ref="H1:H2"/>
    <mergeCell ref="I1:M1"/>
    <mergeCell ref="V2:X2"/>
    <mergeCell ref="O1:X1"/>
    <mergeCell ref="L11:Q12"/>
    <mergeCell ref="A1:A2"/>
    <mergeCell ref="B1:B2"/>
    <mergeCell ref="D1:D2"/>
    <mergeCell ref="E1:E2"/>
    <mergeCell ref="G1:G2"/>
    <mergeCell ref="C1:C2"/>
  </mergeCells>
  <pageMargins left="0.25" right="0.25" top="0.75" bottom="0.75" header="0.3" footer="0.3"/>
  <pageSetup scale="44" orientation="landscape"/>
  <colBreaks count="1" manualBreakCount="1">
    <brk id="15" max="1048575" man="1"/>
  </colBreaks>
  <drawing r:id="rId1"/>
</worksheet>
</file>

<file path=xl/worksheets/sheet20.xml><?xml version="1.0" encoding="utf-8"?>
<worksheet xmlns="http://schemas.openxmlformats.org/spreadsheetml/2006/main" xmlns:r="http://schemas.openxmlformats.org/officeDocument/2006/relationships">
  <sheetPr enableFormatConditionsCalculation="0">
    <tabColor theme="6" tint="-0.499984740745262"/>
  </sheetPr>
  <dimension ref="A1:BL267"/>
  <sheetViews>
    <sheetView topLeftCell="A40" workbookViewId="0">
      <selection activeCell="A32" sqref="A32"/>
    </sheetView>
  </sheetViews>
  <sheetFormatPr defaultColWidth="11.42578125" defaultRowHeight="12.75"/>
  <cols>
    <col min="1" max="1" width="48.28515625" style="52" customWidth="1"/>
    <col min="2" max="2" width="15" style="6" customWidth="1"/>
    <col min="3" max="3" width="11.7109375" style="6" customWidth="1"/>
    <col min="4" max="4" width="14.42578125" style="6" customWidth="1"/>
    <col min="5" max="5" width="11.85546875" style="6" customWidth="1"/>
    <col min="6" max="6" width="12" style="6" customWidth="1"/>
    <col min="7" max="7" width="12.140625" style="147" customWidth="1"/>
    <col min="8" max="8" width="11.7109375" style="6" customWidth="1"/>
    <col min="9" max="9" width="12" style="6" customWidth="1"/>
    <col min="10" max="10" width="11.28515625" style="6" bestFit="1" customWidth="1"/>
    <col min="11" max="11" width="7.42578125" style="6" customWidth="1"/>
    <col min="12" max="12" width="8.140625" style="6" customWidth="1"/>
    <col min="13" max="14" width="11.42578125" style="6"/>
    <col min="15" max="64" width="11.42578125" style="251"/>
    <col min="65" max="16384" width="11.42578125" style="557"/>
  </cols>
  <sheetData>
    <row r="1" spans="1:64">
      <c r="B1" s="15" t="s">
        <v>7</v>
      </c>
      <c r="C1" s="12"/>
      <c r="D1" s="12"/>
      <c r="E1" s="12"/>
      <c r="F1" s="12"/>
      <c r="G1" s="166"/>
      <c r="H1" s="12"/>
      <c r="I1" s="12"/>
      <c r="J1" s="12"/>
    </row>
    <row r="2" spans="1:64" ht="22.5">
      <c r="B2" s="18" t="s">
        <v>8</v>
      </c>
      <c r="C2" s="44" t="s">
        <v>13</v>
      </c>
      <c r="D2" s="44" t="s">
        <v>9</v>
      </c>
      <c r="E2" s="44" t="s">
        <v>10</v>
      </c>
      <c r="F2" s="167" t="s">
        <v>11</v>
      </c>
      <c r="G2" s="44" t="s">
        <v>12</v>
      </c>
      <c r="H2" s="45" t="s">
        <v>14</v>
      </c>
      <c r="I2" s="62" t="s">
        <v>86</v>
      </c>
      <c r="N2" s="251"/>
      <c r="BL2" s="557"/>
    </row>
    <row r="3" spans="1:64" ht="67.5">
      <c r="A3" s="67" t="s">
        <v>206</v>
      </c>
      <c r="B3" s="248" t="str">
        <f>'Human capital'!D10</f>
        <v>How many employees in your firm are currently performing the R&amp;D work?</v>
      </c>
      <c r="C3" s="248">
        <f>'Human capital'!E9</f>
        <v>0</v>
      </c>
      <c r="D3" s="248">
        <f>'Human capital'!F9</f>
        <v>0</v>
      </c>
      <c r="E3" s="248">
        <f>'Human capital'!G9</f>
        <v>0</v>
      </c>
      <c r="F3" s="248">
        <f>'Human capital'!H9</f>
        <v>0</v>
      </c>
      <c r="G3" s="248" t="e">
        <f>'Human capital'!#REF!</f>
        <v>#REF!</v>
      </c>
      <c r="H3" s="248" t="e">
        <f>'Human capital'!#REF!</f>
        <v>#REF!</v>
      </c>
      <c r="I3" s="248">
        <f>'Human capital'!I9</f>
        <v>0</v>
      </c>
      <c r="J3" s="6" t="e">
        <f>SUM(B3:I3)</f>
        <v>#REF!</v>
      </c>
      <c r="N3" s="251"/>
      <c r="BL3" s="557"/>
    </row>
    <row r="4" spans="1:64" ht="48.75" customHeight="1">
      <c r="A4" s="66" t="s">
        <v>132</v>
      </c>
      <c r="B4" s="46" t="e">
        <f>'Human capital'!#REF!</f>
        <v>#REF!</v>
      </c>
      <c r="C4" s="46">
        <f>'Human capital'!E10</f>
        <v>0</v>
      </c>
      <c r="D4" s="46">
        <f>'Human capital'!F10</f>
        <v>0</v>
      </c>
      <c r="E4" s="46">
        <f>'Human capital'!G10</f>
        <v>0</v>
      </c>
      <c r="F4" s="162">
        <f>'Human capital'!H10</f>
        <v>0</v>
      </c>
      <c r="G4" s="46" t="e">
        <f>'Human capital'!#REF!</f>
        <v>#REF!</v>
      </c>
      <c r="H4" s="46" t="e">
        <f>'Human capital'!#REF!</f>
        <v>#REF!</v>
      </c>
      <c r="I4" s="46">
        <f>'Human capital'!I10</f>
        <v>0</v>
      </c>
      <c r="J4" s="11"/>
      <c r="K4" s="11"/>
      <c r="N4" s="251"/>
      <c r="BL4" s="557"/>
    </row>
    <row r="5" spans="1:64" ht="14.25" customHeight="1">
      <c r="A5" s="22"/>
      <c r="B5" s="105"/>
      <c r="C5" s="105"/>
      <c r="D5" s="105"/>
      <c r="E5" s="105"/>
      <c r="F5" s="105"/>
      <c r="G5" s="168"/>
      <c r="H5" s="105"/>
      <c r="I5" s="105"/>
      <c r="J5" s="105"/>
    </row>
    <row r="6" spans="1:64" ht="14.25" customHeight="1" thickBot="1">
      <c r="A6" s="22" t="s">
        <v>137</v>
      </c>
      <c r="B6" s="125" t="s">
        <v>7</v>
      </c>
      <c r="C6" s="105"/>
      <c r="D6" s="105"/>
      <c r="E6" s="105"/>
      <c r="F6" s="105"/>
      <c r="G6" s="168"/>
      <c r="H6" s="105"/>
      <c r="I6" s="105"/>
      <c r="J6" s="105"/>
    </row>
    <row r="7" spans="1:64" ht="15" customHeight="1">
      <c r="A7" s="109" t="s">
        <v>68</v>
      </c>
      <c r="B7" s="106"/>
      <c r="C7" s="105"/>
      <c r="D7" s="144" t="s">
        <v>163</v>
      </c>
      <c r="E7" s="46"/>
      <c r="F7" s="105"/>
      <c r="G7" s="168"/>
      <c r="H7" s="105"/>
      <c r="I7" s="105"/>
      <c r="J7" s="105"/>
    </row>
    <row r="8" spans="1:64" ht="14.25" customHeight="1">
      <c r="A8" s="110" t="s">
        <v>69</v>
      </c>
      <c r="B8" s="107"/>
      <c r="C8" s="105"/>
      <c r="D8" s="144" t="s">
        <v>14</v>
      </c>
      <c r="E8" s="46"/>
      <c r="F8" s="105"/>
      <c r="G8" s="168"/>
      <c r="H8" s="105"/>
      <c r="I8" s="105"/>
      <c r="J8" s="105"/>
    </row>
    <row r="9" spans="1:64" ht="14.25" customHeight="1">
      <c r="A9" s="110" t="s">
        <v>70</v>
      </c>
      <c r="B9" s="107"/>
      <c r="C9" s="105"/>
      <c r="D9" s="144" t="s">
        <v>12</v>
      </c>
      <c r="E9" s="46"/>
      <c r="F9" s="105"/>
      <c r="G9" s="168"/>
      <c r="H9" s="105"/>
      <c r="I9" s="105"/>
      <c r="J9" s="105"/>
    </row>
    <row r="10" spans="1:64" ht="14.25" customHeight="1">
      <c r="A10" s="110" t="s">
        <v>71</v>
      </c>
      <c r="B10" s="107"/>
      <c r="C10" s="105"/>
      <c r="D10" s="144" t="s">
        <v>164</v>
      </c>
      <c r="E10" s="46"/>
      <c r="F10" s="105"/>
      <c r="G10" s="168"/>
      <c r="H10" s="105"/>
      <c r="I10" s="105"/>
      <c r="J10" s="105"/>
    </row>
    <row r="11" spans="1:64" ht="14.25" customHeight="1">
      <c r="A11" s="110" t="s">
        <v>72</v>
      </c>
      <c r="B11" s="107"/>
      <c r="C11" s="105"/>
      <c r="D11" s="144" t="s">
        <v>165</v>
      </c>
      <c r="E11" s="46"/>
      <c r="F11" s="105"/>
      <c r="G11" s="168"/>
      <c r="H11" s="105"/>
      <c r="I11" s="105"/>
      <c r="J11" s="105"/>
    </row>
    <row r="12" spans="1:64" ht="14.25" customHeight="1">
      <c r="A12" s="110" t="s">
        <v>73</v>
      </c>
      <c r="B12" s="107"/>
      <c r="C12" s="105"/>
      <c r="D12" s="140"/>
      <c r="E12" s="105"/>
      <c r="F12" s="105"/>
      <c r="G12" s="168"/>
      <c r="H12" s="105"/>
      <c r="I12" s="105"/>
      <c r="J12" s="105"/>
    </row>
    <row r="13" spans="1:64" ht="13.5" customHeight="1" thickBot="1">
      <c r="A13" s="111" t="s">
        <v>74</v>
      </c>
      <c r="B13" s="108"/>
      <c r="C13" s="105"/>
      <c r="D13" s="140"/>
      <c r="E13" s="105"/>
      <c r="F13" s="105"/>
      <c r="G13" s="168"/>
      <c r="H13" s="105"/>
      <c r="I13" s="105"/>
      <c r="J13" s="105"/>
    </row>
    <row r="14" spans="1:64">
      <c r="A14" s="126" t="s">
        <v>7</v>
      </c>
    </row>
    <row r="15" spans="1:64">
      <c r="A15" s="117" t="s">
        <v>105</v>
      </c>
      <c r="B15" s="117"/>
      <c r="C15" s="116"/>
      <c r="D15" s="116"/>
    </row>
    <row r="16" spans="1:64">
      <c r="A16" s="117" t="s">
        <v>107</v>
      </c>
      <c r="B16" s="117"/>
      <c r="C16" s="116"/>
      <c r="D16" s="116"/>
      <c r="E16" s="116"/>
      <c r="F16" s="116"/>
    </row>
    <row r="17" spans="1:8">
      <c r="A17" s="117" t="s">
        <v>109</v>
      </c>
      <c r="B17" s="117"/>
      <c r="C17" s="116"/>
      <c r="D17" s="116"/>
    </row>
    <row r="18" spans="1:8">
      <c r="A18" s="117" t="s">
        <v>106</v>
      </c>
      <c r="B18" s="117"/>
      <c r="C18" s="116"/>
      <c r="D18" s="116"/>
      <c r="E18" s="116"/>
      <c r="F18" s="116"/>
    </row>
    <row r="19" spans="1:8">
      <c r="A19" s="117" t="s">
        <v>108</v>
      </c>
      <c r="B19" s="117"/>
      <c r="C19" s="116"/>
      <c r="D19" s="116"/>
    </row>
    <row r="20" spans="1:8">
      <c r="A20" s="126" t="s">
        <v>148</v>
      </c>
      <c r="B20" s="117"/>
    </row>
    <row r="22" spans="1:8">
      <c r="B22" s="14" t="s">
        <v>119</v>
      </c>
      <c r="E22" s="14" t="s">
        <v>393</v>
      </c>
    </row>
    <row r="23" spans="1:8">
      <c r="A23" s="22" t="s">
        <v>120</v>
      </c>
      <c r="B23" s="23" t="e">
        <f>#REF!</f>
        <v>#REF!</v>
      </c>
      <c r="C23" s="22"/>
      <c r="D23" s="22"/>
      <c r="E23" s="331">
        <v>0.64516129032258063</v>
      </c>
      <c r="F23" s="22"/>
      <c r="G23" s="169"/>
    </row>
    <row r="24" spans="1:8">
      <c r="A24" s="22" t="s">
        <v>121</v>
      </c>
      <c r="B24" s="23" t="e">
        <f>#REF!</f>
        <v>#REF!</v>
      </c>
      <c r="C24" s="22"/>
      <c r="D24" s="22"/>
      <c r="E24" s="331">
        <v>1</v>
      </c>
      <c r="F24" s="22"/>
      <c r="G24" s="169"/>
    </row>
    <row r="25" spans="1:8" ht="15" customHeight="1">
      <c r="A25" s="22" t="s">
        <v>122</v>
      </c>
      <c r="B25" s="23" t="e">
        <f>#REF!</f>
        <v>#REF!</v>
      </c>
      <c r="C25" s="22"/>
      <c r="D25" s="22"/>
      <c r="E25" s="331">
        <v>0.64516129032258063</v>
      </c>
      <c r="F25" s="22"/>
      <c r="G25" s="169"/>
    </row>
    <row r="26" spans="1:8">
      <c r="A26" s="63" t="s">
        <v>16</v>
      </c>
      <c r="B26" s="69" t="e">
        <f>#REF!</f>
        <v>#REF!</v>
      </c>
      <c r="E26" s="332">
        <v>4</v>
      </c>
    </row>
    <row r="27" spans="1:8">
      <c r="A27" s="68" t="s">
        <v>17</v>
      </c>
      <c r="B27" s="69" t="e">
        <f>#REF!</f>
        <v>#REF!</v>
      </c>
      <c r="E27" s="332">
        <v>3.4838709677419355</v>
      </c>
    </row>
    <row r="28" spans="1:8">
      <c r="A28" s="68" t="s">
        <v>207</v>
      </c>
      <c r="B28" s="69" t="e">
        <f>#REF!</f>
        <v>#REF!</v>
      </c>
      <c r="E28" s="332">
        <v>2.774193548387097</v>
      </c>
    </row>
    <row r="29" spans="1:8">
      <c r="A29" s="68" t="s">
        <v>193</v>
      </c>
      <c r="B29" s="69" t="e">
        <f>#REF!</f>
        <v>#REF!</v>
      </c>
      <c r="E29" s="332">
        <v>2.8846153846153846</v>
      </c>
    </row>
    <row r="31" spans="1:8">
      <c r="B31" s="12"/>
      <c r="C31" s="12"/>
      <c r="D31" s="70"/>
      <c r="E31" s="12"/>
      <c r="F31" s="12"/>
      <c r="G31" s="166"/>
      <c r="H31" s="12"/>
    </row>
    <row r="32" spans="1:8">
      <c r="A32" s="41"/>
      <c r="B32" s="12"/>
      <c r="C32" s="12"/>
      <c r="D32" s="12"/>
      <c r="E32" s="12"/>
      <c r="F32" s="12"/>
      <c r="G32" s="166"/>
      <c r="H32" s="12"/>
    </row>
    <row r="33" spans="1:6">
      <c r="B33" s="6" t="str">
        <f>IF(B32="TRUE",-2,"")</f>
        <v/>
      </c>
    </row>
    <row r="39" spans="1:6" ht="13.5" thickBot="1"/>
    <row r="40" spans="1:6" ht="26.25" thickBot="1">
      <c r="A40" s="72" t="s">
        <v>123</v>
      </c>
      <c r="B40" s="163" t="s">
        <v>127</v>
      </c>
      <c r="C40" s="163" t="s">
        <v>138</v>
      </c>
      <c r="D40" s="164" t="s">
        <v>139</v>
      </c>
      <c r="E40" s="283" t="s">
        <v>366</v>
      </c>
      <c r="F40" s="311" t="s">
        <v>392</v>
      </c>
    </row>
    <row r="41" spans="1:6">
      <c r="A41" s="77" t="s">
        <v>19</v>
      </c>
      <c r="B41" s="173" t="e">
        <f>#REF!</f>
        <v>#REF!</v>
      </c>
      <c r="C41" s="173" t="e">
        <f>#REF!</f>
        <v>#REF!</v>
      </c>
      <c r="D41" s="138" t="e">
        <f t="shared" ref="D41:D70" si="0">B41*C41</f>
        <v>#REF!</v>
      </c>
      <c r="E41" s="285">
        <v>4.3106060606060606</v>
      </c>
      <c r="F41" s="312">
        <v>4.5161290322580649</v>
      </c>
    </row>
    <row r="42" spans="1:6">
      <c r="A42" s="77" t="s">
        <v>174</v>
      </c>
      <c r="B42" s="174" t="e">
        <f>#REF!</f>
        <v>#REF!</v>
      </c>
      <c r="C42" s="173" t="e">
        <f>#REF!</f>
        <v>#REF!</v>
      </c>
      <c r="D42" s="139" t="e">
        <f t="shared" si="0"/>
        <v>#REF!</v>
      </c>
      <c r="E42" s="285">
        <v>1.2651515151515151</v>
      </c>
      <c r="F42" s="313">
        <v>1.7741935483870968</v>
      </c>
    </row>
    <row r="43" spans="1:6">
      <c r="A43" s="77" t="s">
        <v>20</v>
      </c>
      <c r="B43" s="174" t="e">
        <f>#REF!</f>
        <v>#REF!</v>
      </c>
      <c r="C43" s="173" t="e">
        <f>#REF!</f>
        <v>#REF!</v>
      </c>
      <c r="D43" s="139" t="e">
        <f t="shared" si="0"/>
        <v>#REF!</v>
      </c>
      <c r="E43" s="285">
        <v>3.0152671755725189</v>
      </c>
      <c r="F43" s="313">
        <v>3.6129032258064515</v>
      </c>
    </row>
    <row r="44" spans="1:6">
      <c r="A44" s="77" t="s">
        <v>21</v>
      </c>
      <c r="B44" s="174" t="e">
        <f>#REF!</f>
        <v>#REF!</v>
      </c>
      <c r="C44" s="173" t="e">
        <f>#REF!</f>
        <v>#REF!</v>
      </c>
      <c r="D44" s="139" t="e">
        <f t="shared" si="0"/>
        <v>#REF!</v>
      </c>
      <c r="E44" s="285">
        <v>2.6969696969696968</v>
      </c>
      <c r="F44" s="313">
        <v>3.3870967741935485</v>
      </c>
    </row>
    <row r="45" spans="1:6">
      <c r="A45" s="77" t="s">
        <v>22</v>
      </c>
      <c r="B45" s="174" t="e">
        <f>#REF!</f>
        <v>#REF!</v>
      </c>
      <c r="C45" s="173" t="e">
        <f>#REF!</f>
        <v>#REF!</v>
      </c>
      <c r="D45" s="139" t="e">
        <f t="shared" si="0"/>
        <v>#REF!</v>
      </c>
      <c r="E45" s="285">
        <v>3.5</v>
      </c>
      <c r="F45" s="313">
        <v>4.129032258064516</v>
      </c>
    </row>
    <row r="46" spans="1:6">
      <c r="A46" s="77" t="s">
        <v>89</v>
      </c>
      <c r="B46" s="174" t="e">
        <f>#REF!</f>
        <v>#REF!</v>
      </c>
      <c r="C46" s="173" t="e">
        <f>#REF!</f>
        <v>#REF!</v>
      </c>
      <c r="D46" s="139" t="e">
        <f t="shared" si="0"/>
        <v>#REF!</v>
      </c>
      <c r="E46" s="285">
        <v>3.9015151515151514</v>
      </c>
      <c r="F46" s="313">
        <v>4.387096774193548</v>
      </c>
    </row>
    <row r="47" spans="1:6">
      <c r="A47" s="77" t="s">
        <v>23</v>
      </c>
      <c r="B47" s="174" t="e">
        <f>#REF!</f>
        <v>#REF!</v>
      </c>
      <c r="C47" s="173" t="e">
        <f>#REF!</f>
        <v>#REF!</v>
      </c>
      <c r="D47" s="139" t="e">
        <f t="shared" si="0"/>
        <v>#REF!</v>
      </c>
      <c r="E47" s="285">
        <v>3.5</v>
      </c>
      <c r="F47" s="313">
        <v>4.419354838709677</v>
      </c>
    </row>
    <row r="48" spans="1:6">
      <c r="A48" s="77" t="s">
        <v>24</v>
      </c>
      <c r="B48" s="174" t="e">
        <f>#REF!</f>
        <v>#REF!</v>
      </c>
      <c r="C48" s="173" t="e">
        <f>#REF!</f>
        <v>#REF!</v>
      </c>
      <c r="D48" s="139" t="e">
        <f t="shared" si="0"/>
        <v>#REF!</v>
      </c>
      <c r="E48" s="285">
        <v>2.8106060606060606</v>
      </c>
      <c r="F48" s="313">
        <v>2.967741935483871</v>
      </c>
    </row>
    <row r="49" spans="1:6">
      <c r="A49" s="77" t="s">
        <v>25</v>
      </c>
      <c r="B49" s="174" t="e">
        <f>#REF!</f>
        <v>#REF!</v>
      </c>
      <c r="C49" s="173" t="e">
        <f>#REF!</f>
        <v>#REF!</v>
      </c>
      <c r="D49" s="139" t="e">
        <f t="shared" si="0"/>
        <v>#REF!</v>
      </c>
      <c r="E49" s="285">
        <v>3.5151515151515151</v>
      </c>
      <c r="F49" s="313">
        <v>3.6451612903225805</v>
      </c>
    </row>
    <row r="50" spans="1:6">
      <c r="A50" s="77" t="s">
        <v>90</v>
      </c>
      <c r="B50" s="174" t="e">
        <f>#REF!</f>
        <v>#REF!</v>
      </c>
      <c r="C50" s="173" t="e">
        <f>#REF!</f>
        <v>#REF!</v>
      </c>
      <c r="D50" s="139" t="e">
        <f t="shared" si="0"/>
        <v>#REF!</v>
      </c>
      <c r="E50" s="285">
        <v>1.9465648854961832</v>
      </c>
      <c r="F50" s="313">
        <v>2.4838709677419355</v>
      </c>
    </row>
    <row r="51" spans="1:6">
      <c r="A51" s="77" t="s">
        <v>91</v>
      </c>
      <c r="B51" s="174" t="e">
        <f>#REF!</f>
        <v>#REF!</v>
      </c>
      <c r="C51" s="173" t="e">
        <f>#REF!</f>
        <v>#REF!</v>
      </c>
      <c r="D51" s="139" t="e">
        <f t="shared" si="0"/>
        <v>#REF!</v>
      </c>
      <c r="E51" s="285">
        <v>2.5496183206106871</v>
      </c>
      <c r="F51" s="313">
        <v>2.806451612903226</v>
      </c>
    </row>
    <row r="52" spans="1:6">
      <c r="A52" s="77" t="s">
        <v>92</v>
      </c>
      <c r="B52" s="174" t="e">
        <f>#REF!</f>
        <v>#REF!</v>
      </c>
      <c r="C52" s="173" t="e">
        <f>#REF!</f>
        <v>#REF!</v>
      </c>
      <c r="D52" s="139" t="e">
        <f t="shared" si="0"/>
        <v>#REF!</v>
      </c>
      <c r="E52" s="285">
        <v>1.8854961832061068</v>
      </c>
      <c r="F52" s="313">
        <v>2.193548387096774</v>
      </c>
    </row>
    <row r="53" spans="1:6">
      <c r="A53" s="77" t="s">
        <v>175</v>
      </c>
      <c r="B53" s="174" t="e">
        <f>#REF!</f>
        <v>#REF!</v>
      </c>
      <c r="C53" s="173" t="e">
        <f>#REF!</f>
        <v>#REF!</v>
      </c>
      <c r="D53" s="139" t="e">
        <f t="shared" si="0"/>
        <v>#REF!</v>
      </c>
      <c r="E53" s="285">
        <v>0.99236641221374045</v>
      </c>
      <c r="F53" s="313">
        <v>1.2903225806451613</v>
      </c>
    </row>
    <row r="54" spans="1:6">
      <c r="A54" s="77" t="s">
        <v>93</v>
      </c>
      <c r="B54" s="174" t="e">
        <f>#REF!</f>
        <v>#REF!</v>
      </c>
      <c r="C54" s="173" t="e">
        <f>#REF!</f>
        <v>#REF!</v>
      </c>
      <c r="D54" s="139" t="e">
        <f t="shared" si="0"/>
        <v>#REF!</v>
      </c>
      <c r="E54" s="285">
        <v>0.58015267175572516</v>
      </c>
      <c r="F54" s="313">
        <v>0.70967741935483875</v>
      </c>
    </row>
    <row r="55" spans="1:6">
      <c r="A55" s="77" t="s">
        <v>28</v>
      </c>
      <c r="B55" s="175" t="e">
        <f>Drivers!#REF!</f>
        <v>#REF!</v>
      </c>
      <c r="C55" s="173" t="e">
        <f>#REF!</f>
        <v>#REF!</v>
      </c>
      <c r="D55" s="139" t="e">
        <f t="shared" si="0"/>
        <v>#REF!</v>
      </c>
      <c r="E55" s="285">
        <v>3.2748091603053435</v>
      </c>
      <c r="F55" s="313">
        <v>3.4516129032258065</v>
      </c>
    </row>
    <row r="56" spans="1:6">
      <c r="A56" s="77" t="s">
        <v>29</v>
      </c>
      <c r="B56" s="175" t="e">
        <f>Drivers!#REF!</f>
        <v>#REF!</v>
      </c>
      <c r="C56" s="173" t="e">
        <f>#REF!</f>
        <v>#REF!</v>
      </c>
      <c r="D56" s="139" t="e">
        <f t="shared" si="0"/>
        <v>#REF!</v>
      </c>
      <c r="E56" s="285">
        <v>1.4580152671755726</v>
      </c>
      <c r="F56" s="313">
        <v>1.5161290322580645</v>
      </c>
    </row>
    <row r="57" spans="1:6">
      <c r="A57" s="77" t="s">
        <v>30</v>
      </c>
      <c r="B57" s="175" t="e">
        <f>Drivers!#REF!</f>
        <v>#REF!</v>
      </c>
      <c r="C57" s="173" t="e">
        <f>#REF!</f>
        <v>#REF!</v>
      </c>
      <c r="D57" s="139" t="e">
        <f t="shared" si="0"/>
        <v>#REF!</v>
      </c>
      <c r="E57" s="285">
        <v>1.3129770992366412</v>
      </c>
      <c r="F57" s="313">
        <v>1.5806451612903225</v>
      </c>
    </row>
    <row r="58" spans="1:6">
      <c r="A58" s="77" t="s">
        <v>172</v>
      </c>
      <c r="B58" s="175">
        <f>Drivers!H6</f>
        <v>0</v>
      </c>
      <c r="C58" s="173" t="e">
        <f>#REF!</f>
        <v>#REF!</v>
      </c>
      <c r="D58" s="139" t="e">
        <f t="shared" si="0"/>
        <v>#REF!</v>
      </c>
      <c r="E58" s="285">
        <v>1.3384615384615384</v>
      </c>
      <c r="F58" s="313">
        <v>1.2580645161290323</v>
      </c>
    </row>
    <row r="59" spans="1:6">
      <c r="A59" s="77" t="s">
        <v>176</v>
      </c>
      <c r="B59" s="175">
        <f>Drivers!H8</f>
        <v>0</v>
      </c>
      <c r="C59" s="173" t="e">
        <f>#REF!</f>
        <v>#REF!</v>
      </c>
      <c r="D59" s="139" t="e">
        <f t="shared" si="0"/>
        <v>#REF!</v>
      </c>
      <c r="E59" s="285">
        <v>2.1068702290076335</v>
      </c>
      <c r="F59" s="313">
        <v>2.5161290322580645</v>
      </c>
    </row>
    <row r="60" spans="1:6">
      <c r="A60" s="77" t="s">
        <v>33</v>
      </c>
      <c r="B60" s="175" t="e">
        <f>Drivers!#REF!</f>
        <v>#REF!</v>
      </c>
      <c r="C60" s="173" t="e">
        <f>#REF!</f>
        <v>#REF!</v>
      </c>
      <c r="D60" s="139" t="e">
        <f t="shared" si="0"/>
        <v>#REF!</v>
      </c>
      <c r="E60" s="285">
        <v>2.0303030303030303</v>
      </c>
      <c r="F60" s="313">
        <v>2.3225806451612905</v>
      </c>
    </row>
    <row r="61" spans="1:6">
      <c r="A61" s="77" t="s">
        <v>34</v>
      </c>
      <c r="B61" s="175">
        <f>Drivers!H10</f>
        <v>0</v>
      </c>
      <c r="C61" s="173" t="e">
        <f>#REF!</f>
        <v>#REF!</v>
      </c>
      <c r="D61" s="139" t="e">
        <f t="shared" si="0"/>
        <v>#REF!</v>
      </c>
      <c r="E61" s="285">
        <v>1.8181818181818181</v>
      </c>
      <c r="F61" s="313">
        <v>2</v>
      </c>
    </row>
    <row r="62" spans="1:6">
      <c r="A62" s="77" t="s">
        <v>97</v>
      </c>
      <c r="B62" s="175">
        <f>Drivers!H12</f>
        <v>0</v>
      </c>
      <c r="C62" s="173" t="e">
        <f>#REF!</f>
        <v>#REF!</v>
      </c>
      <c r="D62" s="139" t="e">
        <f t="shared" si="0"/>
        <v>#REF!</v>
      </c>
      <c r="E62" s="285">
        <v>1.6893939393939394</v>
      </c>
      <c r="F62" s="313">
        <v>2</v>
      </c>
    </row>
    <row r="63" spans="1:6">
      <c r="A63" s="77" t="s">
        <v>35</v>
      </c>
      <c r="B63" s="175" t="e">
        <f>Drivers!#REF!</f>
        <v>#REF!</v>
      </c>
      <c r="C63" s="173" t="e">
        <f>#REF!</f>
        <v>#REF!</v>
      </c>
      <c r="D63" s="139" t="e">
        <f t="shared" si="0"/>
        <v>#REF!</v>
      </c>
      <c r="E63" s="285">
        <v>2.5151515151515151</v>
      </c>
      <c r="F63" s="313">
        <v>2.935483870967742</v>
      </c>
    </row>
    <row r="64" spans="1:6">
      <c r="A64" s="77" t="s">
        <v>98</v>
      </c>
      <c r="B64" s="175">
        <f>Drivers!H18</f>
        <v>0</v>
      </c>
      <c r="C64" s="173" t="e">
        <f>#REF!</f>
        <v>#REF!</v>
      </c>
      <c r="D64" s="139" t="e">
        <f t="shared" si="0"/>
        <v>#REF!</v>
      </c>
      <c r="E64" s="285">
        <v>2.7575757575757578</v>
      </c>
      <c r="F64" s="313">
        <v>3.064516129032258</v>
      </c>
    </row>
    <row r="65" spans="1:64" ht="22.5">
      <c r="A65" s="77" t="s">
        <v>36</v>
      </c>
      <c r="B65" s="175" t="str">
        <f>Drivers!H22</f>
        <v>(what it is and then 1-5)</v>
      </c>
      <c r="C65" s="173" t="e">
        <f>#REF!</f>
        <v>#REF!</v>
      </c>
      <c r="D65" s="139" t="e">
        <f t="shared" si="0"/>
        <v>#VALUE!</v>
      </c>
      <c r="E65" s="285">
        <v>1.5606060606060606</v>
      </c>
      <c r="F65" s="313">
        <v>2.161290322580645</v>
      </c>
    </row>
    <row r="66" spans="1:64" s="35" customFormat="1" ht="12.75" customHeight="1">
      <c r="A66" s="77" t="s">
        <v>38</v>
      </c>
      <c r="B66" s="175" t="e">
        <f>#REF!</f>
        <v>#REF!</v>
      </c>
      <c r="C66" s="173" t="e">
        <f>#REF!</f>
        <v>#REF!</v>
      </c>
      <c r="D66" s="139" t="e">
        <f t="shared" si="0"/>
        <v>#REF!</v>
      </c>
      <c r="E66" s="285">
        <v>3.5303030303030303</v>
      </c>
      <c r="F66" s="313">
        <v>3.7419354838709675</v>
      </c>
      <c r="G66" s="149"/>
      <c r="H66" s="28"/>
      <c r="I66" s="28"/>
      <c r="J66" s="28"/>
      <c r="K66" s="28"/>
      <c r="L66" s="28"/>
      <c r="M66" s="28"/>
      <c r="N66" s="28"/>
      <c r="O66" s="34"/>
      <c r="P66" s="34"/>
      <c r="Q66" s="34"/>
      <c r="R66" s="3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4"/>
      <c r="AU66" s="34"/>
      <c r="AV66" s="34"/>
      <c r="AW66" s="34"/>
      <c r="AX66" s="34"/>
      <c r="AY66" s="34"/>
      <c r="AZ66" s="34"/>
      <c r="BA66" s="34"/>
      <c r="BB66" s="34"/>
      <c r="BC66" s="34"/>
      <c r="BD66" s="34"/>
      <c r="BE66" s="34"/>
      <c r="BF66" s="34"/>
      <c r="BG66" s="34"/>
      <c r="BH66" s="34"/>
      <c r="BI66" s="34"/>
      <c r="BJ66" s="34"/>
      <c r="BK66" s="34"/>
      <c r="BL66" s="34"/>
    </row>
    <row r="67" spans="1:64" s="35" customFormat="1" ht="12.75" customHeight="1">
      <c r="A67" s="77" t="s">
        <v>124</v>
      </c>
      <c r="B67" s="175" t="e">
        <f>#REF!</f>
        <v>#REF!</v>
      </c>
      <c r="C67" s="173" t="e">
        <f>#REF!</f>
        <v>#REF!</v>
      </c>
      <c r="D67" s="139" t="e">
        <f t="shared" si="0"/>
        <v>#REF!</v>
      </c>
      <c r="E67" s="285">
        <v>3.3787878787878789</v>
      </c>
      <c r="F67" s="313">
        <v>4.032258064516129</v>
      </c>
      <c r="G67" s="149"/>
      <c r="H67" s="28"/>
      <c r="I67" s="28"/>
      <c r="J67" s="28"/>
      <c r="K67" s="28"/>
      <c r="L67" s="28"/>
      <c r="M67" s="28"/>
      <c r="N67" s="28"/>
      <c r="O67" s="34"/>
      <c r="P67" s="34"/>
      <c r="Q67" s="34"/>
      <c r="R67" s="34"/>
      <c r="S67" s="34"/>
      <c r="T67" s="34"/>
      <c r="U67" s="34"/>
      <c r="V67" s="34"/>
      <c r="W67" s="34"/>
      <c r="X67" s="34"/>
      <c r="Y67" s="34"/>
      <c r="Z67" s="34"/>
      <c r="AA67" s="34"/>
      <c r="AB67" s="34"/>
      <c r="AC67" s="34"/>
      <c r="AD67" s="34"/>
      <c r="AE67" s="34"/>
      <c r="AF67" s="34"/>
      <c r="AG67" s="34"/>
      <c r="AH67" s="34"/>
      <c r="AI67" s="34"/>
      <c r="AJ67" s="34"/>
      <c r="AK67" s="34"/>
      <c r="AL67" s="34"/>
      <c r="AM67" s="34"/>
      <c r="AN67" s="34"/>
      <c r="AO67" s="34"/>
      <c r="AP67" s="34"/>
      <c r="AQ67" s="34"/>
      <c r="AR67" s="34"/>
      <c r="AS67" s="34"/>
      <c r="AT67" s="34"/>
      <c r="AU67" s="34"/>
      <c r="AV67" s="34"/>
      <c r="AW67" s="34"/>
      <c r="AX67" s="34"/>
      <c r="AY67" s="34"/>
      <c r="AZ67" s="34"/>
      <c r="BA67" s="34"/>
      <c r="BB67" s="34"/>
      <c r="BC67" s="34"/>
      <c r="BD67" s="34"/>
      <c r="BE67" s="34"/>
      <c r="BF67" s="34"/>
      <c r="BG67" s="34"/>
      <c r="BH67" s="34"/>
      <c r="BI67" s="34"/>
      <c r="BJ67" s="34"/>
      <c r="BK67" s="34"/>
      <c r="BL67" s="34"/>
    </row>
    <row r="68" spans="1:64" s="35" customFormat="1" ht="12.75" customHeight="1">
      <c r="A68" s="77" t="s">
        <v>39</v>
      </c>
      <c r="B68" s="175" t="e">
        <f>#REF!</f>
        <v>#REF!</v>
      </c>
      <c r="C68" s="173" t="e">
        <f>#REF!</f>
        <v>#REF!</v>
      </c>
      <c r="D68" s="139" t="e">
        <f t="shared" si="0"/>
        <v>#REF!</v>
      </c>
      <c r="E68" s="285">
        <v>1.446969696969697</v>
      </c>
      <c r="F68" s="313">
        <v>1.6451612903225807</v>
      </c>
      <c r="G68" s="149"/>
      <c r="H68" s="28"/>
      <c r="I68" s="28"/>
      <c r="J68" s="28"/>
      <c r="K68" s="28"/>
      <c r="L68" s="28"/>
      <c r="M68" s="28"/>
      <c r="N68" s="28"/>
      <c r="O68" s="34"/>
      <c r="P68" s="34"/>
      <c r="Q68" s="34"/>
      <c r="R68" s="34"/>
      <c r="S68" s="34"/>
      <c r="T68" s="34"/>
      <c r="U68" s="34"/>
      <c r="V68" s="34"/>
      <c r="W68" s="34"/>
      <c r="X68" s="34"/>
      <c r="Y68" s="34"/>
      <c r="Z68" s="34"/>
      <c r="AA68" s="34"/>
      <c r="AB68" s="34"/>
      <c r="AC68" s="34"/>
      <c r="AD68" s="34"/>
      <c r="AE68" s="34"/>
      <c r="AF68" s="34"/>
      <c r="AG68" s="34"/>
      <c r="AH68" s="34"/>
      <c r="AI68" s="34"/>
      <c r="AJ68" s="34"/>
      <c r="AK68" s="34"/>
      <c r="AL68" s="34"/>
      <c r="AM68" s="34"/>
      <c r="AN68" s="34"/>
      <c r="AO68" s="34"/>
      <c r="AP68" s="34"/>
      <c r="AQ68" s="34"/>
      <c r="AR68" s="34"/>
      <c r="AS68" s="34"/>
      <c r="AT68" s="34"/>
      <c r="AU68" s="34"/>
      <c r="AV68" s="34"/>
      <c r="AW68" s="34"/>
      <c r="AX68" s="34"/>
      <c r="AY68" s="34"/>
      <c r="AZ68" s="34"/>
      <c r="BA68" s="34"/>
      <c r="BB68" s="34"/>
      <c r="BC68" s="34"/>
      <c r="BD68" s="34"/>
      <c r="BE68" s="34"/>
      <c r="BF68" s="34"/>
      <c r="BG68" s="34"/>
      <c r="BH68" s="34"/>
      <c r="BI68" s="34"/>
      <c r="BJ68" s="34"/>
      <c r="BK68" s="34"/>
      <c r="BL68" s="34"/>
    </row>
    <row r="69" spans="1:64" s="35" customFormat="1" ht="12.75" customHeight="1">
      <c r="A69" s="77" t="s">
        <v>40</v>
      </c>
      <c r="B69" s="175" t="e">
        <f>#REF!</f>
        <v>#REF!</v>
      </c>
      <c r="C69" s="173" t="e">
        <f>#REF!</f>
        <v>#REF!</v>
      </c>
      <c r="D69" s="139" t="e">
        <f t="shared" si="0"/>
        <v>#REF!</v>
      </c>
      <c r="E69" s="285">
        <v>3.3636363636363638</v>
      </c>
      <c r="F69" s="313">
        <v>3.6774193548387095</v>
      </c>
      <c r="G69" s="149"/>
      <c r="H69" s="28"/>
      <c r="I69" s="28"/>
      <c r="J69" s="28"/>
      <c r="K69" s="28"/>
      <c r="L69" s="28"/>
      <c r="M69" s="28"/>
      <c r="N69" s="28"/>
      <c r="O69" s="34"/>
      <c r="P69" s="34"/>
      <c r="Q69" s="34"/>
      <c r="R69" s="34"/>
      <c r="S69" s="34"/>
      <c r="T69" s="34"/>
      <c r="U69" s="34"/>
      <c r="V69" s="34"/>
      <c r="W69" s="34"/>
      <c r="X69" s="34"/>
      <c r="Y69" s="34"/>
      <c r="Z69" s="34"/>
      <c r="AA69" s="34"/>
      <c r="AB69" s="34"/>
      <c r="AC69" s="34"/>
      <c r="AD69" s="34"/>
      <c r="AE69" s="34"/>
      <c r="AF69" s="34"/>
      <c r="AG69" s="34"/>
      <c r="AH69" s="34"/>
      <c r="AI69" s="34"/>
      <c r="AJ69" s="34"/>
      <c r="AK69" s="34"/>
      <c r="AL69" s="34"/>
      <c r="AM69" s="34"/>
      <c r="AN69" s="34"/>
      <c r="AO69" s="34"/>
      <c r="AP69" s="34"/>
      <c r="AQ69" s="34"/>
      <c r="AR69" s="34"/>
      <c r="AS69" s="34"/>
      <c r="AT69" s="34"/>
      <c r="AU69" s="34"/>
      <c r="AV69" s="34"/>
      <c r="AW69" s="34"/>
      <c r="AX69" s="34"/>
      <c r="AY69" s="34"/>
      <c r="AZ69" s="34"/>
      <c r="BA69" s="34"/>
      <c r="BB69" s="34"/>
      <c r="BC69" s="34"/>
      <c r="BD69" s="34"/>
      <c r="BE69" s="34"/>
      <c r="BF69" s="34"/>
      <c r="BG69" s="34"/>
      <c r="BH69" s="34"/>
      <c r="BI69" s="34"/>
      <c r="BJ69" s="34"/>
      <c r="BK69" s="34"/>
      <c r="BL69" s="34"/>
    </row>
    <row r="70" spans="1:64" s="35" customFormat="1" ht="12.75" customHeight="1" thickBot="1">
      <c r="A70" s="77" t="s">
        <v>125</v>
      </c>
      <c r="B70" s="175" t="e">
        <f>#REF!</f>
        <v>#REF!</v>
      </c>
      <c r="C70" s="173" t="e">
        <f>#REF!</f>
        <v>#REF!</v>
      </c>
      <c r="D70" s="139" t="e">
        <f t="shared" si="0"/>
        <v>#REF!</v>
      </c>
      <c r="E70" s="285">
        <v>2.2803030303030303</v>
      </c>
      <c r="F70" s="314">
        <v>2.3548387096774195</v>
      </c>
      <c r="G70" s="149"/>
      <c r="H70" s="28"/>
      <c r="I70" s="28"/>
      <c r="J70" s="28"/>
      <c r="K70" s="28"/>
      <c r="L70" s="28"/>
      <c r="M70" s="28"/>
      <c r="N70" s="28"/>
      <c r="O70" s="34"/>
      <c r="P70" s="34"/>
      <c r="Q70" s="34"/>
      <c r="R70" s="34"/>
      <c r="S70" s="34"/>
      <c r="T70" s="34"/>
      <c r="U70" s="34"/>
      <c r="V70" s="34"/>
      <c r="W70" s="34"/>
      <c r="X70" s="34"/>
      <c r="Y70" s="34"/>
      <c r="Z70" s="34"/>
      <c r="AA70" s="34"/>
      <c r="AB70" s="34"/>
      <c r="AC70" s="34"/>
      <c r="AD70" s="34"/>
      <c r="AE70" s="34"/>
      <c r="AF70" s="34"/>
      <c r="AG70" s="34"/>
      <c r="AH70" s="34"/>
      <c r="AI70" s="34"/>
      <c r="AJ70" s="34"/>
      <c r="AK70" s="34"/>
      <c r="AL70" s="34"/>
      <c r="AM70" s="34"/>
      <c r="AN70" s="34"/>
      <c r="AO70" s="34"/>
      <c r="AP70" s="34"/>
      <c r="AQ70" s="34"/>
      <c r="AR70" s="34"/>
      <c r="AS70" s="34"/>
      <c r="AT70" s="34"/>
      <c r="AU70" s="34"/>
      <c r="AV70" s="34"/>
      <c r="AW70" s="34"/>
      <c r="AX70" s="34"/>
      <c r="AY70" s="34"/>
      <c r="AZ70" s="34"/>
      <c r="BA70" s="34"/>
      <c r="BB70" s="34"/>
      <c r="BC70" s="34"/>
      <c r="BD70" s="34"/>
      <c r="BE70" s="34"/>
      <c r="BF70" s="34"/>
      <c r="BG70" s="34"/>
      <c r="BH70" s="34"/>
      <c r="BI70" s="34"/>
      <c r="BJ70" s="34"/>
      <c r="BK70" s="34"/>
      <c r="BL70" s="34"/>
    </row>
    <row r="71" spans="1:64" s="13" customFormat="1" ht="13.5" thickBot="1">
      <c r="A71" s="27"/>
      <c r="B71" s="6"/>
      <c r="C71" s="6"/>
      <c r="D71" s="6"/>
      <c r="E71" s="6"/>
      <c r="F71" s="6"/>
      <c r="G71" s="147"/>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row>
    <row r="72" spans="1:64" ht="13.5" thickBot="1">
      <c r="A72" s="74" t="s">
        <v>126</v>
      </c>
      <c r="B72" s="75" t="s">
        <v>127</v>
      </c>
      <c r="C72" s="76" t="s">
        <v>365</v>
      </c>
      <c r="E72" s="147"/>
      <c r="F72" s="147"/>
      <c r="G72" s="6"/>
      <c r="N72" s="251"/>
      <c r="BL72" s="557"/>
    </row>
    <row r="73" spans="1:64" ht="13.5" thickBot="1">
      <c r="A73" s="181" t="s">
        <v>14</v>
      </c>
      <c r="B73" s="182"/>
      <c r="C73" s="183"/>
      <c r="D73" s="311" t="s">
        <v>392</v>
      </c>
      <c r="E73" s="147"/>
      <c r="F73" s="147"/>
      <c r="G73" s="6"/>
      <c r="N73" s="251"/>
      <c r="BL73" s="557"/>
    </row>
    <row r="74" spans="1:64">
      <c r="A74" s="77" t="s">
        <v>53</v>
      </c>
      <c r="B74" s="65">
        <f>'Information Sources'!D6</f>
        <v>0</v>
      </c>
      <c r="C74" s="284">
        <v>3.6969696969696968</v>
      </c>
      <c r="D74" s="315">
        <v>3.5483870967741935</v>
      </c>
      <c r="E74" s="147"/>
      <c r="F74" s="147"/>
      <c r="G74" s="6"/>
      <c r="N74" s="251"/>
      <c r="BL74" s="557"/>
    </row>
    <row r="75" spans="1:64">
      <c r="A75" s="77" t="s">
        <v>162</v>
      </c>
      <c r="B75" s="65">
        <f>'Information Sources'!D7</f>
        <v>0</v>
      </c>
      <c r="C75" s="284">
        <v>1.7099236641221374</v>
      </c>
      <c r="D75" s="316">
        <v>2</v>
      </c>
      <c r="E75" s="147"/>
      <c r="F75" s="147"/>
      <c r="G75" s="6"/>
      <c r="N75" s="251"/>
      <c r="BL75" s="557"/>
    </row>
    <row r="76" spans="1:64">
      <c r="A76" s="77" t="s">
        <v>43</v>
      </c>
      <c r="B76" s="65">
        <f>'Information Sources'!D8</f>
        <v>0</v>
      </c>
      <c r="C76" s="284">
        <v>2.0992366412213741</v>
      </c>
      <c r="D76" s="316">
        <v>2.225806451612903</v>
      </c>
      <c r="E76" s="147"/>
      <c r="F76" s="147"/>
      <c r="G76" s="6"/>
      <c r="N76" s="251"/>
      <c r="BL76" s="557"/>
    </row>
    <row r="77" spans="1:64">
      <c r="A77" s="77" t="s">
        <v>44</v>
      </c>
      <c r="B77" s="65">
        <f>'Information Sources'!D9</f>
        <v>0</v>
      </c>
      <c r="C77" s="284">
        <v>1.023076923076923</v>
      </c>
      <c r="D77" s="316">
        <v>0.8666666666666667</v>
      </c>
      <c r="E77" s="147"/>
      <c r="F77" s="147"/>
      <c r="G77" s="6"/>
      <c r="N77" s="251"/>
      <c r="BL77" s="557"/>
    </row>
    <row r="78" spans="1:64">
      <c r="A78" s="77" t="s">
        <v>136</v>
      </c>
      <c r="B78" s="65">
        <f>'Information Sources'!D10</f>
        <v>0</v>
      </c>
      <c r="C78" s="284">
        <v>1.3863636363636365</v>
      </c>
      <c r="D78" s="316">
        <v>1.2903225806451613</v>
      </c>
      <c r="E78" s="147"/>
      <c r="F78" s="147"/>
      <c r="G78" s="6"/>
      <c r="N78" s="251"/>
      <c r="BL78" s="557"/>
    </row>
    <row r="79" spans="1:64">
      <c r="A79" s="77" t="s">
        <v>170</v>
      </c>
      <c r="B79" s="65">
        <f>'Information Sources'!D11</f>
        <v>0</v>
      </c>
      <c r="C79" s="284">
        <v>1.2671755725190839</v>
      </c>
      <c r="D79" s="316">
        <v>1.1290322580645162</v>
      </c>
      <c r="E79" s="147"/>
      <c r="F79" s="147"/>
      <c r="G79" s="6"/>
      <c r="N79" s="251"/>
      <c r="BL79" s="557"/>
    </row>
    <row r="80" spans="1:64">
      <c r="A80" s="77" t="s">
        <v>169</v>
      </c>
      <c r="B80" s="65">
        <f>'Information Sources'!D12</f>
        <v>0</v>
      </c>
      <c r="C80" s="284">
        <v>1.5114503816793894</v>
      </c>
      <c r="D80" s="316">
        <v>1.5806451612903225</v>
      </c>
      <c r="E80" s="147"/>
      <c r="F80" s="147"/>
      <c r="G80" s="6"/>
      <c r="N80" s="251"/>
      <c r="BL80" s="557"/>
    </row>
    <row r="81" spans="1:64">
      <c r="A81" s="77" t="s">
        <v>168</v>
      </c>
      <c r="B81" s="65">
        <f>'Information Sources'!D13</f>
        <v>0</v>
      </c>
      <c r="C81" s="284">
        <v>1.803030303030303</v>
      </c>
      <c r="D81" s="316">
        <v>1.967741935483871</v>
      </c>
      <c r="E81" s="147"/>
      <c r="F81" s="147"/>
      <c r="G81" s="6"/>
      <c r="N81" s="251"/>
      <c r="BL81" s="557"/>
    </row>
    <row r="82" spans="1:64">
      <c r="A82" s="77" t="s">
        <v>25</v>
      </c>
      <c r="B82" s="65">
        <f>'Information Sources'!D14</f>
        <v>0</v>
      </c>
      <c r="C82" s="284">
        <v>2.5757575757575757</v>
      </c>
      <c r="D82" s="316">
        <v>2.5483870967741935</v>
      </c>
      <c r="E82" s="147"/>
      <c r="F82" s="147"/>
      <c r="G82" s="6"/>
      <c r="N82" s="251"/>
      <c r="BL82" s="557"/>
    </row>
    <row r="83" spans="1:64">
      <c r="A83" s="77" t="s">
        <v>46</v>
      </c>
      <c r="B83" s="65">
        <f>'Information Sources'!D15</f>
        <v>0</v>
      </c>
      <c r="C83" s="284">
        <v>0.97709923664122134</v>
      </c>
      <c r="D83" s="316">
        <v>1.1935483870967742</v>
      </c>
      <c r="E83" s="147"/>
      <c r="F83" s="147"/>
      <c r="G83" s="6"/>
      <c r="N83" s="251"/>
      <c r="BL83" s="557"/>
    </row>
    <row r="84" spans="1:64">
      <c r="A84" s="77" t="s">
        <v>27</v>
      </c>
      <c r="B84" s="65" t="e">
        <f>'Information Sources'!#REF!</f>
        <v>#REF!</v>
      </c>
      <c r="C84" s="284">
        <v>2.2900763358778624</v>
      </c>
      <c r="D84" s="316">
        <v>2.3225806451612905</v>
      </c>
      <c r="E84" s="147"/>
      <c r="F84" s="147"/>
      <c r="G84" s="6"/>
      <c r="N84" s="251"/>
      <c r="BL84" s="557"/>
    </row>
    <row r="85" spans="1:64">
      <c r="A85" s="77" t="s">
        <v>57</v>
      </c>
      <c r="B85" s="65" t="e">
        <f>'Information Sources'!#REF!</f>
        <v>#REF!</v>
      </c>
      <c r="C85" s="284">
        <v>0.48461538461538461</v>
      </c>
      <c r="D85" s="316">
        <v>0.56666666666666665</v>
      </c>
      <c r="E85" s="147"/>
      <c r="F85" s="147"/>
      <c r="G85" s="6"/>
      <c r="N85" s="251"/>
      <c r="BL85" s="557"/>
    </row>
    <row r="86" spans="1:64">
      <c r="A86" s="77" t="s">
        <v>47</v>
      </c>
      <c r="B86" s="65" t="e">
        <f>'Information Sources'!#REF!</f>
        <v>#REF!</v>
      </c>
      <c r="C86" s="284">
        <v>1.0757575757575757</v>
      </c>
      <c r="D86" s="316">
        <v>1.096774193548387</v>
      </c>
      <c r="E86" s="147"/>
      <c r="F86" s="147"/>
      <c r="G86" s="6"/>
      <c r="N86" s="251"/>
      <c r="BL86" s="557"/>
    </row>
    <row r="87" spans="1:64">
      <c r="A87" s="77" t="s">
        <v>104</v>
      </c>
      <c r="B87" s="65" t="e">
        <f>'Information Sources'!#REF!</f>
        <v>#REF!</v>
      </c>
      <c r="C87" s="284">
        <v>1.053030303030303</v>
      </c>
      <c r="D87" s="316">
        <v>0.93548387096774188</v>
      </c>
      <c r="E87" s="147"/>
      <c r="F87" s="147"/>
      <c r="G87" s="6"/>
      <c r="N87" s="251"/>
      <c r="BL87" s="557"/>
    </row>
    <row r="88" spans="1:64">
      <c r="A88" s="77" t="s">
        <v>48</v>
      </c>
      <c r="B88" s="65">
        <f>'Information Sources'!D16</f>
        <v>0</v>
      </c>
      <c r="C88" s="284">
        <v>1.3740458015267176</v>
      </c>
      <c r="D88" s="316">
        <v>1.2903225806451613</v>
      </c>
      <c r="E88" s="147"/>
      <c r="F88" s="147"/>
      <c r="G88" s="6"/>
      <c r="N88" s="251"/>
      <c r="BL88" s="557"/>
    </row>
    <row r="89" spans="1:64" ht="13.5" thickBot="1">
      <c r="A89" s="153" t="s">
        <v>52</v>
      </c>
      <c r="B89" s="65" t="e">
        <f>#REF!</f>
        <v>#REF!</v>
      </c>
      <c r="C89" s="284">
        <v>3.893939393939394</v>
      </c>
      <c r="D89" s="316">
        <v>3.7419354838709675</v>
      </c>
      <c r="E89" s="147"/>
      <c r="F89" s="147"/>
      <c r="G89" s="6"/>
      <c r="N89" s="251"/>
      <c r="BL89" s="557"/>
    </row>
    <row r="90" spans="1:64">
      <c r="A90" s="247" t="s">
        <v>205</v>
      </c>
      <c r="B90" s="65" t="e">
        <f>#REF!</f>
        <v>#REF!</v>
      </c>
      <c r="C90" s="284">
        <v>1.4444444444444444</v>
      </c>
      <c r="D90" s="316">
        <v>1.3846153846153846</v>
      </c>
      <c r="E90" s="147"/>
      <c r="F90" s="147"/>
      <c r="G90" s="6"/>
      <c r="N90" s="251"/>
      <c r="BL90" s="557"/>
    </row>
    <row r="91" spans="1:64">
      <c r="A91" s="77" t="s">
        <v>49</v>
      </c>
      <c r="B91" s="65" t="e">
        <f>#REF!</f>
        <v>#REF!</v>
      </c>
      <c r="C91" s="284">
        <v>3.1136363636363638</v>
      </c>
      <c r="D91" s="316">
        <v>3.161290322580645</v>
      </c>
      <c r="E91" s="147"/>
      <c r="F91" s="147"/>
      <c r="G91" s="6"/>
      <c r="N91" s="251"/>
      <c r="BL91" s="557"/>
    </row>
    <row r="92" spans="1:64">
      <c r="A92" s="77" t="s">
        <v>56</v>
      </c>
      <c r="B92" s="65" t="e">
        <f>#REF!</f>
        <v>#REF!</v>
      </c>
      <c r="C92" s="284">
        <v>2.6287878787878789</v>
      </c>
      <c r="D92" s="316">
        <v>2.903225806451613</v>
      </c>
      <c r="E92" s="147"/>
      <c r="F92" s="147"/>
      <c r="G92" s="6"/>
      <c r="N92" s="251"/>
      <c r="BL92" s="557"/>
    </row>
    <row r="93" spans="1:64">
      <c r="A93" s="77" t="s">
        <v>59</v>
      </c>
      <c r="B93" s="65" t="e">
        <f>#REF!</f>
        <v>#REF!</v>
      </c>
      <c r="C93" s="284">
        <v>2.9312977099236641</v>
      </c>
      <c r="D93" s="316">
        <v>3.064516129032258</v>
      </c>
      <c r="E93" s="147"/>
      <c r="F93" s="147"/>
      <c r="G93" s="6"/>
      <c r="N93" s="251"/>
      <c r="BL93" s="557"/>
    </row>
    <row r="94" spans="1:64">
      <c r="A94" s="77" t="s">
        <v>61</v>
      </c>
      <c r="B94" s="65" t="e">
        <f>#REF!</f>
        <v>#REF!</v>
      </c>
      <c r="C94" s="284">
        <v>0.51908396946564883</v>
      </c>
      <c r="D94" s="316">
        <v>0.58064516129032262</v>
      </c>
      <c r="E94" s="147"/>
      <c r="F94" s="147"/>
      <c r="G94" s="6"/>
      <c r="N94" s="251"/>
      <c r="BL94" s="557"/>
    </row>
    <row r="95" spans="1:64" ht="13.5" thickBot="1">
      <c r="A95" s="153" t="s">
        <v>62</v>
      </c>
      <c r="B95" s="65" t="e">
        <f>#REF!</f>
        <v>#REF!</v>
      </c>
      <c r="C95" s="284">
        <v>0.58778625954198471</v>
      </c>
      <c r="D95" s="317">
        <v>0.77419354838709675</v>
      </c>
      <c r="E95" s="147"/>
      <c r="F95" s="147"/>
      <c r="G95" s="6"/>
      <c r="N95" s="251"/>
      <c r="BL95" s="557"/>
    </row>
    <row r="96" spans="1:64">
      <c r="A96" s="88"/>
      <c r="B96" s="98"/>
    </row>
    <row r="97" spans="1:64">
      <c r="A97" s="88"/>
      <c r="B97" s="98"/>
    </row>
    <row r="98" spans="1:64" ht="14.25" customHeight="1" thickBot="1">
      <c r="G98" s="170"/>
    </row>
    <row r="99" spans="1:64" ht="13.5" thickBot="1">
      <c r="A99" s="73" t="s">
        <v>126</v>
      </c>
      <c r="B99" s="71" t="s">
        <v>127</v>
      </c>
      <c r="C99" s="76" t="s">
        <v>365</v>
      </c>
      <c r="E99" s="170"/>
      <c r="F99" s="170"/>
      <c r="G99" s="6"/>
      <c r="N99" s="251"/>
      <c r="BL99" s="557"/>
    </row>
    <row r="100" spans="1:64" ht="13.5" thickBot="1">
      <c r="A100" s="196" t="s">
        <v>26</v>
      </c>
      <c r="B100" s="197"/>
      <c r="C100" s="198"/>
      <c r="D100" s="311" t="s">
        <v>392</v>
      </c>
      <c r="E100" s="170"/>
      <c r="F100" s="170"/>
      <c r="G100" s="6"/>
      <c r="N100" s="251"/>
      <c r="BL100" s="557"/>
    </row>
    <row r="101" spans="1:64">
      <c r="A101" s="77" t="s">
        <v>53</v>
      </c>
      <c r="B101" s="65">
        <f>'Information Sources'!E6</f>
        <v>0</v>
      </c>
      <c r="C101" s="284">
        <v>2.7348484848484849</v>
      </c>
      <c r="D101" s="315">
        <v>2.903225806451613</v>
      </c>
      <c r="E101" s="147"/>
      <c r="F101" s="147"/>
      <c r="G101" s="6"/>
      <c r="N101" s="251"/>
      <c r="BL101" s="557"/>
    </row>
    <row r="102" spans="1:64">
      <c r="A102" s="77" t="s">
        <v>162</v>
      </c>
      <c r="B102" s="65">
        <f>'Information Sources'!E7</f>
        <v>0</v>
      </c>
      <c r="C102" s="284">
        <v>1.1297709923664123</v>
      </c>
      <c r="D102" s="316">
        <v>1.2903225806451613</v>
      </c>
      <c r="E102" s="147"/>
      <c r="F102" s="147"/>
      <c r="G102" s="6"/>
      <c r="N102" s="251"/>
      <c r="BL102" s="557"/>
    </row>
    <row r="103" spans="1:64">
      <c r="A103" s="77" t="s">
        <v>43</v>
      </c>
      <c r="B103" s="65">
        <f>'Information Sources'!E8</f>
        <v>0</v>
      </c>
      <c r="C103" s="284">
        <v>1.0152671755725191</v>
      </c>
      <c r="D103" s="316">
        <v>1.2903225806451613</v>
      </c>
      <c r="E103" s="147"/>
      <c r="F103" s="147"/>
      <c r="G103" s="6"/>
      <c r="N103" s="251"/>
      <c r="BL103" s="557"/>
    </row>
    <row r="104" spans="1:64">
      <c r="A104" s="77" t="s">
        <v>44</v>
      </c>
      <c r="B104" s="65">
        <f>'Information Sources'!E9</f>
        <v>0</v>
      </c>
      <c r="C104" s="284">
        <v>0.53846153846153844</v>
      </c>
      <c r="D104" s="316">
        <v>0.36666666666666664</v>
      </c>
      <c r="E104" s="147"/>
      <c r="F104" s="147"/>
      <c r="G104" s="6"/>
      <c r="N104" s="251"/>
      <c r="BL104" s="557"/>
    </row>
    <row r="105" spans="1:64">
      <c r="A105" s="77" t="s">
        <v>136</v>
      </c>
      <c r="B105" s="65">
        <f>'Information Sources'!E10</f>
        <v>0</v>
      </c>
      <c r="C105" s="284">
        <v>1.3106060606060606</v>
      </c>
      <c r="D105" s="316">
        <v>1.3870967741935485</v>
      </c>
      <c r="E105" s="147"/>
      <c r="F105" s="147"/>
      <c r="G105" s="6"/>
      <c r="N105" s="251"/>
      <c r="BL105" s="557"/>
    </row>
    <row r="106" spans="1:64">
      <c r="A106" s="77" t="s">
        <v>170</v>
      </c>
      <c r="B106" s="65">
        <f>'Information Sources'!E11</f>
        <v>0</v>
      </c>
      <c r="C106" s="284">
        <v>1.1297709923664123</v>
      </c>
      <c r="D106" s="316">
        <v>1</v>
      </c>
      <c r="E106" s="147"/>
      <c r="F106" s="147"/>
      <c r="G106" s="6"/>
      <c r="N106" s="251"/>
      <c r="BL106" s="557"/>
    </row>
    <row r="107" spans="1:64">
      <c r="A107" s="77" t="s">
        <v>169</v>
      </c>
      <c r="B107" s="65">
        <f>'Information Sources'!E12</f>
        <v>0</v>
      </c>
      <c r="C107" s="284">
        <v>1.1984732824427482</v>
      </c>
      <c r="D107" s="316">
        <v>1.096774193548387</v>
      </c>
      <c r="E107" s="147"/>
      <c r="F107" s="147"/>
      <c r="G107" s="6"/>
      <c r="N107" s="251"/>
      <c r="BL107" s="557"/>
    </row>
    <row r="108" spans="1:64">
      <c r="A108" s="77" t="s">
        <v>168</v>
      </c>
      <c r="B108" s="65">
        <f>'Information Sources'!E13</f>
        <v>0</v>
      </c>
      <c r="C108" s="284">
        <v>1.4848484848484849</v>
      </c>
      <c r="D108" s="316">
        <v>1.6451612903225807</v>
      </c>
      <c r="E108" s="147"/>
      <c r="F108" s="147"/>
      <c r="G108" s="6"/>
      <c r="N108" s="251"/>
      <c r="BL108" s="557"/>
    </row>
    <row r="109" spans="1:64">
      <c r="A109" s="77" t="s">
        <v>25</v>
      </c>
      <c r="B109" s="65">
        <f>'Information Sources'!E14</f>
        <v>0</v>
      </c>
      <c r="C109" s="284">
        <v>2.4469696969696968</v>
      </c>
      <c r="D109" s="316">
        <v>2.6451612903225805</v>
      </c>
      <c r="E109" s="147"/>
      <c r="F109" s="147"/>
      <c r="G109" s="6"/>
      <c r="N109" s="251"/>
      <c r="BL109" s="557"/>
    </row>
    <row r="110" spans="1:64">
      <c r="A110" s="77" t="s">
        <v>46</v>
      </c>
      <c r="B110" s="65" t="str">
        <f>'Information Sources'!E15</f>
        <v>------------------------</v>
      </c>
      <c r="C110" s="284">
        <v>0.90839694656488545</v>
      </c>
      <c r="D110" s="316">
        <v>1.1612903225806452</v>
      </c>
      <c r="E110" s="147"/>
      <c r="F110" s="147"/>
      <c r="G110" s="6"/>
      <c r="N110" s="251"/>
      <c r="BL110" s="557"/>
    </row>
    <row r="111" spans="1:64">
      <c r="A111" s="77" t="s">
        <v>27</v>
      </c>
      <c r="B111" s="65" t="e">
        <f>'Information Sources'!#REF!</f>
        <v>#REF!</v>
      </c>
      <c r="C111" s="284">
        <v>1.4961832061068703</v>
      </c>
      <c r="D111" s="316">
        <v>1.8064516129032258</v>
      </c>
      <c r="E111" s="147"/>
      <c r="F111" s="147"/>
      <c r="G111" s="6"/>
      <c r="N111" s="251"/>
      <c r="BL111" s="557"/>
    </row>
    <row r="112" spans="1:64">
      <c r="A112" s="77" t="s">
        <v>57</v>
      </c>
      <c r="B112" s="65" t="e">
        <f>'Information Sources'!#REF!</f>
        <v>#REF!</v>
      </c>
      <c r="C112" s="284">
        <v>0.32307692307692309</v>
      </c>
      <c r="D112" s="316">
        <v>0.36666666666666664</v>
      </c>
      <c r="E112" s="147"/>
      <c r="F112" s="147"/>
      <c r="G112" s="6"/>
      <c r="N112" s="251"/>
      <c r="BL112" s="557"/>
    </row>
    <row r="113" spans="1:64">
      <c r="A113" s="77" t="s">
        <v>47</v>
      </c>
      <c r="B113" s="65" t="e">
        <f>'Information Sources'!#REF!</f>
        <v>#REF!</v>
      </c>
      <c r="C113" s="284">
        <v>1.0303030303030303</v>
      </c>
      <c r="D113" s="316">
        <v>1.096774193548387</v>
      </c>
      <c r="E113" s="147"/>
      <c r="F113" s="147"/>
      <c r="G113" s="6"/>
      <c r="N113" s="251"/>
      <c r="BL113" s="557"/>
    </row>
    <row r="114" spans="1:64">
      <c r="A114" s="77" t="s">
        <v>104</v>
      </c>
      <c r="B114" s="65" t="e">
        <f>'Information Sources'!#REF!</f>
        <v>#REF!</v>
      </c>
      <c r="C114" s="284">
        <v>0.93939393939393945</v>
      </c>
      <c r="D114" s="316">
        <v>1.032258064516129</v>
      </c>
      <c r="E114" s="147"/>
      <c r="F114" s="147"/>
      <c r="G114" s="6"/>
      <c r="N114" s="251"/>
      <c r="BL114" s="557"/>
    </row>
    <row r="115" spans="1:64">
      <c r="A115" s="77" t="s">
        <v>48</v>
      </c>
      <c r="B115" s="65" t="str">
        <f>'Information Sources'!E16</f>
        <v>------------------------</v>
      </c>
      <c r="C115" s="284">
        <v>1.1145038167938932</v>
      </c>
      <c r="D115" s="316">
        <v>1.1935483870967742</v>
      </c>
      <c r="E115" s="147"/>
      <c r="F115" s="147"/>
      <c r="G115" s="6"/>
      <c r="N115" s="251"/>
      <c r="BL115" s="557"/>
    </row>
    <row r="116" spans="1:64" ht="13.5" thickBot="1">
      <c r="A116" s="153" t="s">
        <v>52</v>
      </c>
      <c r="B116" s="65" t="e">
        <f>#REF!</f>
        <v>#REF!</v>
      </c>
      <c r="C116" s="284">
        <v>3.2954545454545454</v>
      </c>
      <c r="D116" s="316">
        <v>3.3548387096774195</v>
      </c>
      <c r="E116" s="147"/>
      <c r="F116" s="147"/>
      <c r="G116" s="6"/>
      <c r="N116" s="251"/>
      <c r="BL116" s="557"/>
    </row>
    <row r="117" spans="1:64">
      <c r="A117" s="247" t="s">
        <v>205</v>
      </c>
      <c r="B117" s="65" t="e">
        <f>#REF!</f>
        <v>#REF!</v>
      </c>
      <c r="C117" s="284">
        <v>1.4772727272727273</v>
      </c>
      <c r="D117" s="316">
        <v>1.7741935483870968</v>
      </c>
      <c r="E117" s="147"/>
      <c r="F117" s="147"/>
      <c r="G117" s="6"/>
      <c r="N117" s="251"/>
      <c r="BL117" s="557"/>
    </row>
    <row r="118" spans="1:64">
      <c r="A118" s="77" t="s">
        <v>49</v>
      </c>
      <c r="B118" s="65" t="e">
        <f>#REF!</f>
        <v>#REF!</v>
      </c>
      <c r="C118" s="284">
        <v>2.4015151515151514</v>
      </c>
      <c r="D118" s="316">
        <v>2.774193548387097</v>
      </c>
      <c r="E118" s="147"/>
      <c r="F118" s="147"/>
      <c r="G118" s="6"/>
      <c r="N118" s="251"/>
      <c r="BL118" s="557"/>
    </row>
    <row r="119" spans="1:64">
      <c r="A119" s="77" t="s">
        <v>56</v>
      </c>
      <c r="B119" s="65" t="e">
        <f>#REF!</f>
        <v>#REF!</v>
      </c>
      <c r="C119" s="284">
        <v>1.8257575757575757</v>
      </c>
      <c r="D119" s="316">
        <v>2.2903225806451615</v>
      </c>
      <c r="E119" s="147"/>
      <c r="F119" s="147"/>
      <c r="G119" s="6"/>
      <c r="N119" s="251"/>
      <c r="BL119" s="557"/>
    </row>
    <row r="120" spans="1:64">
      <c r="A120" s="77" t="s">
        <v>59</v>
      </c>
      <c r="B120" s="65" t="e">
        <f>#REF!</f>
        <v>#REF!</v>
      </c>
      <c r="C120" s="284">
        <v>1.5954198473282444</v>
      </c>
      <c r="D120" s="316">
        <v>1.8709677419354838</v>
      </c>
      <c r="E120" s="147"/>
      <c r="F120" s="147"/>
      <c r="G120" s="6"/>
      <c r="N120" s="251"/>
      <c r="BL120" s="557"/>
    </row>
    <row r="121" spans="1:64">
      <c r="A121" s="77" t="s">
        <v>61</v>
      </c>
      <c r="B121" s="65" t="e">
        <f>#REF!</f>
        <v>#REF!</v>
      </c>
      <c r="C121" s="284">
        <v>0.51908396946564883</v>
      </c>
      <c r="D121" s="316">
        <v>0.64516129032258063</v>
      </c>
      <c r="E121" s="147"/>
      <c r="F121" s="147"/>
      <c r="G121" s="6"/>
      <c r="N121" s="251"/>
      <c r="BL121" s="557"/>
    </row>
    <row r="122" spans="1:64" ht="14.25" customHeight="1" thickBot="1">
      <c r="A122" s="153" t="s">
        <v>62</v>
      </c>
      <c r="B122" s="65" t="e">
        <f>#REF!</f>
        <v>#REF!</v>
      </c>
      <c r="C122" s="284">
        <v>0.59541984732824427</v>
      </c>
      <c r="D122" s="317">
        <v>0.87096774193548387</v>
      </c>
      <c r="E122" s="147"/>
      <c r="F122" s="147"/>
      <c r="G122" s="6"/>
      <c r="N122" s="251"/>
      <c r="BL122" s="557"/>
    </row>
    <row r="123" spans="1:64">
      <c r="A123" s="88"/>
      <c r="B123" s="98"/>
    </row>
    <row r="124" spans="1:64">
      <c r="A124" s="88"/>
      <c r="B124" s="98"/>
    </row>
    <row r="125" spans="1:64">
      <c r="A125" s="88"/>
      <c r="B125" s="98"/>
    </row>
    <row r="126" spans="1:64">
      <c r="A126" s="88"/>
      <c r="B126" s="98"/>
    </row>
    <row r="127" spans="1:64">
      <c r="A127" s="88"/>
      <c r="B127" s="98"/>
    </row>
    <row r="128" spans="1:64">
      <c r="A128" s="88"/>
      <c r="B128" s="98"/>
    </row>
    <row r="129" spans="1:7">
      <c r="A129" s="88"/>
      <c r="B129" s="98"/>
    </row>
    <row r="130" spans="1:7" ht="13.5" thickBot="1">
      <c r="A130" s="36"/>
      <c r="G130" s="170"/>
    </row>
    <row r="131" spans="1:7">
      <c r="A131" s="184" t="s">
        <v>126</v>
      </c>
      <c r="B131" s="185" t="s">
        <v>127</v>
      </c>
      <c r="C131" s="186" t="s">
        <v>100</v>
      </c>
      <c r="D131" s="187" t="s">
        <v>128</v>
      </c>
      <c r="G131" s="170"/>
    </row>
    <row r="132" spans="1:7" ht="13.5" thickBot="1">
      <c r="A132" s="1153" t="s">
        <v>41</v>
      </c>
      <c r="B132" s="1154"/>
      <c r="C132" s="1154"/>
      <c r="D132" s="1155"/>
      <c r="G132" s="170"/>
    </row>
    <row r="133" spans="1:7">
      <c r="A133" s="188" t="s">
        <v>101</v>
      </c>
      <c r="B133" s="189" t="e">
        <f>'Information Sources'!#REF!</f>
        <v>#REF!</v>
      </c>
      <c r="C133" s="190" t="e">
        <f>'Information Sources'!#REF!</f>
        <v>#REF!</v>
      </c>
      <c r="D133" s="191"/>
    </row>
    <row r="134" spans="1:7">
      <c r="A134" s="188" t="s">
        <v>102</v>
      </c>
      <c r="B134" s="189" t="e">
        <f>'Information Sources'!#REF!</f>
        <v>#REF!</v>
      </c>
      <c r="C134" s="190" t="e">
        <f>'Information Sources'!#REF!</f>
        <v>#REF!</v>
      </c>
      <c r="D134" s="191"/>
    </row>
    <row r="135" spans="1:7">
      <c r="A135" s="188" t="s">
        <v>103</v>
      </c>
      <c r="B135" s="189" t="e">
        <f>'Information Sources'!#REF!</f>
        <v>#REF!</v>
      </c>
      <c r="C135" s="190" t="e">
        <f>'Information Sources'!#REF!</f>
        <v>#REF!</v>
      </c>
      <c r="D135" s="191"/>
    </row>
    <row r="136" spans="1:7">
      <c r="A136" s="188" t="s">
        <v>42</v>
      </c>
      <c r="B136" s="189" t="e">
        <f>'Information Sources'!#REF!</f>
        <v>#REF!</v>
      </c>
      <c r="C136" s="190" t="e">
        <f>'Information Sources'!#REF!</f>
        <v>#REF!</v>
      </c>
      <c r="D136" s="191"/>
    </row>
    <row r="137" spans="1:7">
      <c r="A137" s="188" t="s">
        <v>43</v>
      </c>
      <c r="B137" s="189" t="e">
        <f>'Information Sources'!#REF!</f>
        <v>#REF!</v>
      </c>
      <c r="C137" s="190" t="e">
        <f>'Information Sources'!#REF!</f>
        <v>#REF!</v>
      </c>
      <c r="D137" s="191"/>
    </row>
    <row r="138" spans="1:7">
      <c r="A138" s="188" t="s">
        <v>44</v>
      </c>
      <c r="B138" s="189" t="e">
        <f>'Information Sources'!#REF!</f>
        <v>#REF!</v>
      </c>
      <c r="C138" s="190" t="e">
        <f>'Information Sources'!#REF!</f>
        <v>#REF!</v>
      </c>
      <c r="D138" s="191"/>
    </row>
    <row r="139" spans="1:7">
      <c r="A139" s="188" t="s">
        <v>45</v>
      </c>
      <c r="B139" s="189" t="e">
        <f>'Information Sources'!#REF!</f>
        <v>#REF!</v>
      </c>
      <c r="C139" s="190" t="e">
        <f>'Information Sources'!#REF!</f>
        <v>#REF!</v>
      </c>
      <c r="D139" s="191"/>
    </row>
    <row r="140" spans="1:7">
      <c r="A140" s="188" t="s">
        <v>25</v>
      </c>
      <c r="B140" s="189" t="e">
        <f>'Information Sources'!#REF!</f>
        <v>#REF!</v>
      </c>
      <c r="C140" s="190" t="e">
        <f>'Information Sources'!#REF!</f>
        <v>#REF!</v>
      </c>
      <c r="D140" s="191"/>
    </row>
    <row r="141" spans="1:7">
      <c r="A141" s="188" t="s">
        <v>46</v>
      </c>
      <c r="B141" s="189" t="e">
        <f>'Information Sources'!#REF!</f>
        <v>#REF!</v>
      </c>
      <c r="C141" s="190" t="e">
        <f>'Information Sources'!#REF!</f>
        <v>#REF!</v>
      </c>
      <c r="D141" s="191"/>
    </row>
    <row r="142" spans="1:7">
      <c r="A142" s="188" t="s">
        <v>47</v>
      </c>
      <c r="B142" s="189" t="e">
        <f>'Information Sources'!#REF!</f>
        <v>#REF!</v>
      </c>
      <c r="C142" s="190" t="e">
        <f>'Information Sources'!#REF!</f>
        <v>#REF!</v>
      </c>
      <c r="D142" s="191"/>
    </row>
    <row r="143" spans="1:7">
      <c r="A143" s="188" t="s">
        <v>104</v>
      </c>
      <c r="B143" s="189" t="e">
        <f>'Information Sources'!#REF!</f>
        <v>#REF!</v>
      </c>
      <c r="C143" s="190" t="e">
        <f>'Information Sources'!#REF!</f>
        <v>#REF!</v>
      </c>
      <c r="D143" s="191"/>
    </row>
    <row r="144" spans="1:7">
      <c r="A144" s="188" t="s">
        <v>48</v>
      </c>
      <c r="B144" s="189" t="e">
        <f>'Information Sources'!#REF!</f>
        <v>#REF!</v>
      </c>
      <c r="C144" s="190" t="e">
        <f>'Information Sources'!#REF!</f>
        <v>#REF!</v>
      </c>
      <c r="D144" s="191"/>
    </row>
    <row r="145" spans="1:4">
      <c r="A145" s="188" t="s">
        <v>49</v>
      </c>
      <c r="B145" s="189" t="e">
        <f>#REF!</f>
        <v>#REF!</v>
      </c>
      <c r="C145" s="190" t="e">
        <f>#REF!</f>
        <v>#REF!</v>
      </c>
      <c r="D145" s="191"/>
    </row>
    <row r="146" spans="1:4">
      <c r="A146" s="188" t="s">
        <v>50</v>
      </c>
      <c r="B146" s="189" t="e">
        <f>'Information Sources'!#REF!</f>
        <v>#REF!</v>
      </c>
      <c r="C146" s="190" t="e">
        <f>'Information Sources'!#REF!</f>
        <v>#REF!</v>
      </c>
      <c r="D146" s="191"/>
    </row>
    <row r="147" spans="1:4">
      <c r="A147" s="188" t="s">
        <v>51</v>
      </c>
      <c r="B147" s="189" t="e">
        <f>'Information Sources'!#REF!</f>
        <v>#REF!</v>
      </c>
      <c r="C147" s="190" t="e">
        <f>'Information Sources'!#REF!</f>
        <v>#REF!</v>
      </c>
      <c r="D147" s="191"/>
    </row>
    <row r="148" spans="1:4">
      <c r="A148" s="188" t="s">
        <v>52</v>
      </c>
      <c r="B148" s="189" t="e">
        <f>#REF!</f>
        <v>#REF!</v>
      </c>
      <c r="C148" s="190" t="e">
        <f>#REF!</f>
        <v>#REF!</v>
      </c>
      <c r="D148" s="191"/>
    </row>
    <row r="149" spans="1:4">
      <c r="A149" s="188" t="s">
        <v>53</v>
      </c>
      <c r="B149" s="189" t="e">
        <f>'Information Sources'!#REF!</f>
        <v>#REF!</v>
      </c>
      <c r="C149" s="190" t="e">
        <f>'Information Sources'!#REF!</f>
        <v>#REF!</v>
      </c>
      <c r="D149" s="191"/>
    </row>
    <row r="150" spans="1:4">
      <c r="A150" s="188" t="s">
        <v>54</v>
      </c>
      <c r="B150" s="189" t="e">
        <f>'Information Sources'!#REF!</f>
        <v>#REF!</v>
      </c>
      <c r="C150" s="190" t="e">
        <f>'Information Sources'!#REF!</f>
        <v>#REF!</v>
      </c>
      <c r="D150" s="191"/>
    </row>
    <row r="151" spans="1:4">
      <c r="A151" s="188" t="s">
        <v>55</v>
      </c>
      <c r="B151" s="189" t="e">
        <f>#REF!</f>
        <v>#REF!</v>
      </c>
      <c r="C151" s="190" t="e">
        <f>#REF!</f>
        <v>#REF!</v>
      </c>
      <c r="D151" s="191"/>
    </row>
    <row r="152" spans="1:4">
      <c r="A152" s="188" t="s">
        <v>56</v>
      </c>
      <c r="B152" s="189" t="e">
        <f>#REF!</f>
        <v>#REF!</v>
      </c>
      <c r="C152" s="190" t="e">
        <f>#REF!</f>
        <v>#REF!</v>
      </c>
      <c r="D152" s="191"/>
    </row>
    <row r="153" spans="1:4">
      <c r="A153" s="188" t="s">
        <v>27</v>
      </c>
      <c r="B153" s="189" t="e">
        <f>'Information Sources'!#REF!</f>
        <v>#REF!</v>
      </c>
      <c r="C153" s="190" t="e">
        <f>'Information Sources'!#REF!</f>
        <v>#REF!</v>
      </c>
      <c r="D153" s="191"/>
    </row>
    <row r="154" spans="1:4">
      <c r="A154" s="188" t="s">
        <v>57</v>
      </c>
      <c r="B154" s="189" t="e">
        <f>'Information Sources'!#REF!</f>
        <v>#REF!</v>
      </c>
      <c r="C154" s="190" t="e">
        <f>'Information Sources'!#REF!</f>
        <v>#REF!</v>
      </c>
      <c r="D154" s="191"/>
    </row>
    <row r="155" spans="1:4">
      <c r="A155" s="188" t="s">
        <v>135</v>
      </c>
      <c r="B155" s="189" t="e">
        <f>'Information Sources'!#REF!</f>
        <v>#REF!</v>
      </c>
      <c r="C155" s="190" t="e">
        <f>'Information Sources'!#REF!</f>
        <v>#REF!</v>
      </c>
      <c r="D155" s="191"/>
    </row>
    <row r="156" spans="1:4">
      <c r="A156" s="188" t="s">
        <v>58</v>
      </c>
      <c r="B156" s="189" t="e">
        <f>#REF!</f>
        <v>#REF!</v>
      </c>
      <c r="C156" s="190" t="e">
        <f>#REF!</f>
        <v>#REF!</v>
      </c>
      <c r="D156" s="191"/>
    </row>
    <row r="157" spans="1:4">
      <c r="A157" s="188" t="s">
        <v>59</v>
      </c>
      <c r="B157" s="189" t="e">
        <f>#REF!</f>
        <v>#REF!</v>
      </c>
      <c r="C157" s="190" t="e">
        <f>#REF!</f>
        <v>#REF!</v>
      </c>
      <c r="D157" s="191"/>
    </row>
    <row r="158" spans="1:4">
      <c r="A158" s="188" t="s">
        <v>136</v>
      </c>
      <c r="B158" s="189" t="e">
        <f>'Information Sources'!#REF!</f>
        <v>#REF!</v>
      </c>
      <c r="C158" s="190" t="e">
        <f>'Information Sources'!#REF!</f>
        <v>#REF!</v>
      </c>
      <c r="D158" s="191"/>
    </row>
    <row r="159" spans="1:4">
      <c r="A159" s="188" t="s">
        <v>60</v>
      </c>
      <c r="B159" s="189" t="e">
        <f>#REF!</f>
        <v>#REF!</v>
      </c>
      <c r="C159" s="190" t="e">
        <f>#REF!</f>
        <v>#REF!</v>
      </c>
      <c r="D159" s="191"/>
    </row>
    <row r="160" spans="1:4">
      <c r="A160" s="188" t="s">
        <v>61</v>
      </c>
      <c r="B160" s="189" t="e">
        <f>#REF!</f>
        <v>#REF!</v>
      </c>
      <c r="C160" s="190" t="e">
        <f>#REF!</f>
        <v>#REF!</v>
      </c>
      <c r="D160" s="192"/>
    </row>
    <row r="161" spans="1:64" ht="13.5" thickBot="1">
      <c r="A161" s="193" t="s">
        <v>140</v>
      </c>
      <c r="B161" s="189" t="e">
        <f>#REF!</f>
        <v>#REF!</v>
      </c>
      <c r="C161" s="190" t="e">
        <f>#REF!</f>
        <v>#REF!</v>
      </c>
      <c r="D161" s="190"/>
    </row>
    <row r="162" spans="1:64">
      <c r="A162" s="124"/>
      <c r="B162" s="98"/>
    </row>
    <row r="163" spans="1:64">
      <c r="A163" s="124"/>
      <c r="B163" s="98"/>
    </row>
    <row r="164" spans="1:64">
      <c r="A164" s="124"/>
      <c r="B164" s="98"/>
    </row>
    <row r="165" spans="1:64">
      <c r="A165" s="124"/>
      <c r="B165" s="98"/>
    </row>
    <row r="166" spans="1:64">
      <c r="A166" s="124"/>
      <c r="B166" s="98"/>
    </row>
    <row r="167" spans="1:64">
      <c r="A167" s="88"/>
      <c r="B167" s="98"/>
    </row>
    <row r="168" spans="1:64">
      <c r="A168" s="88"/>
      <c r="B168" s="98"/>
    </row>
    <row r="169" spans="1:64" ht="13.5" thickBot="1">
      <c r="A169" s="88"/>
      <c r="B169" s="98"/>
    </row>
    <row r="170" spans="1:64" ht="11.25" customHeight="1" thickBot="1">
      <c r="A170" s="209" t="s">
        <v>126</v>
      </c>
      <c r="B170" s="1156" t="s">
        <v>127</v>
      </c>
      <c r="C170" s="1157"/>
      <c r="D170" s="1158"/>
      <c r="E170" s="1159" t="s">
        <v>365</v>
      </c>
      <c r="F170" s="1160"/>
      <c r="G170" s="1161"/>
      <c r="H170" s="1159" t="s">
        <v>354</v>
      </c>
      <c r="I170" s="1160"/>
      <c r="J170" s="1161"/>
    </row>
    <row r="171" spans="1:64" ht="23.25" thickBot="1">
      <c r="A171" s="208" t="s">
        <v>141</v>
      </c>
      <c r="B171" s="210" t="str">
        <f>A73</f>
        <v>Technical development</v>
      </c>
      <c r="C171" s="194" t="str">
        <f>A100</f>
        <v>Market</v>
      </c>
      <c r="D171" s="195" t="s">
        <v>173</v>
      </c>
      <c r="E171" s="229" t="s">
        <v>14</v>
      </c>
      <c r="F171" s="230" t="s">
        <v>26</v>
      </c>
      <c r="G171" s="231" t="s">
        <v>173</v>
      </c>
      <c r="H171" s="229" t="s">
        <v>14</v>
      </c>
      <c r="I171" s="230" t="s">
        <v>26</v>
      </c>
      <c r="J171" s="231" t="s">
        <v>173</v>
      </c>
      <c r="M171" s="251"/>
      <c r="N171" s="251"/>
      <c r="BK171" s="557"/>
      <c r="BL171" s="557"/>
    </row>
    <row r="172" spans="1:64">
      <c r="A172" s="178" t="s">
        <v>53</v>
      </c>
      <c r="B172" s="205">
        <f t="shared" ref="B172:B187" si="1">B74</f>
        <v>0</v>
      </c>
      <c r="C172" s="200">
        <f t="shared" ref="C172:C187" si="2">B101</f>
        <v>0</v>
      </c>
      <c r="D172" s="201">
        <f>SUM(B172:C172)</f>
        <v>0</v>
      </c>
      <c r="E172" s="288">
        <f t="shared" ref="E172:E187" si="3">C74</f>
        <v>3.6969696969696968</v>
      </c>
      <c r="F172" s="289">
        <f t="shared" ref="F172:F187" si="4">C101</f>
        <v>2.7348484848484849</v>
      </c>
      <c r="G172" s="290">
        <f t="shared" ref="G172:G192" si="5">SUM(E172:F172)</f>
        <v>6.4318181818181817</v>
      </c>
      <c r="H172" s="288">
        <f>D74</f>
        <v>3.5483870967741935</v>
      </c>
      <c r="I172" s="289">
        <v>2.903225806451613</v>
      </c>
      <c r="J172" s="290">
        <f>SUM(H172:I172)</f>
        <v>6.4516129032258061</v>
      </c>
      <c r="M172" s="251"/>
      <c r="N172" s="251"/>
      <c r="BK172" s="557"/>
      <c r="BL172" s="557"/>
    </row>
    <row r="173" spans="1:64">
      <c r="A173" s="179" t="s">
        <v>162</v>
      </c>
      <c r="B173" s="206">
        <f t="shared" si="1"/>
        <v>0</v>
      </c>
      <c r="C173" s="199">
        <f t="shared" si="2"/>
        <v>0</v>
      </c>
      <c r="D173" s="202">
        <f t="shared" ref="D173:D192" si="6">SUM(B173:C173)/4</f>
        <v>0</v>
      </c>
      <c r="E173" s="288">
        <f t="shared" si="3"/>
        <v>1.7099236641221374</v>
      </c>
      <c r="F173" s="289">
        <f t="shared" si="4"/>
        <v>1.1297709923664123</v>
      </c>
      <c r="G173" s="290">
        <f t="shared" si="5"/>
        <v>2.8396946564885495</v>
      </c>
      <c r="H173" s="288">
        <f>D75</f>
        <v>2</v>
      </c>
      <c r="I173" s="289">
        <v>1.2903225806451613</v>
      </c>
      <c r="J173" s="290">
        <f t="shared" ref="J173:J192" si="7">SUM(H173:I173)</f>
        <v>3.290322580645161</v>
      </c>
      <c r="M173" s="251"/>
      <c r="N173" s="251"/>
      <c r="BK173" s="557"/>
      <c r="BL173" s="557"/>
    </row>
    <row r="174" spans="1:64">
      <c r="A174" s="179" t="s">
        <v>43</v>
      </c>
      <c r="B174" s="206">
        <f t="shared" si="1"/>
        <v>0</v>
      </c>
      <c r="C174" s="199">
        <f t="shared" si="2"/>
        <v>0</v>
      </c>
      <c r="D174" s="202">
        <f t="shared" si="6"/>
        <v>0</v>
      </c>
      <c r="E174" s="288">
        <f t="shared" si="3"/>
        <v>2.0992366412213741</v>
      </c>
      <c r="F174" s="289">
        <f t="shared" si="4"/>
        <v>1.0152671755725191</v>
      </c>
      <c r="G174" s="290">
        <f t="shared" si="5"/>
        <v>3.114503816793893</v>
      </c>
      <c r="H174" s="288">
        <f t="shared" ref="H174:H191" si="8">D76</f>
        <v>2.225806451612903</v>
      </c>
      <c r="I174" s="289">
        <v>1.2903225806451613</v>
      </c>
      <c r="J174" s="290">
        <f t="shared" si="7"/>
        <v>3.5161290322580641</v>
      </c>
      <c r="M174" s="251"/>
      <c r="N174" s="251"/>
      <c r="BK174" s="557"/>
      <c r="BL174" s="557"/>
    </row>
    <row r="175" spans="1:64">
      <c r="A175" s="179" t="s">
        <v>44</v>
      </c>
      <c r="B175" s="206">
        <f t="shared" si="1"/>
        <v>0</v>
      </c>
      <c r="C175" s="199">
        <f t="shared" si="2"/>
        <v>0</v>
      </c>
      <c r="D175" s="202">
        <f t="shared" si="6"/>
        <v>0</v>
      </c>
      <c r="E175" s="288">
        <f t="shared" si="3"/>
        <v>1.023076923076923</v>
      </c>
      <c r="F175" s="289">
        <f t="shared" si="4"/>
        <v>0.53846153846153844</v>
      </c>
      <c r="G175" s="290">
        <f t="shared" si="5"/>
        <v>1.5615384615384613</v>
      </c>
      <c r="H175" s="288">
        <f t="shared" si="8"/>
        <v>0.8666666666666667</v>
      </c>
      <c r="I175" s="289">
        <v>0.36666666666666664</v>
      </c>
      <c r="J175" s="290">
        <f t="shared" si="7"/>
        <v>1.2333333333333334</v>
      </c>
      <c r="M175" s="251"/>
      <c r="N175" s="251"/>
      <c r="BK175" s="557"/>
      <c r="BL175" s="557"/>
    </row>
    <row r="176" spans="1:64">
      <c r="A176" s="179" t="s">
        <v>136</v>
      </c>
      <c r="B176" s="206">
        <f t="shared" si="1"/>
        <v>0</v>
      </c>
      <c r="C176" s="199">
        <f t="shared" si="2"/>
        <v>0</v>
      </c>
      <c r="D176" s="202">
        <f t="shared" si="6"/>
        <v>0</v>
      </c>
      <c r="E176" s="288">
        <f t="shared" si="3"/>
        <v>1.3863636363636365</v>
      </c>
      <c r="F176" s="289">
        <f t="shared" si="4"/>
        <v>1.3106060606060606</v>
      </c>
      <c r="G176" s="290">
        <f t="shared" si="5"/>
        <v>2.6969696969696972</v>
      </c>
      <c r="H176" s="288">
        <f t="shared" si="8"/>
        <v>1.2903225806451613</v>
      </c>
      <c r="I176" s="289">
        <v>1.3870967741935485</v>
      </c>
      <c r="J176" s="290">
        <f t="shared" si="7"/>
        <v>2.67741935483871</v>
      </c>
      <c r="M176" s="251"/>
      <c r="N176" s="251"/>
      <c r="BK176" s="557"/>
      <c r="BL176" s="557"/>
    </row>
    <row r="177" spans="1:64">
      <c r="A177" s="179" t="s">
        <v>170</v>
      </c>
      <c r="B177" s="206">
        <f t="shared" si="1"/>
        <v>0</v>
      </c>
      <c r="C177" s="199">
        <f t="shared" si="2"/>
        <v>0</v>
      </c>
      <c r="D177" s="202">
        <f t="shared" si="6"/>
        <v>0</v>
      </c>
      <c r="E177" s="288">
        <f t="shared" si="3"/>
        <v>1.2671755725190839</v>
      </c>
      <c r="F177" s="289">
        <f t="shared" si="4"/>
        <v>1.1297709923664123</v>
      </c>
      <c r="G177" s="290">
        <f t="shared" si="5"/>
        <v>2.3969465648854964</v>
      </c>
      <c r="H177" s="288">
        <f t="shared" si="8"/>
        <v>1.1290322580645162</v>
      </c>
      <c r="I177" s="289">
        <v>1</v>
      </c>
      <c r="J177" s="290">
        <f t="shared" si="7"/>
        <v>2.129032258064516</v>
      </c>
      <c r="M177" s="251"/>
      <c r="N177" s="251"/>
      <c r="BK177" s="557"/>
      <c r="BL177" s="557"/>
    </row>
    <row r="178" spans="1:64">
      <c r="A178" s="179" t="s">
        <v>169</v>
      </c>
      <c r="B178" s="206">
        <f t="shared" si="1"/>
        <v>0</v>
      </c>
      <c r="C178" s="199">
        <f t="shared" si="2"/>
        <v>0</v>
      </c>
      <c r="D178" s="202">
        <f t="shared" si="6"/>
        <v>0</v>
      </c>
      <c r="E178" s="288">
        <f t="shared" si="3"/>
        <v>1.5114503816793894</v>
      </c>
      <c r="F178" s="289">
        <f t="shared" si="4"/>
        <v>1.1984732824427482</v>
      </c>
      <c r="G178" s="290">
        <f t="shared" si="5"/>
        <v>2.7099236641221376</v>
      </c>
      <c r="H178" s="288">
        <f t="shared" si="8"/>
        <v>1.5806451612903225</v>
      </c>
      <c r="I178" s="289">
        <v>1.096774193548387</v>
      </c>
      <c r="J178" s="290">
        <f t="shared" si="7"/>
        <v>2.6774193548387095</v>
      </c>
      <c r="M178" s="251"/>
      <c r="N178" s="251"/>
      <c r="BK178" s="557"/>
      <c r="BL178" s="557"/>
    </row>
    <row r="179" spans="1:64">
      <c r="A179" s="179" t="s">
        <v>168</v>
      </c>
      <c r="B179" s="206">
        <f t="shared" si="1"/>
        <v>0</v>
      </c>
      <c r="C179" s="199">
        <f t="shared" si="2"/>
        <v>0</v>
      </c>
      <c r="D179" s="202">
        <f t="shared" si="6"/>
        <v>0</v>
      </c>
      <c r="E179" s="288">
        <f t="shared" si="3"/>
        <v>1.803030303030303</v>
      </c>
      <c r="F179" s="289">
        <f t="shared" si="4"/>
        <v>1.4848484848484849</v>
      </c>
      <c r="G179" s="290">
        <f t="shared" si="5"/>
        <v>3.2878787878787881</v>
      </c>
      <c r="H179" s="288">
        <f t="shared" si="8"/>
        <v>1.967741935483871</v>
      </c>
      <c r="I179" s="289">
        <v>1.6451612903225807</v>
      </c>
      <c r="J179" s="290">
        <f t="shared" si="7"/>
        <v>3.612903225806452</v>
      </c>
      <c r="M179" s="251"/>
      <c r="N179" s="251"/>
      <c r="BK179" s="557"/>
      <c r="BL179" s="557"/>
    </row>
    <row r="180" spans="1:64">
      <c r="A180" s="179" t="s">
        <v>25</v>
      </c>
      <c r="B180" s="206">
        <f t="shared" si="1"/>
        <v>0</v>
      </c>
      <c r="C180" s="199">
        <f t="shared" si="2"/>
        <v>0</v>
      </c>
      <c r="D180" s="202">
        <f t="shared" si="6"/>
        <v>0</v>
      </c>
      <c r="E180" s="288">
        <f t="shared" si="3"/>
        <v>2.5757575757575757</v>
      </c>
      <c r="F180" s="289">
        <f t="shared" si="4"/>
        <v>2.4469696969696968</v>
      </c>
      <c r="G180" s="290">
        <f t="shared" si="5"/>
        <v>5.0227272727272725</v>
      </c>
      <c r="H180" s="288">
        <f t="shared" si="8"/>
        <v>2.5483870967741935</v>
      </c>
      <c r="I180" s="289">
        <v>2.6451612903225805</v>
      </c>
      <c r="J180" s="290">
        <f t="shared" si="7"/>
        <v>5.193548387096774</v>
      </c>
      <c r="M180" s="251"/>
      <c r="N180" s="251"/>
      <c r="BK180" s="557"/>
      <c r="BL180" s="557"/>
    </row>
    <row r="181" spans="1:64">
      <c r="A181" s="179" t="s">
        <v>46</v>
      </c>
      <c r="B181" s="206">
        <f t="shared" si="1"/>
        <v>0</v>
      </c>
      <c r="C181" s="199" t="str">
        <f t="shared" si="2"/>
        <v>------------------------</v>
      </c>
      <c r="D181" s="202">
        <f t="shared" si="6"/>
        <v>0</v>
      </c>
      <c r="E181" s="288">
        <f t="shared" si="3"/>
        <v>0.97709923664122134</v>
      </c>
      <c r="F181" s="289">
        <f t="shared" si="4"/>
        <v>0.90839694656488545</v>
      </c>
      <c r="G181" s="290">
        <f t="shared" si="5"/>
        <v>1.8854961832061068</v>
      </c>
      <c r="H181" s="288">
        <f t="shared" si="8"/>
        <v>1.1935483870967742</v>
      </c>
      <c r="I181" s="289">
        <v>1.1612903225806452</v>
      </c>
      <c r="J181" s="290">
        <f t="shared" si="7"/>
        <v>2.3548387096774195</v>
      </c>
      <c r="M181" s="251"/>
      <c r="N181" s="251"/>
      <c r="BK181" s="557"/>
      <c r="BL181" s="557"/>
    </row>
    <row r="182" spans="1:64">
      <c r="A182" s="179" t="s">
        <v>27</v>
      </c>
      <c r="B182" s="206" t="e">
        <f t="shared" si="1"/>
        <v>#REF!</v>
      </c>
      <c r="C182" s="199" t="e">
        <f t="shared" si="2"/>
        <v>#REF!</v>
      </c>
      <c r="D182" s="202" t="e">
        <f t="shared" si="6"/>
        <v>#REF!</v>
      </c>
      <c r="E182" s="288">
        <f t="shared" si="3"/>
        <v>2.2900763358778624</v>
      </c>
      <c r="F182" s="289">
        <f t="shared" si="4"/>
        <v>1.4961832061068703</v>
      </c>
      <c r="G182" s="290">
        <f t="shared" si="5"/>
        <v>3.7862595419847329</v>
      </c>
      <c r="H182" s="288">
        <f t="shared" si="8"/>
        <v>2.3225806451612905</v>
      </c>
      <c r="I182" s="289">
        <v>1.8064516129032258</v>
      </c>
      <c r="J182" s="290">
        <f t="shared" si="7"/>
        <v>4.129032258064516</v>
      </c>
      <c r="M182" s="251"/>
      <c r="N182" s="251"/>
      <c r="BK182" s="557"/>
      <c r="BL182" s="557"/>
    </row>
    <row r="183" spans="1:64">
      <c r="A183" s="179" t="s">
        <v>57</v>
      </c>
      <c r="B183" s="206" t="e">
        <f t="shared" si="1"/>
        <v>#REF!</v>
      </c>
      <c r="C183" s="199" t="e">
        <f t="shared" si="2"/>
        <v>#REF!</v>
      </c>
      <c r="D183" s="202" t="e">
        <f t="shared" si="6"/>
        <v>#REF!</v>
      </c>
      <c r="E183" s="288">
        <f t="shared" si="3"/>
        <v>0.48461538461538461</v>
      </c>
      <c r="F183" s="289">
        <f t="shared" si="4"/>
        <v>0.32307692307692309</v>
      </c>
      <c r="G183" s="290">
        <f t="shared" si="5"/>
        <v>0.80769230769230771</v>
      </c>
      <c r="H183" s="288">
        <f t="shared" si="8"/>
        <v>0.56666666666666665</v>
      </c>
      <c r="I183" s="289">
        <v>0.36666666666666664</v>
      </c>
      <c r="J183" s="290">
        <f t="shared" si="7"/>
        <v>0.93333333333333335</v>
      </c>
      <c r="M183" s="251"/>
      <c r="N183" s="251"/>
      <c r="BK183" s="557"/>
      <c r="BL183" s="557"/>
    </row>
    <row r="184" spans="1:64">
      <c r="A184" s="179" t="s">
        <v>47</v>
      </c>
      <c r="B184" s="206" t="e">
        <f t="shared" si="1"/>
        <v>#REF!</v>
      </c>
      <c r="C184" s="199" t="e">
        <f t="shared" si="2"/>
        <v>#REF!</v>
      </c>
      <c r="D184" s="202" t="e">
        <f t="shared" si="6"/>
        <v>#REF!</v>
      </c>
      <c r="E184" s="288">
        <f t="shared" si="3"/>
        <v>1.0757575757575757</v>
      </c>
      <c r="F184" s="289">
        <f t="shared" si="4"/>
        <v>1.0303030303030303</v>
      </c>
      <c r="G184" s="290">
        <f t="shared" si="5"/>
        <v>2.106060606060606</v>
      </c>
      <c r="H184" s="288">
        <f t="shared" si="8"/>
        <v>1.096774193548387</v>
      </c>
      <c r="I184" s="289">
        <v>1.096774193548387</v>
      </c>
      <c r="J184" s="290">
        <f t="shared" si="7"/>
        <v>2.193548387096774</v>
      </c>
      <c r="M184" s="251"/>
      <c r="N184" s="251"/>
      <c r="BK184" s="557"/>
      <c r="BL184" s="557"/>
    </row>
    <row r="185" spans="1:64">
      <c r="A185" s="179" t="s">
        <v>104</v>
      </c>
      <c r="B185" s="206" t="e">
        <f t="shared" si="1"/>
        <v>#REF!</v>
      </c>
      <c r="C185" s="199" t="e">
        <f t="shared" si="2"/>
        <v>#REF!</v>
      </c>
      <c r="D185" s="202" t="e">
        <f t="shared" si="6"/>
        <v>#REF!</v>
      </c>
      <c r="E185" s="288">
        <f t="shared" si="3"/>
        <v>1.053030303030303</v>
      </c>
      <c r="F185" s="289">
        <f t="shared" si="4"/>
        <v>0.93939393939393945</v>
      </c>
      <c r="G185" s="290">
        <f t="shared" si="5"/>
        <v>1.9924242424242424</v>
      </c>
      <c r="H185" s="288">
        <f t="shared" si="8"/>
        <v>0.93548387096774188</v>
      </c>
      <c r="I185" s="289">
        <v>1.032258064516129</v>
      </c>
      <c r="J185" s="290">
        <f t="shared" si="7"/>
        <v>1.967741935483871</v>
      </c>
      <c r="M185" s="251"/>
      <c r="N185" s="251"/>
      <c r="BK185" s="557"/>
      <c r="BL185" s="557"/>
    </row>
    <row r="186" spans="1:64">
      <c r="A186" s="179" t="s">
        <v>48</v>
      </c>
      <c r="B186" s="206">
        <f t="shared" si="1"/>
        <v>0</v>
      </c>
      <c r="C186" s="199" t="str">
        <f t="shared" si="2"/>
        <v>------------------------</v>
      </c>
      <c r="D186" s="202">
        <f t="shared" si="6"/>
        <v>0</v>
      </c>
      <c r="E186" s="288">
        <f t="shared" si="3"/>
        <v>1.3740458015267176</v>
      </c>
      <c r="F186" s="289">
        <f t="shared" si="4"/>
        <v>1.1145038167938932</v>
      </c>
      <c r="G186" s="290">
        <f t="shared" si="5"/>
        <v>2.4885496183206106</v>
      </c>
      <c r="H186" s="288">
        <f t="shared" si="8"/>
        <v>1.2903225806451613</v>
      </c>
      <c r="I186" s="289">
        <v>1.1935483870967742</v>
      </c>
      <c r="J186" s="290">
        <f t="shared" si="7"/>
        <v>2.4838709677419355</v>
      </c>
      <c r="M186" s="251"/>
      <c r="N186" s="251"/>
      <c r="BK186" s="557"/>
      <c r="BL186" s="557"/>
    </row>
    <row r="187" spans="1:64">
      <c r="A187" s="179" t="s">
        <v>52</v>
      </c>
      <c r="B187" s="206" t="e">
        <f t="shared" si="1"/>
        <v>#REF!</v>
      </c>
      <c r="C187" s="199" t="e">
        <f t="shared" si="2"/>
        <v>#REF!</v>
      </c>
      <c r="D187" s="202" t="e">
        <f t="shared" si="6"/>
        <v>#REF!</v>
      </c>
      <c r="E187" s="288">
        <f t="shared" si="3"/>
        <v>3.893939393939394</v>
      </c>
      <c r="F187" s="289">
        <f t="shared" si="4"/>
        <v>3.2954545454545454</v>
      </c>
      <c r="G187" s="290">
        <f t="shared" si="5"/>
        <v>7.1893939393939394</v>
      </c>
      <c r="H187" s="319">
        <f t="shared" si="8"/>
        <v>3.7419354838709675</v>
      </c>
      <c r="I187" s="320">
        <v>1.7741935483870968</v>
      </c>
      <c r="J187" s="321">
        <f t="shared" si="7"/>
        <v>5.5161290322580641</v>
      </c>
      <c r="M187" s="251"/>
      <c r="N187" s="251"/>
      <c r="BK187" s="557"/>
      <c r="BL187" s="557"/>
    </row>
    <row r="188" spans="1:64">
      <c r="A188" s="179" t="s">
        <v>49</v>
      </c>
      <c r="B188" s="206" t="e">
        <f>B91</f>
        <v>#REF!</v>
      </c>
      <c r="C188" s="199" t="e">
        <f>B118</f>
        <v>#REF!</v>
      </c>
      <c r="D188" s="202" t="e">
        <f t="shared" si="6"/>
        <v>#REF!</v>
      </c>
      <c r="E188" s="288">
        <f>C91</f>
        <v>3.1136363636363638</v>
      </c>
      <c r="F188" s="289">
        <f>C118</f>
        <v>2.4015151515151514</v>
      </c>
      <c r="G188" s="290">
        <f t="shared" si="5"/>
        <v>5.5151515151515156</v>
      </c>
      <c r="H188" s="319">
        <f t="shared" si="8"/>
        <v>1.3846153846153846</v>
      </c>
      <c r="I188" s="320">
        <v>2.774193548387097</v>
      </c>
      <c r="J188" s="321">
        <f t="shared" si="7"/>
        <v>4.1588089330024811</v>
      </c>
      <c r="M188" s="251"/>
      <c r="N188" s="251"/>
      <c r="BK188" s="557"/>
      <c r="BL188" s="557"/>
    </row>
    <row r="189" spans="1:64">
      <c r="A189" s="179" t="s">
        <v>56</v>
      </c>
      <c r="B189" s="206" t="e">
        <f>B92</f>
        <v>#REF!</v>
      </c>
      <c r="C189" s="199" t="e">
        <f>B119</f>
        <v>#REF!</v>
      </c>
      <c r="D189" s="202" t="e">
        <f t="shared" si="6"/>
        <v>#REF!</v>
      </c>
      <c r="E189" s="288">
        <f>C92</f>
        <v>2.6287878787878789</v>
      </c>
      <c r="F189" s="289">
        <f>C119</f>
        <v>1.8257575757575757</v>
      </c>
      <c r="G189" s="290">
        <f t="shared" si="5"/>
        <v>4.454545454545455</v>
      </c>
      <c r="H189" s="319">
        <f t="shared" si="8"/>
        <v>3.161290322580645</v>
      </c>
      <c r="I189" s="320">
        <v>2.2903225806451615</v>
      </c>
      <c r="J189" s="321">
        <f t="shared" si="7"/>
        <v>5.4516129032258061</v>
      </c>
      <c r="M189" s="251"/>
      <c r="N189" s="251"/>
      <c r="BK189" s="557"/>
      <c r="BL189" s="557"/>
    </row>
    <row r="190" spans="1:64">
      <c r="A190" s="179" t="s">
        <v>59</v>
      </c>
      <c r="B190" s="206" t="e">
        <f>B93</f>
        <v>#REF!</v>
      </c>
      <c r="C190" s="199" t="e">
        <f>B120</f>
        <v>#REF!</v>
      </c>
      <c r="D190" s="202" t="e">
        <f t="shared" si="6"/>
        <v>#REF!</v>
      </c>
      <c r="E190" s="288">
        <f>C93</f>
        <v>2.9312977099236641</v>
      </c>
      <c r="F190" s="289">
        <f>C120</f>
        <v>1.5954198473282444</v>
      </c>
      <c r="G190" s="290">
        <f t="shared" si="5"/>
        <v>4.5267175572519083</v>
      </c>
      <c r="H190" s="319">
        <f t="shared" si="8"/>
        <v>2.903225806451613</v>
      </c>
      <c r="I190" s="320">
        <v>1.8709677419354838</v>
      </c>
      <c r="J190" s="321">
        <f t="shared" si="7"/>
        <v>4.774193548387097</v>
      </c>
      <c r="M190" s="251"/>
      <c r="N190" s="251"/>
      <c r="BK190" s="557"/>
      <c r="BL190" s="557"/>
    </row>
    <row r="191" spans="1:64">
      <c r="A191" s="179" t="s">
        <v>61</v>
      </c>
      <c r="B191" s="206" t="e">
        <f>B94</f>
        <v>#REF!</v>
      </c>
      <c r="C191" s="199" t="e">
        <f>B121</f>
        <v>#REF!</v>
      </c>
      <c r="D191" s="202" t="e">
        <f t="shared" si="6"/>
        <v>#REF!</v>
      </c>
      <c r="E191" s="288">
        <f>C94</f>
        <v>0.51908396946564883</v>
      </c>
      <c r="F191" s="289">
        <f>C121</f>
        <v>0.51908396946564883</v>
      </c>
      <c r="G191" s="290">
        <f t="shared" si="5"/>
        <v>1.0381679389312977</v>
      </c>
      <c r="H191" s="319">
        <f t="shared" si="8"/>
        <v>3.064516129032258</v>
      </c>
      <c r="I191" s="320">
        <v>0.64516129032258063</v>
      </c>
      <c r="J191" s="321">
        <f t="shared" si="7"/>
        <v>3.7096774193548385</v>
      </c>
      <c r="M191" s="251"/>
      <c r="N191" s="251"/>
      <c r="BK191" s="557"/>
      <c r="BL191" s="557"/>
    </row>
    <row r="192" spans="1:64" ht="13.5" thickBot="1">
      <c r="A192" s="180" t="s">
        <v>62</v>
      </c>
      <c r="B192" s="207" t="e">
        <f>B95</f>
        <v>#REF!</v>
      </c>
      <c r="C192" s="203" t="e">
        <f>B122</f>
        <v>#REF!</v>
      </c>
      <c r="D192" s="204" t="e">
        <f t="shared" si="6"/>
        <v>#REF!</v>
      </c>
      <c r="E192" s="291">
        <f>C95</f>
        <v>0.58778625954198471</v>
      </c>
      <c r="F192" s="292">
        <f>C122</f>
        <v>0.59541984732824427</v>
      </c>
      <c r="G192" s="293">
        <f t="shared" si="5"/>
        <v>1.1832061068702289</v>
      </c>
      <c r="H192" s="322">
        <f>D94</f>
        <v>0.58064516129032262</v>
      </c>
      <c r="I192" s="323">
        <v>0.87096774193548387</v>
      </c>
      <c r="J192" s="324">
        <f t="shared" si="7"/>
        <v>1.4516129032258065</v>
      </c>
      <c r="M192" s="251"/>
      <c r="N192" s="251"/>
      <c r="BK192" s="557"/>
      <c r="BL192" s="557"/>
    </row>
    <row r="193" spans="1:64">
      <c r="A193" s="88"/>
      <c r="B193" s="98"/>
      <c r="I193" s="318"/>
      <c r="J193" s="325"/>
    </row>
    <row r="194" spans="1:64">
      <c r="A194" s="88"/>
      <c r="B194" s="98"/>
    </row>
    <row r="195" spans="1:64">
      <c r="A195" s="88"/>
      <c r="B195" s="98"/>
    </row>
    <row r="196" spans="1:64">
      <c r="A196" s="88"/>
      <c r="B196" s="98"/>
    </row>
    <row r="197" spans="1:64">
      <c r="A197" s="88"/>
      <c r="B197" s="98"/>
    </row>
    <row r="198" spans="1:64">
      <c r="A198" s="88"/>
      <c r="B198" s="98"/>
    </row>
    <row r="199" spans="1:64">
      <c r="A199" s="88"/>
      <c r="B199" s="98"/>
      <c r="C199" s="98"/>
      <c r="D199" s="98"/>
    </row>
    <row r="200" spans="1:64" ht="13.5" thickBot="1">
      <c r="A200" s="52" t="s">
        <v>131</v>
      </c>
    </row>
    <row r="201" spans="1:64" s="35" customFormat="1" ht="42" customHeight="1" thickBot="1">
      <c r="A201" s="82"/>
      <c r="B201" s="83" t="s">
        <v>129</v>
      </c>
      <c r="C201" s="83" t="s">
        <v>365</v>
      </c>
      <c r="D201" s="311" t="s">
        <v>392</v>
      </c>
      <c r="E201" s="80"/>
      <c r="F201" s="171"/>
      <c r="G201" s="80"/>
      <c r="H201" s="28"/>
      <c r="I201" s="28"/>
      <c r="J201" s="28"/>
      <c r="K201" s="28"/>
      <c r="L201" s="28"/>
      <c r="M201" s="28"/>
      <c r="N201" s="34"/>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c r="AL201" s="34"/>
      <c r="AM201" s="34"/>
      <c r="AN201" s="34"/>
      <c r="AO201" s="34"/>
      <c r="AP201" s="34"/>
      <c r="AQ201" s="34"/>
      <c r="AR201" s="34"/>
      <c r="AS201" s="34"/>
      <c r="AT201" s="34"/>
      <c r="AU201" s="34"/>
      <c r="AV201" s="34"/>
      <c r="AW201" s="34"/>
      <c r="AX201" s="34"/>
      <c r="AY201" s="34"/>
      <c r="AZ201" s="34"/>
      <c r="BA201" s="34"/>
      <c r="BB201" s="34"/>
      <c r="BC201" s="34"/>
      <c r="BD201" s="34"/>
      <c r="BE201" s="34"/>
      <c r="BF201" s="34"/>
      <c r="BG201" s="34"/>
      <c r="BH201" s="34"/>
      <c r="BI201" s="34"/>
      <c r="BJ201" s="34"/>
      <c r="BK201" s="34"/>
    </row>
    <row r="202" spans="1:64" ht="15.75">
      <c r="A202" s="155" t="s">
        <v>111</v>
      </c>
      <c r="B202" s="81" t="e">
        <f>'Growth constraints'!#REF!</f>
        <v>#REF!</v>
      </c>
      <c r="C202" s="286">
        <v>1.5303030303030303</v>
      </c>
      <c r="D202" s="326">
        <v>1.5483870967741935</v>
      </c>
      <c r="E202" s="79"/>
      <c r="F202" s="172"/>
      <c r="G202" s="79"/>
      <c r="N202" s="251"/>
      <c r="BL202" s="557"/>
    </row>
    <row r="203" spans="1:64" ht="15.75">
      <c r="A203" s="155" t="s">
        <v>9</v>
      </c>
      <c r="B203" s="81">
        <f>'Growth constraints'!F7</f>
        <v>0</v>
      </c>
      <c r="C203" s="286">
        <v>1.8106060606060606</v>
      </c>
      <c r="D203" s="327">
        <v>1.6774193548387097</v>
      </c>
      <c r="E203" s="79"/>
      <c r="F203" s="172"/>
      <c r="G203" s="79"/>
      <c r="N203" s="251"/>
      <c r="BL203" s="557"/>
    </row>
    <row r="204" spans="1:64" ht="15.75">
      <c r="A204" s="155" t="s">
        <v>112</v>
      </c>
      <c r="B204" s="81" t="e">
        <f>'Growth constraints'!#REF!</f>
        <v>#REF!</v>
      </c>
      <c r="C204" s="286">
        <v>2.1969696969696968</v>
      </c>
      <c r="D204" s="327">
        <v>2.032258064516129</v>
      </c>
      <c r="E204" s="79"/>
      <c r="F204" s="172"/>
      <c r="G204" s="79"/>
      <c r="N204" s="251"/>
      <c r="BL204" s="557"/>
    </row>
    <row r="205" spans="1:64" ht="15.75">
      <c r="A205" s="155" t="s">
        <v>12</v>
      </c>
      <c r="B205" s="81" t="e">
        <f>'Growth constraints'!#REF!</f>
        <v>#REF!</v>
      </c>
      <c r="C205" s="286">
        <v>3.2121212121212119</v>
      </c>
      <c r="D205" s="327">
        <v>2.967741935483871</v>
      </c>
      <c r="E205" s="79"/>
      <c r="F205" s="172"/>
      <c r="G205" s="79"/>
      <c r="N205" s="251"/>
      <c r="BL205" s="557"/>
    </row>
    <row r="206" spans="1:64" ht="15.75">
      <c r="A206" s="155" t="s">
        <v>113</v>
      </c>
      <c r="B206" s="81">
        <f>'Growth constraints'!F10</f>
        <v>0</v>
      </c>
      <c r="C206" s="286">
        <v>2.4848484848484849</v>
      </c>
      <c r="D206" s="327">
        <v>2.3548387096774195</v>
      </c>
      <c r="E206" s="79"/>
      <c r="F206" s="172"/>
      <c r="G206" s="79"/>
      <c r="N206" s="251"/>
      <c r="BL206" s="557"/>
    </row>
    <row r="207" spans="1:64" ht="15.75">
      <c r="A207" s="155" t="s">
        <v>77</v>
      </c>
      <c r="B207" s="81">
        <f>'Growth constraints'!F12</f>
        <v>0</v>
      </c>
      <c r="C207" s="286">
        <v>1.053030303030303</v>
      </c>
      <c r="D207" s="327">
        <v>1.1935483870967742</v>
      </c>
      <c r="E207" s="79"/>
      <c r="F207" s="172"/>
      <c r="G207" s="79"/>
      <c r="N207" s="251"/>
      <c r="BL207" s="557"/>
    </row>
    <row r="208" spans="1:64" ht="15.75">
      <c r="A208" s="155" t="s">
        <v>78</v>
      </c>
      <c r="B208" s="81" t="e">
        <f>'Growth constraints'!#REF!</f>
        <v>#REF!</v>
      </c>
      <c r="C208" s="286">
        <v>2.106060606060606</v>
      </c>
      <c r="D208" s="327">
        <v>1.8387096774193548</v>
      </c>
      <c r="E208" s="79"/>
      <c r="F208" s="172"/>
      <c r="G208" s="79"/>
      <c r="N208" s="251"/>
      <c r="BL208" s="557"/>
    </row>
    <row r="209" spans="1:64" ht="15.75">
      <c r="A209" s="155" t="s">
        <v>114</v>
      </c>
      <c r="B209" s="81" t="e">
        <f>'Growth constraints'!#REF!</f>
        <v>#REF!</v>
      </c>
      <c r="C209" s="286">
        <v>1.9696969696969697</v>
      </c>
      <c r="D209" s="327">
        <v>2.161290322580645</v>
      </c>
      <c r="E209" s="79"/>
      <c r="F209" s="172"/>
      <c r="G209" s="79"/>
      <c r="N209" s="251"/>
      <c r="BL209" s="557"/>
    </row>
    <row r="210" spans="1:64" ht="15.75">
      <c r="A210" s="155" t="s">
        <v>79</v>
      </c>
      <c r="B210" s="81">
        <f>'Growth constraints'!F14</f>
        <v>0</v>
      </c>
      <c r="C210" s="286">
        <v>2.6136363636363638</v>
      </c>
      <c r="D210" s="327">
        <v>2.5806451612903225</v>
      </c>
      <c r="E210" s="79"/>
      <c r="F210" s="172"/>
      <c r="G210" s="79"/>
      <c r="N210" s="251"/>
      <c r="BL210" s="557"/>
    </row>
    <row r="211" spans="1:64" ht="16.5" thickBot="1">
      <c r="A211" s="155" t="s">
        <v>171</v>
      </c>
      <c r="B211" s="81">
        <f>'Growth constraints'!F16</f>
        <v>0</v>
      </c>
      <c r="C211" s="286">
        <v>2.6818181818181817</v>
      </c>
      <c r="D211" s="328">
        <v>2.4838709677419355</v>
      </c>
      <c r="E211" s="79"/>
      <c r="F211" s="172"/>
      <c r="G211" s="79"/>
      <c r="N211" s="251"/>
      <c r="BL211" s="557"/>
    </row>
    <row r="212" spans="1:64">
      <c r="F212" s="147"/>
      <c r="G212" s="6"/>
      <c r="N212" s="251"/>
      <c r="BL212" s="557"/>
    </row>
    <row r="213" spans="1:64" ht="13.5" thickBot="1">
      <c r="A213" s="52" t="s">
        <v>133</v>
      </c>
      <c r="F213" s="147"/>
      <c r="G213" s="6"/>
      <c r="N213" s="251"/>
      <c r="BL213" s="557"/>
    </row>
    <row r="214" spans="1:64" ht="13.5" thickBot="1">
      <c r="A214" s="99"/>
      <c r="B214" s="100" t="s">
        <v>129</v>
      </c>
      <c r="C214" s="83" t="s">
        <v>365</v>
      </c>
      <c r="D214" s="311" t="s">
        <v>392</v>
      </c>
      <c r="F214" s="147"/>
      <c r="G214" s="6"/>
      <c r="N214" s="251"/>
      <c r="BL214" s="557"/>
    </row>
    <row r="215" spans="1:64" ht="23.25" thickBot="1">
      <c r="A215" s="155" t="s">
        <v>115</v>
      </c>
      <c r="B215" s="101" t="e">
        <f>'Innovation constraints'!#REF!</f>
        <v>#REF!</v>
      </c>
      <c r="C215" s="287">
        <v>1.7424242424242424</v>
      </c>
      <c r="D215" s="329">
        <v>1.5483870967741935</v>
      </c>
      <c r="F215" s="147"/>
      <c r="G215" s="6"/>
      <c r="N215" s="251"/>
      <c r="BL215" s="557"/>
    </row>
    <row r="216" spans="1:64" ht="16.5" thickBot="1">
      <c r="A216" s="155" t="s">
        <v>177</v>
      </c>
      <c r="B216" s="101">
        <f>'Innovation constraints'!F6</f>
        <v>0</v>
      </c>
      <c r="C216" s="287">
        <v>3.1742424242424243</v>
      </c>
      <c r="D216" s="284">
        <v>3.129032258064516</v>
      </c>
      <c r="F216" s="147"/>
      <c r="G216" s="6"/>
      <c r="N216" s="251"/>
      <c r="BL216" s="557"/>
    </row>
    <row r="217" spans="1:64" ht="16.5" thickBot="1">
      <c r="A217" s="155" t="s">
        <v>81</v>
      </c>
      <c r="B217" s="101">
        <f>'Innovation constraints'!F8</f>
        <v>0</v>
      </c>
      <c r="C217" s="287">
        <v>2.4393939393939394</v>
      </c>
      <c r="D217" s="284">
        <v>2.225806451612903</v>
      </c>
      <c r="F217" s="147"/>
      <c r="G217" s="6"/>
      <c r="N217" s="251"/>
      <c r="BL217" s="557"/>
    </row>
    <row r="218" spans="1:64" ht="16.5" thickBot="1">
      <c r="A218" s="155" t="s">
        <v>178</v>
      </c>
      <c r="B218" s="101">
        <f>'Innovation constraints'!F10</f>
        <v>0</v>
      </c>
      <c r="C218" s="287">
        <v>1.7633587786259541</v>
      </c>
      <c r="D218" s="284">
        <v>2.0333333333333332</v>
      </c>
      <c r="F218" s="147"/>
      <c r="G218" s="6"/>
      <c r="N218" s="251"/>
      <c r="BL218" s="557"/>
    </row>
    <row r="219" spans="1:64" ht="16.5" thickBot="1">
      <c r="A219" s="155" t="s">
        <v>83</v>
      </c>
      <c r="B219" s="101" t="e">
        <f>'Innovation constraints'!#REF!</f>
        <v>#REF!</v>
      </c>
      <c r="C219" s="287">
        <v>1.7045454545454546</v>
      </c>
      <c r="D219" s="284">
        <v>1.8064516129032258</v>
      </c>
      <c r="F219" s="147"/>
      <c r="G219" s="6"/>
      <c r="N219" s="251"/>
      <c r="BL219" s="557"/>
    </row>
    <row r="220" spans="1:64" ht="16.5" thickBot="1">
      <c r="A220" s="155" t="s">
        <v>179</v>
      </c>
      <c r="B220" s="101" t="e">
        <f>'Innovation constraints'!#REF!</f>
        <v>#REF!</v>
      </c>
      <c r="C220" s="287">
        <v>2.0909090909090908</v>
      </c>
      <c r="D220" s="284">
        <v>2.032258064516129</v>
      </c>
      <c r="F220" s="147"/>
      <c r="G220" s="6"/>
      <c r="N220" s="251"/>
      <c r="BL220" s="557"/>
    </row>
    <row r="221" spans="1:64" ht="16.5" thickBot="1">
      <c r="A221" s="155" t="s">
        <v>85</v>
      </c>
      <c r="B221" s="101" t="e">
        <f>'Innovation constraints'!#REF!</f>
        <v>#REF!</v>
      </c>
      <c r="C221" s="287">
        <v>1.6666666666666667</v>
      </c>
      <c r="D221" s="284">
        <v>1.8064516129032258</v>
      </c>
      <c r="F221" s="147"/>
      <c r="G221" s="6"/>
      <c r="N221" s="251"/>
      <c r="BL221" s="557"/>
    </row>
    <row r="222" spans="1:64" ht="16.5" thickBot="1">
      <c r="A222" s="155" t="s">
        <v>180</v>
      </c>
      <c r="B222" s="101">
        <f>'Innovation constraints'!F12</f>
        <v>0</v>
      </c>
      <c r="C222" s="287">
        <v>1.2803030303030303</v>
      </c>
      <c r="D222" s="284">
        <v>1.3548387096774193</v>
      </c>
      <c r="F222" s="147"/>
      <c r="G222" s="6"/>
      <c r="N222" s="251"/>
      <c r="BL222" s="557"/>
    </row>
    <row r="223" spans="1:64" ht="16.5" thickBot="1">
      <c r="A223" s="155" t="s">
        <v>116</v>
      </c>
      <c r="B223" s="101">
        <f>'Innovation constraints'!F14</f>
        <v>0</v>
      </c>
      <c r="C223" s="287">
        <v>2.393939393939394</v>
      </c>
      <c r="D223" s="284">
        <v>2.2903225806451615</v>
      </c>
      <c r="F223" s="147"/>
      <c r="G223" s="6"/>
      <c r="N223" s="251"/>
      <c r="BL223" s="557"/>
    </row>
    <row r="224" spans="1:64" ht="16.5" thickBot="1">
      <c r="A224" s="155" t="s">
        <v>117</v>
      </c>
      <c r="B224" s="101" t="e">
        <f>'Innovation constraints'!#REF!</f>
        <v>#REF!</v>
      </c>
      <c r="C224" s="287">
        <v>2</v>
      </c>
      <c r="D224" s="284">
        <v>1.8387096774193548</v>
      </c>
      <c r="F224" s="147"/>
      <c r="G224" s="6"/>
      <c r="N224" s="251"/>
      <c r="BL224" s="557"/>
    </row>
    <row r="225" spans="1:64" ht="16.5" thickBot="1">
      <c r="A225" s="155" t="s">
        <v>181</v>
      </c>
      <c r="B225" s="101">
        <f>'Innovation constraints'!F16</f>
        <v>0</v>
      </c>
      <c r="C225" s="287">
        <v>1.5303030303030303</v>
      </c>
      <c r="D225" s="330">
        <v>1.5806451612903225</v>
      </c>
      <c r="F225" s="147"/>
      <c r="G225" s="6"/>
      <c r="N225" s="251"/>
      <c r="BL225" s="557"/>
    </row>
    <row r="226" spans="1:64">
      <c r="A226" s="88"/>
    </row>
    <row r="227" spans="1:64">
      <c r="A227" s="88"/>
    </row>
    <row r="228" spans="1:64" ht="13.5" thickBot="1">
      <c r="A228" s="22" t="s">
        <v>392</v>
      </c>
      <c r="B228" s="105">
        <v>2.129032258064516</v>
      </c>
      <c r="C228" s="105">
        <v>4</v>
      </c>
      <c r="D228" s="105">
        <v>3.838709677419355</v>
      </c>
      <c r="E228" s="105">
        <v>2.806451612903226</v>
      </c>
      <c r="F228" s="105">
        <v>2.3870967741935485</v>
      </c>
      <c r="G228" s="168">
        <v>2.4193548387096775</v>
      </c>
      <c r="H228" s="105">
        <v>3.7419354838709675</v>
      </c>
      <c r="I228" s="105">
        <v>1.7096774193548387</v>
      </c>
      <c r="J228" s="114"/>
    </row>
    <row r="229" spans="1:64" ht="13.5" thickBot="1">
      <c r="A229" s="211"/>
      <c r="B229" s="212"/>
      <c r="C229" s="1162" t="s">
        <v>65</v>
      </c>
      <c r="D229" s="1163"/>
      <c r="E229" s="1163"/>
      <c r="F229" s="1163"/>
      <c r="G229" s="1163"/>
      <c r="H229" s="1163"/>
      <c r="I229" s="1163"/>
      <c r="J229" s="1164"/>
    </row>
    <row r="230" spans="1:64" ht="56.25" customHeight="1" thickBot="1">
      <c r="A230" s="213"/>
      <c r="B230" s="214"/>
      <c r="C230" s="215" t="s">
        <v>15</v>
      </c>
      <c r="D230" s="215" t="s">
        <v>25</v>
      </c>
      <c r="E230" s="215" t="s">
        <v>27</v>
      </c>
      <c r="F230" s="215"/>
      <c r="G230" s="215" t="s">
        <v>66</v>
      </c>
      <c r="H230" s="215" t="s">
        <v>12</v>
      </c>
      <c r="I230" s="215" t="s">
        <v>41</v>
      </c>
      <c r="J230" s="216" t="s">
        <v>87</v>
      </c>
    </row>
    <row r="231" spans="1:64">
      <c r="A231" s="1150" t="s">
        <v>63</v>
      </c>
      <c r="B231" s="217" t="s">
        <v>8</v>
      </c>
      <c r="C231" s="218" t="e">
        <f>#REF!</f>
        <v>#REF!</v>
      </c>
      <c r="D231" s="218" t="e">
        <f>#REF!</f>
        <v>#REF!</v>
      </c>
      <c r="E231" s="218" t="e">
        <f>#REF!</f>
        <v>#REF!</v>
      </c>
      <c r="F231" s="218"/>
      <c r="G231" s="218" t="e">
        <f>#REF!</f>
        <v>#REF!</v>
      </c>
      <c r="H231" s="218" t="e">
        <f>#REF!</f>
        <v>#REF!</v>
      </c>
      <c r="I231" s="218" t="e">
        <f>#REF!</f>
        <v>#REF!</v>
      </c>
      <c r="J231" s="218" t="e">
        <f>#REF!</f>
        <v>#REF!</v>
      </c>
    </row>
    <row r="232" spans="1:64" ht="22.5">
      <c r="A232" s="1151"/>
      <c r="B232" s="217" t="s">
        <v>64</v>
      </c>
      <c r="C232" s="218" t="e">
        <f>#REF!</f>
        <v>#REF!</v>
      </c>
      <c r="D232" s="218" t="e">
        <f>#REF!</f>
        <v>#REF!</v>
      </c>
      <c r="E232" s="218" t="e">
        <f>#REF!</f>
        <v>#REF!</v>
      </c>
      <c r="F232" s="218"/>
      <c r="G232" s="218" t="e">
        <f>#REF!</f>
        <v>#REF!</v>
      </c>
      <c r="H232" s="218" t="e">
        <f>#REF!</f>
        <v>#REF!</v>
      </c>
      <c r="I232" s="218" t="e">
        <f>#REF!</f>
        <v>#REF!</v>
      </c>
      <c r="J232" s="218" t="e">
        <f>#REF!</f>
        <v>#REF!</v>
      </c>
    </row>
    <row r="233" spans="1:64">
      <c r="A233" s="1151"/>
      <c r="B233" s="217" t="s">
        <v>9</v>
      </c>
      <c r="C233" s="218" t="e">
        <f>#REF!</f>
        <v>#REF!</v>
      </c>
      <c r="D233" s="218" t="e">
        <f>#REF!</f>
        <v>#REF!</v>
      </c>
      <c r="E233" s="218" t="e">
        <f>#REF!</f>
        <v>#REF!</v>
      </c>
      <c r="F233" s="218"/>
      <c r="G233" s="218" t="e">
        <f>#REF!</f>
        <v>#REF!</v>
      </c>
      <c r="H233" s="218" t="e">
        <f>#REF!</f>
        <v>#REF!</v>
      </c>
      <c r="I233" s="218" t="e">
        <f>#REF!</f>
        <v>#REF!</v>
      </c>
      <c r="J233" s="218" t="e">
        <f>#REF!</f>
        <v>#REF!</v>
      </c>
    </row>
    <row r="234" spans="1:64">
      <c r="A234" s="1151"/>
      <c r="B234" s="217" t="s">
        <v>11</v>
      </c>
      <c r="C234" s="218" t="e">
        <f>#REF!</f>
        <v>#REF!</v>
      </c>
      <c r="D234" s="218" t="e">
        <f>#REF!</f>
        <v>#REF!</v>
      </c>
      <c r="E234" s="218" t="e">
        <f>#REF!</f>
        <v>#REF!</v>
      </c>
      <c r="F234" s="218"/>
      <c r="G234" s="218" t="e">
        <f>#REF!</f>
        <v>#REF!</v>
      </c>
      <c r="H234" s="218" t="e">
        <f>#REF!</f>
        <v>#REF!</v>
      </c>
      <c r="I234" s="218" t="e">
        <f>#REF!</f>
        <v>#REF!</v>
      </c>
      <c r="J234" s="218" t="e">
        <f>#REF!</f>
        <v>#REF!</v>
      </c>
    </row>
    <row r="235" spans="1:64">
      <c r="A235" s="1151"/>
      <c r="B235" s="217" t="s">
        <v>10</v>
      </c>
      <c r="C235" s="218" t="e">
        <f>#REF!</f>
        <v>#REF!</v>
      </c>
      <c r="D235" s="218" t="e">
        <f>#REF!</f>
        <v>#REF!</v>
      </c>
      <c r="E235" s="218" t="e">
        <f>#REF!</f>
        <v>#REF!</v>
      </c>
      <c r="F235" s="218"/>
      <c r="G235" s="218" t="e">
        <f>#REF!</f>
        <v>#REF!</v>
      </c>
      <c r="H235" s="218" t="e">
        <f>#REF!</f>
        <v>#REF!</v>
      </c>
      <c r="I235" s="218" t="e">
        <f>#REF!</f>
        <v>#REF!</v>
      </c>
      <c r="J235" s="218" t="e">
        <f>#REF!</f>
        <v>#REF!</v>
      </c>
    </row>
    <row r="236" spans="1:64">
      <c r="A236" s="1151"/>
      <c r="B236" s="217" t="s">
        <v>12</v>
      </c>
      <c r="C236" s="218" t="e">
        <f>#REF!</f>
        <v>#REF!</v>
      </c>
      <c r="D236" s="218" t="e">
        <f>#REF!</f>
        <v>#REF!</v>
      </c>
      <c r="E236" s="218" t="e">
        <f>#REF!</f>
        <v>#REF!</v>
      </c>
      <c r="F236" s="218"/>
      <c r="G236" s="218" t="e">
        <f>#REF!</f>
        <v>#REF!</v>
      </c>
      <c r="H236" s="218" t="e">
        <f>#REF!</f>
        <v>#REF!</v>
      </c>
      <c r="I236" s="218" t="e">
        <f>#REF!</f>
        <v>#REF!</v>
      </c>
      <c r="J236" s="218" t="e">
        <f>#REF!</f>
        <v>#REF!</v>
      </c>
    </row>
    <row r="237" spans="1:64" ht="23.25" thickBot="1">
      <c r="A237" s="1151"/>
      <c r="B237" s="219" t="s">
        <v>67</v>
      </c>
      <c r="C237" s="218" t="e">
        <f>#REF!</f>
        <v>#REF!</v>
      </c>
      <c r="D237" s="218" t="e">
        <f>#REF!</f>
        <v>#REF!</v>
      </c>
      <c r="E237" s="218" t="e">
        <f>#REF!</f>
        <v>#REF!</v>
      </c>
      <c r="F237" s="218"/>
      <c r="G237" s="218" t="e">
        <f>#REF!</f>
        <v>#REF!</v>
      </c>
      <c r="H237" s="218" t="e">
        <f>#REF!</f>
        <v>#REF!</v>
      </c>
      <c r="I237" s="218" t="e">
        <f>#REF!</f>
        <v>#REF!</v>
      </c>
      <c r="J237" s="218" t="e">
        <f>#REF!</f>
        <v>#REF!</v>
      </c>
    </row>
    <row r="238" spans="1:64" ht="14.25" thickTop="1" thickBot="1">
      <c r="A238" s="1152"/>
      <c r="B238" s="220" t="s">
        <v>87</v>
      </c>
      <c r="C238" s="218" t="e">
        <f>#REF!</f>
        <v>#REF!</v>
      </c>
      <c r="D238" s="218" t="e">
        <f>#REF!</f>
        <v>#REF!</v>
      </c>
      <c r="E238" s="218" t="e">
        <f>#REF!</f>
        <v>#REF!</v>
      </c>
      <c r="F238" s="218"/>
      <c r="G238" s="218" t="e">
        <f>#REF!</f>
        <v>#REF!</v>
      </c>
      <c r="H238" s="218" t="e">
        <f>#REF!</f>
        <v>#REF!</v>
      </c>
      <c r="I238" s="218" t="e">
        <f>#REF!</f>
        <v>#REF!</v>
      </c>
      <c r="J238" s="218" t="e">
        <f>#REF!</f>
        <v>#REF!</v>
      </c>
    </row>
    <row r="239" spans="1:64">
      <c r="A239" s="221"/>
      <c r="B239" s="222"/>
      <c r="C239" s="223"/>
      <c r="D239" s="223"/>
      <c r="E239" s="223"/>
      <c r="F239" s="223"/>
      <c r="G239" s="223"/>
      <c r="H239" s="223"/>
      <c r="I239" s="223"/>
      <c r="J239" s="223"/>
    </row>
    <row r="240" spans="1:64">
      <c r="A240" s="224" t="s">
        <v>156</v>
      </c>
      <c r="B240" s="225"/>
      <c r="C240" s="225"/>
      <c r="D240" s="225"/>
      <c r="E240" s="225"/>
      <c r="F240" s="225"/>
      <c r="G240" s="225"/>
      <c r="H240" s="225"/>
      <c r="I240" s="225"/>
      <c r="J240" s="225"/>
    </row>
    <row r="241" spans="1:10">
      <c r="A241" s="226" t="s">
        <v>161</v>
      </c>
      <c r="B241" s="190" t="e">
        <f>'Growth constraints'!#REF!</f>
        <v>#REF!</v>
      </c>
      <c r="C241" s="225"/>
      <c r="D241" s="225"/>
      <c r="E241" s="225"/>
      <c r="F241" s="225"/>
      <c r="G241" s="225"/>
      <c r="H241" s="225"/>
      <c r="I241" s="225"/>
      <c r="J241" s="225"/>
    </row>
    <row r="242" spans="1:10">
      <c r="A242" s="190" t="s">
        <v>9</v>
      </c>
      <c r="B242" s="190">
        <f>'Growth constraints'!F7</f>
        <v>0</v>
      </c>
      <c r="C242" s="225"/>
      <c r="D242" s="225"/>
      <c r="E242" s="225"/>
      <c r="F242" s="225"/>
      <c r="G242" s="225"/>
      <c r="H242" s="225"/>
      <c r="I242" s="225"/>
      <c r="J242" s="225"/>
    </row>
    <row r="243" spans="1:10">
      <c r="A243" s="190" t="s">
        <v>142</v>
      </c>
      <c r="B243" s="190" t="e">
        <f>'Innovation constraints'!#REF!</f>
        <v>#REF!</v>
      </c>
      <c r="C243" s="225"/>
      <c r="D243" s="225"/>
      <c r="E243" s="225"/>
      <c r="F243" s="225"/>
      <c r="G243" s="225"/>
      <c r="H243" s="225"/>
      <c r="I243" s="225"/>
      <c r="J243" s="225"/>
    </row>
    <row r="244" spans="1:10">
      <c r="A244" s="190" t="s">
        <v>158</v>
      </c>
      <c r="B244" s="190" t="e">
        <f>'Growth constraints'!#REF!</f>
        <v>#REF!</v>
      </c>
      <c r="C244" s="225"/>
      <c r="D244" s="225"/>
      <c r="E244" s="225"/>
      <c r="F244" s="225"/>
      <c r="G244" s="225"/>
      <c r="H244" s="225"/>
      <c r="I244" s="225"/>
      <c r="J244" s="225"/>
    </row>
    <row r="245" spans="1:10">
      <c r="A245" s="190" t="s">
        <v>157</v>
      </c>
      <c r="B245" s="190">
        <f>'Growth constraints'!F16</f>
        <v>0</v>
      </c>
      <c r="C245" s="225"/>
      <c r="D245" s="225"/>
      <c r="E245" s="225"/>
      <c r="F245" s="225"/>
      <c r="G245" s="225"/>
      <c r="H245" s="225"/>
      <c r="I245" s="225"/>
      <c r="J245" s="225"/>
    </row>
    <row r="246" spans="1:10">
      <c r="A246" s="190" t="s">
        <v>81</v>
      </c>
      <c r="B246" s="190">
        <f>'Innovation constraints'!F8</f>
        <v>0</v>
      </c>
      <c r="C246" s="225"/>
      <c r="D246" s="225"/>
      <c r="E246" s="225"/>
      <c r="F246" s="225"/>
      <c r="G246" s="225"/>
      <c r="H246" s="225"/>
      <c r="I246" s="225"/>
      <c r="J246" s="225"/>
    </row>
    <row r="247" spans="1:10">
      <c r="A247" s="190" t="s">
        <v>149</v>
      </c>
      <c r="B247" s="190">
        <f>'Innovation constraints'!F14</f>
        <v>0</v>
      </c>
      <c r="C247" s="225"/>
      <c r="D247" s="225"/>
      <c r="E247" s="225"/>
      <c r="F247" s="225"/>
      <c r="G247" s="225"/>
      <c r="H247" s="225"/>
      <c r="I247" s="225"/>
      <c r="J247" s="225"/>
    </row>
    <row r="248" spans="1:10">
      <c r="A248" s="190" t="s">
        <v>159</v>
      </c>
      <c r="B248" s="190" t="e">
        <f>'Growth constraints'!#REF!</f>
        <v>#REF!</v>
      </c>
      <c r="C248" s="225"/>
      <c r="D248" s="225"/>
      <c r="E248" s="225"/>
      <c r="F248" s="225"/>
      <c r="G248" s="225"/>
      <c r="H248" s="225"/>
      <c r="I248" s="225"/>
      <c r="J248" s="225"/>
    </row>
    <row r="249" spans="1:10">
      <c r="A249" s="190" t="s">
        <v>160</v>
      </c>
      <c r="B249" s="190">
        <f>'Innovation constraints'!F6</f>
        <v>0</v>
      </c>
      <c r="C249" s="225"/>
      <c r="D249" s="225"/>
      <c r="E249" s="225"/>
      <c r="F249" s="225"/>
      <c r="G249" s="225"/>
      <c r="H249" s="225"/>
      <c r="I249" s="225"/>
      <c r="J249" s="225"/>
    </row>
    <row r="250" spans="1:10">
      <c r="A250" s="190" t="s">
        <v>134</v>
      </c>
      <c r="B250" s="190">
        <f>'Growth constraints'!F10</f>
        <v>0</v>
      </c>
      <c r="C250" s="225"/>
      <c r="D250" s="225"/>
      <c r="E250" s="225"/>
      <c r="F250" s="225"/>
      <c r="G250" s="225"/>
      <c r="H250" s="225"/>
      <c r="I250" s="225"/>
      <c r="J250" s="225"/>
    </row>
    <row r="251" spans="1:10">
      <c r="A251" s="190" t="s">
        <v>83</v>
      </c>
      <c r="B251" s="190" t="e">
        <f>'Innovation constraints'!#REF!</f>
        <v>#REF!</v>
      </c>
      <c r="C251" s="225"/>
      <c r="D251" s="225"/>
      <c r="E251" s="225"/>
      <c r="F251" s="225"/>
      <c r="G251" s="225"/>
      <c r="H251" s="225"/>
      <c r="I251" s="225"/>
      <c r="J251" s="225"/>
    </row>
    <row r="252" spans="1:10">
      <c r="A252" s="190" t="s">
        <v>150</v>
      </c>
      <c r="B252" s="190">
        <f>'Growth constraints'!F14</f>
        <v>0</v>
      </c>
      <c r="C252" s="225"/>
      <c r="D252" s="225"/>
      <c r="E252" s="225"/>
      <c r="F252" s="225"/>
      <c r="G252" s="225"/>
      <c r="H252" s="225"/>
      <c r="I252" s="225"/>
      <c r="J252" s="225"/>
    </row>
    <row r="253" spans="1:10">
      <c r="A253" s="190" t="s">
        <v>151</v>
      </c>
      <c r="B253" s="190" t="e">
        <f>'Growth constraints'!#REF!</f>
        <v>#REF!</v>
      </c>
      <c r="C253" s="225"/>
      <c r="D253" s="225"/>
      <c r="E253" s="225"/>
      <c r="F253" s="225"/>
      <c r="G253" s="225"/>
      <c r="H253" s="225"/>
      <c r="I253" s="225"/>
      <c r="J253" s="225"/>
    </row>
    <row r="254" spans="1:10">
      <c r="A254" s="190" t="s">
        <v>152</v>
      </c>
      <c r="B254" s="190" t="e">
        <f>'Innovation constraints'!#REF!</f>
        <v>#REF!</v>
      </c>
      <c r="C254" s="225"/>
      <c r="D254" s="225"/>
      <c r="E254" s="225"/>
      <c r="F254" s="225"/>
      <c r="G254" s="225"/>
      <c r="H254" s="225"/>
      <c r="I254" s="225"/>
      <c r="J254" s="225"/>
    </row>
    <row r="255" spans="1:10">
      <c r="A255" s="190" t="s">
        <v>15</v>
      </c>
      <c r="B255" s="190">
        <f>'Innovation constraints'!F12</f>
        <v>0</v>
      </c>
      <c r="C255" s="225"/>
      <c r="D255" s="225"/>
      <c r="E255" s="225"/>
      <c r="F255" s="225"/>
      <c r="G255" s="225"/>
      <c r="H255" s="225"/>
      <c r="I255" s="225"/>
      <c r="J255" s="225"/>
    </row>
    <row r="256" spans="1:10">
      <c r="A256" s="190" t="s">
        <v>27</v>
      </c>
      <c r="B256" s="190" t="e">
        <f>'Innovation constraints'!#REF!</f>
        <v>#REF!</v>
      </c>
      <c r="C256" s="225"/>
      <c r="D256" s="225"/>
      <c r="E256" s="225"/>
      <c r="F256" s="225"/>
      <c r="G256" s="225"/>
      <c r="H256" s="225"/>
      <c r="I256" s="225"/>
      <c r="J256" s="225"/>
    </row>
    <row r="257" spans="1:10">
      <c r="A257" s="190" t="s">
        <v>24</v>
      </c>
      <c r="B257" s="190" t="e">
        <f>'Growth constraints'!#REF!</f>
        <v>#REF!</v>
      </c>
      <c r="C257" s="225"/>
      <c r="D257" s="225"/>
      <c r="E257" s="225"/>
      <c r="F257" s="225"/>
      <c r="G257" s="225"/>
      <c r="H257" s="225"/>
      <c r="I257" s="225"/>
      <c r="J257" s="225"/>
    </row>
    <row r="258" spans="1:10">
      <c r="A258" s="190" t="s">
        <v>153</v>
      </c>
      <c r="B258" s="190">
        <f>'Innovation constraints'!F10</f>
        <v>0</v>
      </c>
      <c r="C258" s="225"/>
      <c r="D258" s="225"/>
      <c r="E258" s="225"/>
      <c r="F258" s="225"/>
      <c r="G258" s="225"/>
      <c r="H258" s="225"/>
      <c r="I258" s="225"/>
      <c r="J258" s="225"/>
    </row>
    <row r="259" spans="1:10">
      <c r="A259" s="190" t="s">
        <v>154</v>
      </c>
      <c r="B259" s="190">
        <f>'Innovation constraints'!F16</f>
        <v>0</v>
      </c>
      <c r="C259" s="225"/>
      <c r="D259" s="225"/>
      <c r="E259" s="225"/>
      <c r="F259" s="225"/>
      <c r="G259" s="225"/>
      <c r="H259" s="225"/>
      <c r="I259" s="225"/>
      <c r="J259" s="225"/>
    </row>
    <row r="260" spans="1:10">
      <c r="A260" s="190" t="s">
        <v>155</v>
      </c>
      <c r="B260" s="190">
        <f>'Growth constraints'!F12</f>
        <v>0</v>
      </c>
      <c r="C260" s="225"/>
      <c r="D260" s="225"/>
      <c r="E260" s="225"/>
      <c r="F260" s="225"/>
      <c r="G260" s="225"/>
      <c r="H260" s="225"/>
      <c r="I260" s="225"/>
      <c r="J260" s="225"/>
    </row>
    <row r="261" spans="1:10">
      <c r="A261" s="190" t="s">
        <v>31</v>
      </c>
      <c r="B261" s="190" t="e">
        <f>'Innovation constraints'!#REF!</f>
        <v>#REF!</v>
      </c>
      <c r="C261" s="225"/>
      <c r="D261" s="225"/>
      <c r="E261" s="225"/>
      <c r="F261" s="225"/>
      <c r="G261" s="225"/>
      <c r="H261" s="225"/>
      <c r="I261" s="225"/>
      <c r="J261" s="225"/>
    </row>
    <row r="262" spans="1:10" ht="13.5" thickBot="1"/>
    <row r="263" spans="1:10" ht="26.25" thickBot="1">
      <c r="A263" s="249" t="e">
        <f>#REF!</f>
        <v>#REF!</v>
      </c>
      <c r="B263" s="165" t="s">
        <v>129</v>
      </c>
      <c r="C263" s="165" t="s">
        <v>364</v>
      </c>
    </row>
    <row r="264" spans="1:10">
      <c r="A264" s="52" t="e">
        <f>#REF!</f>
        <v>#REF!</v>
      </c>
      <c r="B264" s="12" t="e">
        <f>#REF!</f>
        <v>#REF!</v>
      </c>
      <c r="C264" s="6" t="e">
        <f>#REF!</f>
        <v>#REF!</v>
      </c>
    </row>
    <row r="265" spans="1:10">
      <c r="A265" s="52" t="e">
        <f>#REF!</f>
        <v>#REF!</v>
      </c>
      <c r="B265" s="12" t="e">
        <f>#REF!</f>
        <v>#REF!</v>
      </c>
      <c r="C265" s="6" t="e">
        <f>#REF!</f>
        <v>#REF!</v>
      </c>
    </row>
    <row r="266" spans="1:10">
      <c r="A266" s="52" t="e">
        <f>#REF!</f>
        <v>#REF!</v>
      </c>
      <c r="B266" s="12" t="e">
        <f>#REF!</f>
        <v>#REF!</v>
      </c>
      <c r="C266" s="6" t="e">
        <f>#REF!</f>
        <v>#REF!</v>
      </c>
    </row>
    <row r="267" spans="1:10">
      <c r="A267" s="52" t="e">
        <f>#REF!</f>
        <v>#REF!</v>
      </c>
      <c r="B267" s="12" t="e">
        <f>#REF!</f>
        <v>#REF!</v>
      </c>
      <c r="C267" s="6" t="e">
        <f>#REF!</f>
        <v>#REF!</v>
      </c>
    </row>
  </sheetData>
  <mergeCells count="6">
    <mergeCell ref="A231:A238"/>
    <mergeCell ref="A132:D132"/>
    <mergeCell ref="B170:D170"/>
    <mergeCell ref="E170:G170"/>
    <mergeCell ref="H170:J170"/>
    <mergeCell ref="C229:J229"/>
  </mergeCells>
  <pageMargins left="0.37" right="0.31" top="0.49" bottom="0.86" header="0.4921259845" footer="0.4921259845"/>
  <pageSetup paperSize="9" orientation="landscape" verticalDpi="400"/>
  <headerFooter alignWithMargins="0"/>
</worksheet>
</file>

<file path=xl/worksheets/sheet21.xml><?xml version="1.0" encoding="utf-8"?>
<worksheet xmlns="http://schemas.openxmlformats.org/spreadsheetml/2006/main" xmlns:r="http://schemas.openxmlformats.org/officeDocument/2006/relationships">
  <sheetPr codeName="Feuil18" enableFormatConditionsCalculation="0">
    <tabColor rgb="FFFF0000"/>
  </sheetPr>
  <dimension ref="A1:BL240"/>
  <sheetViews>
    <sheetView topLeftCell="A7" workbookViewId="0">
      <selection activeCell="F47" sqref="F47:F55"/>
    </sheetView>
  </sheetViews>
  <sheetFormatPr defaultColWidth="11.42578125" defaultRowHeight="12.75"/>
  <cols>
    <col min="1" max="1" width="48.28515625" style="52" customWidth="1"/>
    <col min="2" max="2" width="15" style="6" customWidth="1"/>
    <col min="3" max="3" width="11.7109375" style="6" customWidth="1"/>
    <col min="4" max="4" width="14.42578125" style="6" customWidth="1"/>
    <col min="5" max="5" width="11.85546875" style="6" customWidth="1"/>
    <col min="6" max="6" width="12" style="6" customWidth="1"/>
    <col min="7" max="7" width="12.140625" style="147" customWidth="1"/>
    <col min="8" max="8" width="11.7109375" style="6" customWidth="1"/>
    <col min="9" max="9" width="12" style="6" customWidth="1"/>
    <col min="10" max="10" width="11.28515625" style="6" bestFit="1" customWidth="1"/>
    <col min="11" max="11" width="7.42578125" style="6" customWidth="1"/>
    <col min="12" max="12" width="8.140625" style="6" customWidth="1"/>
    <col min="13" max="14" width="11.42578125" style="6"/>
    <col min="15" max="64" width="11.42578125" style="1"/>
  </cols>
  <sheetData>
    <row r="1" spans="1:64">
      <c r="B1" s="15" t="s">
        <v>7</v>
      </c>
      <c r="C1" s="12"/>
      <c r="D1" s="12"/>
      <c r="E1" s="12"/>
      <c r="F1" s="12"/>
      <c r="G1" s="166"/>
      <c r="H1" s="12"/>
      <c r="I1" s="12"/>
      <c r="J1" s="12"/>
    </row>
    <row r="2" spans="1:64" ht="22.5">
      <c r="B2" s="18" t="s">
        <v>8</v>
      </c>
      <c r="C2" s="44" t="s">
        <v>13</v>
      </c>
      <c r="D2" s="44" t="s">
        <v>9</v>
      </c>
      <c r="E2" s="44" t="s">
        <v>10</v>
      </c>
      <c r="F2" s="167" t="s">
        <v>11</v>
      </c>
      <c r="G2" s="44" t="s">
        <v>12</v>
      </c>
      <c r="H2" s="45" t="s">
        <v>14</v>
      </c>
      <c r="I2" s="62" t="s">
        <v>86</v>
      </c>
      <c r="N2" s="1"/>
      <c r="BL2"/>
    </row>
    <row r="3" spans="1:64" ht="67.5">
      <c r="A3" s="67" t="s">
        <v>206</v>
      </c>
      <c r="B3" s="248" t="str">
        <f>'Human capital'!D10</f>
        <v>How many employees in your firm are currently performing the R&amp;D work?</v>
      </c>
      <c r="C3" s="248">
        <f>'Human capital'!E9</f>
        <v>0</v>
      </c>
      <c r="D3" s="248">
        <f>'Human capital'!F9</f>
        <v>0</v>
      </c>
      <c r="E3" s="248">
        <f>'Human capital'!G9</f>
        <v>0</v>
      </c>
      <c r="F3" s="248">
        <f>'Human capital'!H9</f>
        <v>0</v>
      </c>
      <c r="G3" s="248" t="e">
        <f>'Human capital'!#REF!</f>
        <v>#REF!</v>
      </c>
      <c r="H3" s="248" t="e">
        <f>'Human capital'!#REF!</f>
        <v>#REF!</v>
      </c>
      <c r="I3" s="248">
        <f>'Human capital'!I9</f>
        <v>0</v>
      </c>
      <c r="J3" s="6" t="e">
        <f>SUM(B3:I3)</f>
        <v>#REF!</v>
      </c>
      <c r="N3" s="1"/>
      <c r="BL3"/>
    </row>
    <row r="4" spans="1:64" ht="48.75" customHeight="1">
      <c r="A4" s="66" t="s">
        <v>132</v>
      </c>
      <c r="B4" s="46" t="e">
        <f>'Human capital'!#REF!</f>
        <v>#REF!</v>
      </c>
      <c r="C4" s="46">
        <f>'Human capital'!E10</f>
        <v>0</v>
      </c>
      <c r="D4" s="46">
        <f>'Human capital'!F10</f>
        <v>0</v>
      </c>
      <c r="E4" s="46">
        <f>'Human capital'!G10</f>
        <v>0</v>
      </c>
      <c r="F4" s="162">
        <f>'Human capital'!H10</f>
        <v>0</v>
      </c>
      <c r="G4" s="46" t="e">
        <f>'Human capital'!#REF!</f>
        <v>#REF!</v>
      </c>
      <c r="H4" s="46" t="e">
        <f>'Human capital'!#REF!</f>
        <v>#REF!</v>
      </c>
      <c r="I4" s="46">
        <f>'Human capital'!I10</f>
        <v>0</v>
      </c>
      <c r="J4" s="11"/>
      <c r="K4" s="11"/>
      <c r="N4" s="1"/>
      <c r="BL4"/>
    </row>
    <row r="5" spans="1:64" ht="14.25" customHeight="1">
      <c r="A5" s="22"/>
      <c r="B5" s="105"/>
      <c r="C5" s="105"/>
      <c r="D5" s="105"/>
      <c r="E5" s="105"/>
      <c r="F5" s="105"/>
      <c r="G5" s="168"/>
      <c r="H5" s="105"/>
      <c r="I5" s="105"/>
      <c r="J5" s="105"/>
    </row>
    <row r="6" spans="1:64" ht="14.25" customHeight="1" thickBot="1">
      <c r="A6" s="22" t="s">
        <v>137</v>
      </c>
      <c r="B6" s="125" t="s">
        <v>7</v>
      </c>
      <c r="C6" s="105"/>
      <c r="D6" s="105"/>
      <c r="E6" s="105"/>
      <c r="F6" s="105"/>
      <c r="G6" s="168"/>
      <c r="H6" s="105"/>
      <c r="I6" s="105"/>
      <c r="J6" s="105"/>
    </row>
    <row r="7" spans="1:64" ht="15" customHeight="1">
      <c r="A7" s="109" t="s">
        <v>68</v>
      </c>
      <c r="B7" s="106"/>
      <c r="C7" s="105"/>
      <c r="D7" s="144" t="s">
        <v>163</v>
      </c>
      <c r="E7" s="46"/>
      <c r="F7" s="105"/>
      <c r="G7" s="168"/>
      <c r="H7" s="105"/>
      <c r="I7" s="105"/>
      <c r="J7" s="105"/>
    </row>
    <row r="8" spans="1:64" ht="14.25" customHeight="1">
      <c r="A8" s="110" t="s">
        <v>69</v>
      </c>
      <c r="B8" s="107"/>
      <c r="C8" s="105"/>
      <c r="D8" s="144" t="s">
        <v>14</v>
      </c>
      <c r="E8" s="46"/>
      <c r="F8" s="105"/>
      <c r="G8" s="168"/>
      <c r="H8" s="105"/>
      <c r="I8" s="105"/>
      <c r="J8" s="105"/>
    </row>
    <row r="9" spans="1:64" ht="14.25" customHeight="1">
      <c r="A9" s="110" t="s">
        <v>70</v>
      </c>
      <c r="B9" s="107"/>
      <c r="C9" s="105"/>
      <c r="D9" s="144" t="s">
        <v>12</v>
      </c>
      <c r="E9" s="46"/>
      <c r="F9" s="105"/>
      <c r="G9" s="168"/>
      <c r="H9" s="105"/>
      <c r="I9" s="105"/>
      <c r="J9" s="105"/>
    </row>
    <row r="10" spans="1:64" ht="14.25" customHeight="1">
      <c r="A10" s="110" t="s">
        <v>71</v>
      </c>
      <c r="B10" s="107"/>
      <c r="C10" s="105"/>
      <c r="D10" s="144" t="s">
        <v>164</v>
      </c>
      <c r="E10" s="46"/>
      <c r="F10" s="105"/>
      <c r="G10" s="168"/>
      <c r="H10" s="105"/>
      <c r="I10" s="105"/>
      <c r="J10" s="105"/>
    </row>
    <row r="11" spans="1:64" ht="14.25" customHeight="1">
      <c r="A11" s="110" t="s">
        <v>72</v>
      </c>
      <c r="B11" s="107"/>
      <c r="C11" s="105"/>
      <c r="D11" s="144" t="s">
        <v>165</v>
      </c>
      <c r="E11" s="46"/>
      <c r="F11" s="105"/>
      <c r="G11" s="168"/>
      <c r="H11" s="105"/>
      <c r="I11" s="105"/>
      <c r="J11" s="105"/>
    </row>
    <row r="12" spans="1:64" ht="14.25" customHeight="1">
      <c r="A12" s="110" t="s">
        <v>73</v>
      </c>
      <c r="B12" s="107"/>
      <c r="C12" s="105"/>
      <c r="D12" s="140"/>
      <c r="E12" s="105"/>
      <c r="F12" s="105"/>
      <c r="G12" s="168"/>
      <c r="H12" s="105"/>
      <c r="I12" s="105"/>
      <c r="J12" s="105"/>
    </row>
    <row r="13" spans="1:64" ht="13.5" customHeight="1" thickBot="1">
      <c r="A13" s="111" t="s">
        <v>74</v>
      </c>
      <c r="B13" s="108"/>
      <c r="C13" s="105"/>
      <c r="D13" s="140"/>
      <c r="E13" s="105"/>
      <c r="F13" s="105"/>
      <c r="G13" s="168"/>
      <c r="H13" s="105"/>
      <c r="I13" s="105"/>
      <c r="J13" s="105"/>
    </row>
    <row r="14" spans="1:64">
      <c r="A14" s="126" t="s">
        <v>7</v>
      </c>
    </row>
    <row r="15" spans="1:64">
      <c r="A15" s="117" t="s">
        <v>105</v>
      </c>
      <c r="B15" s="117"/>
      <c r="C15" s="116"/>
      <c r="D15" s="116"/>
    </row>
    <row r="16" spans="1:64">
      <c r="A16" s="117" t="s">
        <v>107</v>
      </c>
      <c r="B16" s="117"/>
      <c r="C16" s="116"/>
      <c r="D16" s="116"/>
      <c r="E16" s="116"/>
      <c r="F16" s="116"/>
    </row>
    <row r="17" spans="1:8">
      <c r="A17" s="117" t="s">
        <v>109</v>
      </c>
      <c r="B17" s="117"/>
      <c r="C17" s="116"/>
      <c r="D17" s="116"/>
    </row>
    <row r="18" spans="1:8">
      <c r="A18" s="117" t="s">
        <v>106</v>
      </c>
      <c r="B18" s="117"/>
      <c r="C18" s="116"/>
      <c r="D18" s="116"/>
      <c r="E18" s="116"/>
      <c r="F18" s="116"/>
    </row>
    <row r="19" spans="1:8">
      <c r="A19" s="117" t="s">
        <v>108</v>
      </c>
      <c r="B19" s="117"/>
      <c r="C19" s="116"/>
      <c r="D19" s="116"/>
    </row>
    <row r="20" spans="1:8">
      <c r="A20" s="126" t="s">
        <v>148</v>
      </c>
      <c r="B20" s="117"/>
    </row>
    <row r="22" spans="1:8">
      <c r="B22" s="14" t="s">
        <v>119</v>
      </c>
      <c r="E22" s="14" t="s">
        <v>393</v>
      </c>
    </row>
    <row r="23" spans="1:8">
      <c r="A23" s="22" t="s">
        <v>120</v>
      </c>
      <c r="B23" s="23">
        <f>'Innovation management'!H6*4.5</f>
        <v>0</v>
      </c>
      <c r="C23" s="22"/>
      <c r="D23" s="22"/>
      <c r="E23" s="331">
        <f>5*0.645161290322581</f>
        <v>3.2258064516129048</v>
      </c>
      <c r="F23" s="22"/>
      <c r="G23" s="169"/>
    </row>
    <row r="24" spans="1:8">
      <c r="A24" s="22" t="s">
        <v>121</v>
      </c>
      <c r="B24" s="23">
        <f>'Innovation management'!H8*4.5</f>
        <v>0</v>
      </c>
      <c r="C24" s="22"/>
      <c r="D24" s="22"/>
      <c r="E24" s="331">
        <f>5*1</f>
        <v>5</v>
      </c>
      <c r="F24" s="22"/>
      <c r="G24" s="169"/>
    </row>
    <row r="25" spans="1:8" ht="15" customHeight="1">
      <c r="A25" s="22" t="s">
        <v>122</v>
      </c>
      <c r="B25" s="23">
        <f>'Innovation management'!H10*4.5</f>
        <v>0</v>
      </c>
      <c r="C25" s="22"/>
      <c r="D25" s="22"/>
      <c r="E25" s="331">
        <f>5*0.645161290322581</f>
        <v>3.2258064516129048</v>
      </c>
      <c r="F25" s="22"/>
      <c r="G25" s="169"/>
    </row>
    <row r="26" spans="1:8">
      <c r="A26" s="63" t="s">
        <v>16</v>
      </c>
      <c r="B26" s="837">
        <f>MAX(B32:H32)</f>
        <v>0</v>
      </c>
      <c r="C26" s="6">
        <f>'Innovation processes'!F25</f>
        <v>0</v>
      </c>
      <c r="E26" s="332">
        <v>4</v>
      </c>
    </row>
    <row r="27" spans="1:8">
      <c r="A27" s="68" t="s">
        <v>17</v>
      </c>
      <c r="B27" s="837">
        <f>MAX(B33:H33)</f>
        <v>0</v>
      </c>
      <c r="C27" s="6">
        <f>'Innovation processes'!F26</f>
        <v>0</v>
      </c>
      <c r="E27" s="332">
        <v>3.4838709677419355</v>
      </c>
    </row>
    <row r="28" spans="1:8">
      <c r="A28" s="68" t="s">
        <v>207</v>
      </c>
      <c r="B28" s="837">
        <f>MAX(B34:H34)</f>
        <v>0</v>
      </c>
      <c r="C28" s="6">
        <f>'Innovation processes'!F27</f>
        <v>0</v>
      </c>
      <c r="E28" s="332">
        <v>2.774193548387097</v>
      </c>
    </row>
    <row r="29" spans="1:8">
      <c r="A29" s="68" t="s">
        <v>193</v>
      </c>
      <c r="B29" s="837">
        <f>MAX(B35:H35)</f>
        <v>0</v>
      </c>
      <c r="C29" s="6">
        <f>'Innovation processes'!F28</f>
        <v>0</v>
      </c>
      <c r="E29" s="332">
        <v>2.8846153846153846</v>
      </c>
    </row>
    <row r="31" spans="1:8">
      <c r="B31" s="12"/>
      <c r="C31" s="12"/>
      <c r="D31" s="70"/>
      <c r="E31" s="12"/>
      <c r="F31" s="12"/>
      <c r="G31" s="166"/>
      <c r="H31" s="12"/>
    </row>
    <row r="32" spans="1:8">
      <c r="A32" s="41"/>
      <c r="B32" s="12">
        <f>IF(C26&lt;=0,C32,0)</f>
        <v>0</v>
      </c>
      <c r="C32" s="12">
        <f>IF(C26&lt;=1,D32,1)</f>
        <v>0</v>
      </c>
      <c r="D32" s="12">
        <f>IF(C26&lt;=5,E32,2)</f>
        <v>0</v>
      </c>
      <c r="E32" s="12">
        <f>IF(C26&lt;=9,F32,3)</f>
        <v>0</v>
      </c>
      <c r="F32" s="12">
        <f>IF(C26&lt;=15,G32,4)</f>
        <v>0</v>
      </c>
      <c r="G32" s="12">
        <f>IF(C26&lt;=30,H32,5)</f>
        <v>0</v>
      </c>
      <c r="H32" s="12"/>
    </row>
    <row r="33" spans="1:7">
      <c r="B33" s="12">
        <f>IF(C27&lt;=0,C33,0)</f>
        <v>0</v>
      </c>
      <c r="C33" s="12">
        <f>IF(C27&lt;=1,D33,1)</f>
        <v>0</v>
      </c>
      <c r="D33" s="12">
        <f>IF(C27&lt;=5,E33,2)</f>
        <v>0</v>
      </c>
      <c r="E33" s="12">
        <f>IF(C27&lt;=9,F33,3)</f>
        <v>0</v>
      </c>
      <c r="F33" s="12">
        <f>IF(C27&lt;=15,G33,4)</f>
        <v>0</v>
      </c>
      <c r="G33" s="12">
        <f>IF(C27&lt;=30,H33,5)</f>
        <v>0</v>
      </c>
    </row>
    <row r="34" spans="1:7">
      <c r="B34" s="12">
        <f>IF(C28&lt;=0,C34,0)</f>
        <v>0</v>
      </c>
      <c r="C34" s="12">
        <f>IF(C28&lt;=1,D34,1)</f>
        <v>0</v>
      </c>
      <c r="D34" s="12">
        <f>IF(C28&lt;=5,E34,2)</f>
        <v>0</v>
      </c>
      <c r="E34" s="12">
        <f>IF(C28&lt;=9,F34,3)</f>
        <v>0</v>
      </c>
      <c r="F34" s="12">
        <f>IF(C28&lt;=15,G34,4)</f>
        <v>0</v>
      </c>
      <c r="G34" s="12">
        <f>IF(C28&lt;=30,H34,5)</f>
        <v>0</v>
      </c>
    </row>
    <row r="35" spans="1:7">
      <c r="B35" s="12">
        <f>IF(C29&lt;=0,C35,0)</f>
        <v>0</v>
      </c>
      <c r="C35" s="12">
        <f>IF(C29&lt;=1,D35,1)</f>
        <v>0</v>
      </c>
      <c r="D35" s="12">
        <f>IF(C29&lt;=5,E35,2)</f>
        <v>0</v>
      </c>
      <c r="E35" s="12">
        <f>IF(C29&lt;=9,F35,3)</f>
        <v>0</v>
      </c>
      <c r="F35" s="12">
        <f>IF(C29&lt;=15,G35,4)</f>
        <v>0</v>
      </c>
      <c r="G35" s="12">
        <f>IF(C29&lt;=30,H35,5)</f>
        <v>0</v>
      </c>
    </row>
    <row r="39" spans="1:7" ht="13.5" thickBot="1"/>
    <row r="40" spans="1:7" ht="26.25" thickBot="1">
      <c r="A40" s="72" t="s">
        <v>123</v>
      </c>
      <c r="B40" s="163" t="s">
        <v>127</v>
      </c>
      <c r="C40" s="163" t="s">
        <v>138</v>
      </c>
      <c r="D40" s="164" t="s">
        <v>139</v>
      </c>
      <c r="E40" s="283" t="s">
        <v>366</v>
      </c>
      <c r="F40" s="311" t="s">
        <v>392</v>
      </c>
    </row>
    <row r="41" spans="1:7">
      <c r="A41" s="618" t="s">
        <v>756</v>
      </c>
      <c r="B41" s="173">
        <f>'Innovation management'!H12</f>
        <v>0</v>
      </c>
      <c r="C41" s="173" t="e">
        <f>#REF!</f>
        <v>#REF!</v>
      </c>
      <c r="D41" s="138" t="e">
        <f t="shared" ref="D41:D55" si="0">B41*C41</f>
        <v>#REF!</v>
      </c>
      <c r="E41" s="285">
        <v>4.3106060606060606</v>
      </c>
      <c r="F41" s="312">
        <v>4.5161290322580649</v>
      </c>
    </row>
    <row r="42" spans="1:7">
      <c r="A42" s="618" t="s">
        <v>20</v>
      </c>
      <c r="B42" s="174">
        <f>'Innovation management'!H14</f>
        <v>0</v>
      </c>
      <c r="C42" s="173" t="e">
        <f>#REF!</f>
        <v>#REF!</v>
      </c>
      <c r="D42" s="139" t="e">
        <f t="shared" si="0"/>
        <v>#REF!</v>
      </c>
      <c r="E42" s="285">
        <v>3.0152671755725189</v>
      </c>
      <c r="F42" s="313">
        <v>3.6129032258064515</v>
      </c>
    </row>
    <row r="43" spans="1:7">
      <c r="A43" s="618" t="s">
        <v>21</v>
      </c>
      <c r="B43" s="174">
        <f>'Innovation management'!H16</f>
        <v>0</v>
      </c>
      <c r="C43" s="173" t="e">
        <f>#REF!</f>
        <v>#REF!</v>
      </c>
      <c r="D43" s="139" t="e">
        <f t="shared" si="0"/>
        <v>#REF!</v>
      </c>
      <c r="E43" s="285">
        <v>2.6969696969696968</v>
      </c>
      <c r="F43" s="313">
        <v>3.3870967741935485</v>
      </c>
    </row>
    <row r="44" spans="1:7">
      <c r="A44" s="618" t="s">
        <v>757</v>
      </c>
      <c r="B44" s="174">
        <f>'Innovation management'!H18</f>
        <v>0</v>
      </c>
      <c r="C44" s="173" t="e">
        <f>#REF!</f>
        <v>#REF!</v>
      </c>
      <c r="D44" s="139" t="e">
        <f t="shared" si="0"/>
        <v>#REF!</v>
      </c>
      <c r="E44" s="285">
        <v>3.5</v>
      </c>
      <c r="F44" s="313">
        <v>4.129032258064516</v>
      </c>
    </row>
    <row r="45" spans="1:7">
      <c r="A45" s="618" t="s">
        <v>89</v>
      </c>
      <c r="B45" s="174">
        <f>Drivers!H16</f>
        <v>0</v>
      </c>
      <c r="C45" s="173" t="e">
        <f>#REF!</f>
        <v>#REF!</v>
      </c>
      <c r="D45" s="139" t="e">
        <f t="shared" si="0"/>
        <v>#REF!</v>
      </c>
      <c r="E45" s="285">
        <v>3.9015151515151514</v>
      </c>
      <c r="F45" s="313">
        <v>4.387096774193548</v>
      </c>
    </row>
    <row r="46" spans="1:7">
      <c r="A46" s="618" t="s">
        <v>24</v>
      </c>
      <c r="B46" s="174">
        <f>'Relationship management'!H28</f>
        <v>0</v>
      </c>
      <c r="C46" s="173" t="e">
        <f>#REF!</f>
        <v>#REF!</v>
      </c>
      <c r="D46" s="139" t="e">
        <f t="shared" si="0"/>
        <v>#REF!</v>
      </c>
      <c r="E46" s="285">
        <v>2.8106060606060606</v>
      </c>
      <c r="F46" s="313">
        <v>2.967741935483871</v>
      </c>
    </row>
    <row r="47" spans="1:7">
      <c r="A47" s="618" t="s">
        <v>25</v>
      </c>
      <c r="B47" s="174">
        <f>'Relationship management'!H32</f>
        <v>0</v>
      </c>
      <c r="C47" s="173" t="e">
        <f>#REF!</f>
        <v>#REF!</v>
      </c>
      <c r="D47" s="139" t="e">
        <f t="shared" si="0"/>
        <v>#REF!</v>
      </c>
      <c r="E47" s="285">
        <v>3.5151515151515151</v>
      </c>
      <c r="F47" s="313">
        <v>3.6451612903225805</v>
      </c>
    </row>
    <row r="48" spans="1:7">
      <c r="A48" s="618" t="s">
        <v>27</v>
      </c>
      <c r="B48" s="174">
        <f>'Relationship management'!H38</f>
        <v>0</v>
      </c>
      <c r="C48" s="173" t="e">
        <f>#REF!</f>
        <v>#REF!</v>
      </c>
      <c r="D48" s="139" t="e">
        <f t="shared" si="0"/>
        <v>#REF!</v>
      </c>
      <c r="E48" s="285">
        <v>2.5496183206106871</v>
      </c>
      <c r="F48" s="313">
        <v>2.806451612903226</v>
      </c>
    </row>
    <row r="49" spans="1:64">
      <c r="A49" s="618" t="s">
        <v>172</v>
      </c>
      <c r="B49" s="175">
        <f>Drivers!H6</f>
        <v>0</v>
      </c>
      <c r="C49" s="173" t="e">
        <f>#REF!</f>
        <v>#REF!</v>
      </c>
      <c r="D49" s="139" t="e">
        <f t="shared" si="0"/>
        <v>#REF!</v>
      </c>
      <c r="E49" s="285">
        <v>1.3384615384615384</v>
      </c>
      <c r="F49" s="313">
        <v>1.2580645161290323</v>
      </c>
    </row>
    <row r="50" spans="1:64">
      <c r="A50" s="618" t="s">
        <v>758</v>
      </c>
      <c r="B50" s="175">
        <f>Drivers!H8</f>
        <v>0</v>
      </c>
      <c r="C50" s="173" t="e">
        <f>#REF!</f>
        <v>#REF!</v>
      </c>
      <c r="D50" s="139" t="e">
        <f t="shared" si="0"/>
        <v>#REF!</v>
      </c>
      <c r="E50" s="285">
        <v>2.1068702290076335</v>
      </c>
      <c r="F50" s="313">
        <v>2.5161290322580645</v>
      </c>
    </row>
    <row r="51" spans="1:64">
      <c r="A51" s="618" t="s">
        <v>31</v>
      </c>
      <c r="B51" s="175">
        <f>Drivers!H10</f>
        <v>0</v>
      </c>
      <c r="C51" s="173" t="e">
        <f>#REF!</f>
        <v>#REF!</v>
      </c>
      <c r="D51" s="139" t="e">
        <f t="shared" si="0"/>
        <v>#REF!</v>
      </c>
      <c r="E51" s="285">
        <v>1.8181818181818181</v>
      </c>
      <c r="F51" s="313">
        <v>2</v>
      </c>
    </row>
    <row r="52" spans="1:64">
      <c r="A52" s="618" t="s">
        <v>759</v>
      </c>
      <c r="B52" s="175">
        <f>'Finance needs'!H8</f>
        <v>0</v>
      </c>
      <c r="C52" s="173" t="e">
        <f>#REF!</f>
        <v>#REF!</v>
      </c>
      <c r="D52" s="139" t="e">
        <f t="shared" si="0"/>
        <v>#REF!</v>
      </c>
      <c r="E52" s="285">
        <v>2.5151515151515151</v>
      </c>
      <c r="F52" s="313">
        <v>2.935483870967742</v>
      </c>
    </row>
    <row r="53" spans="1:64">
      <c r="A53" s="618" t="s">
        <v>36</v>
      </c>
      <c r="B53" s="175">
        <f>Drivers!H12</f>
        <v>0</v>
      </c>
      <c r="C53" s="173" t="e">
        <f>#REF!</f>
        <v>#REF!</v>
      </c>
      <c r="D53" s="139" t="e">
        <f t="shared" si="0"/>
        <v>#REF!</v>
      </c>
      <c r="E53" s="285">
        <v>1.5606060606060606</v>
      </c>
      <c r="F53" s="313">
        <v>2.161290322580645</v>
      </c>
    </row>
    <row r="54" spans="1:64" s="35" customFormat="1" ht="12.75" customHeight="1">
      <c r="A54" s="618" t="s">
        <v>38</v>
      </c>
      <c r="B54" s="175">
        <f>Drivers!H18</f>
        <v>0</v>
      </c>
      <c r="C54" s="173" t="e">
        <f>#REF!</f>
        <v>#REF!</v>
      </c>
      <c r="D54" s="139" t="e">
        <f t="shared" si="0"/>
        <v>#REF!</v>
      </c>
      <c r="E54" s="285">
        <v>3.5303030303030303</v>
      </c>
      <c r="F54" s="313">
        <v>3.7419354838709675</v>
      </c>
      <c r="G54" s="149"/>
      <c r="H54" s="28"/>
      <c r="I54" s="28"/>
      <c r="J54" s="28"/>
      <c r="K54" s="28"/>
      <c r="L54" s="28"/>
      <c r="M54" s="28"/>
      <c r="N54" s="28"/>
      <c r="O54" s="34"/>
      <c r="P54" s="34"/>
      <c r="Q54" s="34"/>
      <c r="R54" s="34"/>
      <c r="S54" s="34"/>
      <c r="T54" s="34"/>
      <c r="U54" s="34"/>
      <c r="V54" s="34"/>
      <c r="W54" s="34"/>
      <c r="X54" s="34"/>
      <c r="Y54" s="34"/>
      <c r="Z54" s="34"/>
      <c r="AA54" s="34"/>
      <c r="AB54" s="34"/>
      <c r="AC54" s="34"/>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row>
    <row r="55" spans="1:64" s="35" customFormat="1" ht="12.75" customHeight="1">
      <c r="A55" s="618" t="s">
        <v>40</v>
      </c>
      <c r="B55" s="175">
        <f>Drivers!H20</f>
        <v>0</v>
      </c>
      <c r="C55" s="173" t="e">
        <f>#REF!</f>
        <v>#REF!</v>
      </c>
      <c r="D55" s="139" t="e">
        <f t="shared" si="0"/>
        <v>#REF!</v>
      </c>
      <c r="E55" s="285">
        <v>3.3636363636363638</v>
      </c>
      <c r="F55" s="313">
        <v>3.6774193548387095</v>
      </c>
      <c r="G55" s="149"/>
      <c r="H55" s="28"/>
      <c r="I55" s="28"/>
      <c r="J55" s="28"/>
      <c r="K55" s="28"/>
      <c r="L55" s="28"/>
      <c r="M55" s="28"/>
      <c r="N55" s="28"/>
      <c r="O55" s="34"/>
      <c r="P55" s="34"/>
      <c r="Q55" s="34"/>
      <c r="R55" s="34"/>
      <c r="S55" s="34"/>
      <c r="T55" s="34"/>
      <c r="U55" s="34"/>
      <c r="V55" s="34"/>
      <c r="W55" s="34"/>
      <c r="X55" s="34"/>
      <c r="Y55" s="34"/>
      <c r="Z55" s="34"/>
      <c r="AA55" s="34"/>
      <c r="AB55" s="34"/>
      <c r="AC55" s="34"/>
      <c r="AD55" s="34"/>
      <c r="AE55" s="34"/>
      <c r="AF55" s="34"/>
      <c r="AG55" s="34"/>
      <c r="AH55" s="34"/>
      <c r="AI55" s="34"/>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row>
    <row r="56" spans="1:64" s="13" customFormat="1" ht="13.5" thickBot="1">
      <c r="A56" s="27"/>
      <c r="B56" s="6"/>
      <c r="C56" s="6"/>
      <c r="D56" s="6"/>
      <c r="E56" s="6"/>
      <c r="F56" s="6"/>
      <c r="G56" s="147"/>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row>
    <row r="57" spans="1:64" ht="13.5" thickBot="1">
      <c r="A57" s="74" t="s">
        <v>126</v>
      </c>
      <c r="B57" s="75" t="s">
        <v>127</v>
      </c>
      <c r="C57" s="76" t="s">
        <v>365</v>
      </c>
      <c r="E57" s="147"/>
      <c r="F57" s="147"/>
      <c r="G57" s="6"/>
      <c r="N57" s="1"/>
      <c r="BL57"/>
    </row>
    <row r="58" spans="1:64" ht="13.5" thickBot="1">
      <c r="A58" s="181" t="s">
        <v>14</v>
      </c>
      <c r="B58" s="182"/>
      <c r="C58" s="183"/>
      <c r="D58" s="311" t="s">
        <v>392</v>
      </c>
      <c r="E58" s="147"/>
      <c r="F58" s="147"/>
      <c r="G58" s="6"/>
      <c r="N58" s="1"/>
      <c r="BL58"/>
    </row>
    <row r="59" spans="1:64">
      <c r="A59" s="618" t="s">
        <v>53</v>
      </c>
      <c r="B59" s="65">
        <f>'Information Sources'!D6</f>
        <v>0</v>
      </c>
      <c r="C59" s="284">
        <v>3.6969696969696968</v>
      </c>
      <c r="D59" s="315">
        <v>3.5483870967741935</v>
      </c>
      <c r="E59" s="147"/>
      <c r="F59" s="147"/>
      <c r="G59" s="6"/>
      <c r="N59" s="1"/>
      <c r="BL59"/>
    </row>
    <row r="60" spans="1:64">
      <c r="A60" s="618" t="s">
        <v>162</v>
      </c>
      <c r="B60" s="65">
        <f>'Information Sources'!D7</f>
        <v>0</v>
      </c>
      <c r="C60" s="284">
        <v>1.7099236641221374</v>
      </c>
      <c r="D60" s="316">
        <v>2</v>
      </c>
      <c r="E60" s="147"/>
      <c r="F60" s="147"/>
      <c r="G60" s="6"/>
      <c r="N60" s="1"/>
      <c r="BL60"/>
    </row>
    <row r="61" spans="1:64">
      <c r="A61" s="618" t="s">
        <v>43</v>
      </c>
      <c r="B61" s="65">
        <f>'Information Sources'!D8</f>
        <v>0</v>
      </c>
      <c r="C61" s="284">
        <v>2.0992366412213741</v>
      </c>
      <c r="D61" s="316">
        <v>2.225806451612903</v>
      </c>
      <c r="E61" s="147"/>
      <c r="F61" s="147"/>
      <c r="G61" s="6"/>
      <c r="N61" s="1"/>
      <c r="BL61"/>
    </row>
    <row r="62" spans="1:64">
      <c r="A62" s="618" t="s">
        <v>761</v>
      </c>
      <c r="B62" s="65">
        <f>'Information Sources'!D9</f>
        <v>0</v>
      </c>
      <c r="C62" s="284">
        <v>1.2671755725190839</v>
      </c>
      <c r="D62" s="316">
        <v>1.1290322580645162</v>
      </c>
      <c r="E62" s="147"/>
      <c r="F62" s="147"/>
      <c r="G62" s="6"/>
      <c r="N62" s="1"/>
      <c r="BL62"/>
    </row>
    <row r="63" spans="1:64">
      <c r="A63" s="618" t="s">
        <v>169</v>
      </c>
      <c r="B63" s="65">
        <f>'Information Sources'!D10</f>
        <v>0</v>
      </c>
      <c r="C63" s="284">
        <v>1.5114503816793894</v>
      </c>
      <c r="D63" s="316">
        <v>1.5806451612903225</v>
      </c>
      <c r="E63" s="147"/>
      <c r="F63" s="147"/>
      <c r="G63" s="6"/>
      <c r="N63" s="1"/>
      <c r="BL63"/>
    </row>
    <row r="64" spans="1:64">
      <c r="A64" s="618" t="s">
        <v>699</v>
      </c>
      <c r="B64" s="65">
        <f>'Information Sources'!D11</f>
        <v>0</v>
      </c>
      <c r="C64" s="284">
        <v>1.803030303030303</v>
      </c>
      <c r="D64" s="316">
        <v>1.967741935483871</v>
      </c>
      <c r="E64" s="147"/>
      <c r="F64" s="147"/>
      <c r="G64" s="6"/>
      <c r="N64" s="1"/>
      <c r="BL64"/>
    </row>
    <row r="65" spans="1:64">
      <c r="A65" s="618" t="s">
        <v>25</v>
      </c>
      <c r="B65" s="65">
        <f>'Information Sources'!D12</f>
        <v>0</v>
      </c>
      <c r="C65" s="284">
        <v>2.5757575757575757</v>
      </c>
      <c r="D65" s="316">
        <v>2.5483870967741935</v>
      </c>
      <c r="E65" s="147"/>
      <c r="F65" s="147"/>
      <c r="G65" s="6"/>
      <c r="N65" s="1"/>
      <c r="BL65"/>
    </row>
    <row r="66" spans="1:64">
      <c r="A66" s="618" t="s">
        <v>27</v>
      </c>
      <c r="B66" s="65">
        <f>'Information Sources'!D13</f>
        <v>0</v>
      </c>
      <c r="C66" s="284">
        <v>2.2900763358778624</v>
      </c>
      <c r="D66" s="316">
        <v>2.3225806451612905</v>
      </c>
      <c r="E66" s="147"/>
      <c r="F66" s="147"/>
      <c r="G66" s="6"/>
      <c r="N66" s="1"/>
      <c r="BL66"/>
    </row>
    <row r="67" spans="1:64">
      <c r="A67" s="618" t="s">
        <v>762</v>
      </c>
      <c r="B67" s="65">
        <f>'Information Sources'!D15</f>
        <v>0</v>
      </c>
      <c r="C67" s="284">
        <v>1.0757575757575757</v>
      </c>
      <c r="D67" s="316">
        <v>1.096774193548387</v>
      </c>
      <c r="E67" s="147"/>
      <c r="F67" s="147"/>
      <c r="G67" s="6"/>
      <c r="N67" s="1"/>
      <c r="BL67"/>
    </row>
    <row r="68" spans="1:64">
      <c r="A68" s="618" t="s">
        <v>48</v>
      </c>
      <c r="B68" s="65">
        <f>'Information Sources'!D16</f>
        <v>0</v>
      </c>
      <c r="C68" s="284">
        <v>1.3740458015267176</v>
      </c>
      <c r="D68" s="316">
        <v>1.2903225806451613</v>
      </c>
      <c r="E68" s="147"/>
      <c r="F68" s="147"/>
      <c r="G68" s="6"/>
      <c r="N68" s="1"/>
      <c r="BL68"/>
    </row>
    <row r="69" spans="1:64" ht="13.5" thickBot="1">
      <c r="A69" s="620" t="s">
        <v>52</v>
      </c>
      <c r="B69" s="65">
        <f>'Information Sources'!D17</f>
        <v>0</v>
      </c>
      <c r="C69" s="284">
        <v>3.893939393939394</v>
      </c>
      <c r="D69" s="316">
        <v>3.7419354838709675</v>
      </c>
      <c r="E69" s="147"/>
      <c r="F69" s="147"/>
      <c r="G69" s="6"/>
      <c r="N69" s="1"/>
      <c r="BL69"/>
    </row>
    <row r="70" spans="1:64">
      <c r="A70" s="619" t="s">
        <v>205</v>
      </c>
      <c r="B70" s="65">
        <f>'Information Sources'!D14</f>
        <v>0</v>
      </c>
      <c r="C70" s="284">
        <v>1.4444444444444444</v>
      </c>
      <c r="D70" s="316">
        <v>1.3846153846153846</v>
      </c>
      <c r="E70" s="147"/>
      <c r="F70" s="147"/>
      <c r="G70" s="6"/>
      <c r="N70" s="1"/>
      <c r="BL70"/>
    </row>
    <row r="71" spans="1:64">
      <c r="A71" s="618" t="s">
        <v>49</v>
      </c>
      <c r="B71" s="65">
        <f>'Information Sources'!D18</f>
        <v>0</v>
      </c>
      <c r="C71" s="284">
        <v>3.1136363636363638</v>
      </c>
      <c r="D71" s="316">
        <v>3.161290322580645</v>
      </c>
      <c r="E71" s="147"/>
      <c r="F71" s="147"/>
      <c r="G71" s="6"/>
      <c r="N71" s="1"/>
      <c r="BL71"/>
    </row>
    <row r="72" spans="1:64">
      <c r="A72" s="618" t="s">
        <v>56</v>
      </c>
      <c r="B72" s="65">
        <f>'Information Sources'!D19</f>
        <v>0</v>
      </c>
      <c r="C72" s="284">
        <v>2.6287878787878789</v>
      </c>
      <c r="D72" s="316">
        <v>2.903225806451613</v>
      </c>
      <c r="E72" s="147"/>
      <c r="F72" s="147"/>
      <c r="G72" s="6"/>
      <c r="N72" s="1"/>
      <c r="BL72"/>
    </row>
    <row r="73" spans="1:64">
      <c r="A73" s="618" t="s">
        <v>59</v>
      </c>
      <c r="B73" s="65">
        <f>'Information Sources'!D20</f>
        <v>0</v>
      </c>
      <c r="C73" s="284">
        <v>2.9312977099236641</v>
      </c>
      <c r="D73" s="316">
        <v>3.064516129032258</v>
      </c>
      <c r="E73" s="147"/>
      <c r="F73" s="147"/>
      <c r="G73" s="6"/>
      <c r="N73" s="1"/>
      <c r="BL73"/>
    </row>
    <row r="74" spans="1:64">
      <c r="A74" s="618" t="s">
        <v>683</v>
      </c>
      <c r="B74" s="65">
        <f>'Information Sources'!D21</f>
        <v>0</v>
      </c>
      <c r="C74" s="284">
        <v>0.51908396946564883</v>
      </c>
      <c r="D74" s="316">
        <v>0.58064516129032262</v>
      </c>
      <c r="E74" s="147"/>
      <c r="F74" s="147"/>
      <c r="G74" s="6"/>
      <c r="N74" s="1"/>
      <c r="BL74"/>
    </row>
    <row r="75" spans="1:64">
      <c r="A75" s="88"/>
      <c r="B75" s="98"/>
    </row>
    <row r="76" spans="1:64">
      <c r="A76" s="88"/>
      <c r="B76" s="98"/>
    </row>
    <row r="77" spans="1:64" ht="14.25" customHeight="1" thickBot="1">
      <c r="G77" s="170"/>
    </row>
    <row r="78" spans="1:64" ht="13.5" thickBot="1">
      <c r="A78" s="73" t="s">
        <v>126</v>
      </c>
      <c r="B78" s="71" t="s">
        <v>127</v>
      </c>
      <c r="C78" s="76" t="s">
        <v>365</v>
      </c>
      <c r="E78" s="170"/>
      <c r="F78" s="170"/>
      <c r="G78" s="6"/>
      <c r="N78" s="1"/>
      <c r="BL78"/>
    </row>
    <row r="79" spans="1:64" ht="13.5" thickBot="1">
      <c r="A79" s="196" t="s">
        <v>26</v>
      </c>
      <c r="B79" s="197"/>
      <c r="C79" s="198"/>
      <c r="D79" s="311" t="s">
        <v>392</v>
      </c>
      <c r="E79" s="170"/>
      <c r="F79" s="170"/>
      <c r="G79" s="6"/>
      <c r="N79" s="1"/>
      <c r="BL79"/>
    </row>
    <row r="80" spans="1:64">
      <c r="A80" s="77" t="s">
        <v>53</v>
      </c>
      <c r="B80" s="65">
        <f>'Information Sources'!E6</f>
        <v>0</v>
      </c>
      <c r="C80" s="284">
        <v>2.7348484848484849</v>
      </c>
      <c r="D80" s="315">
        <v>2.903225806451613</v>
      </c>
      <c r="E80" s="147"/>
      <c r="F80" s="147"/>
      <c r="G80" s="6"/>
      <c r="N80" s="1"/>
      <c r="BL80"/>
    </row>
    <row r="81" spans="1:64">
      <c r="A81" s="77" t="s">
        <v>162</v>
      </c>
      <c r="B81" s="65">
        <f>'Information Sources'!E7</f>
        <v>0</v>
      </c>
      <c r="C81" s="284">
        <v>1.1297709923664123</v>
      </c>
      <c r="D81" s="316">
        <v>1.2903225806451613</v>
      </c>
      <c r="E81" s="147"/>
      <c r="F81" s="147"/>
      <c r="G81" s="6"/>
      <c r="N81" s="1"/>
      <c r="BL81"/>
    </row>
    <row r="82" spans="1:64">
      <c r="A82" s="77" t="s">
        <v>43</v>
      </c>
      <c r="B82" s="65">
        <f>'Information Sources'!E8</f>
        <v>0</v>
      </c>
      <c r="C82" s="284">
        <v>1.0152671755725191</v>
      </c>
      <c r="D82" s="316">
        <v>1.2903225806451613</v>
      </c>
      <c r="E82" s="147"/>
      <c r="F82" s="147"/>
      <c r="G82" s="6"/>
      <c r="N82" s="1"/>
      <c r="BL82"/>
    </row>
    <row r="83" spans="1:64">
      <c r="A83" s="77" t="s">
        <v>44</v>
      </c>
      <c r="B83" s="65">
        <f>'Information Sources'!E9</f>
        <v>0</v>
      </c>
      <c r="C83" s="284">
        <v>0.53846153846153844</v>
      </c>
      <c r="D83" s="316">
        <v>0.36666666666666664</v>
      </c>
      <c r="E83" s="147"/>
      <c r="F83" s="147"/>
      <c r="G83" s="6"/>
      <c r="N83" s="1"/>
      <c r="BL83"/>
    </row>
    <row r="84" spans="1:64">
      <c r="A84" s="77" t="s">
        <v>136</v>
      </c>
      <c r="B84" s="65">
        <f>'Information Sources'!E10</f>
        <v>0</v>
      </c>
      <c r="C84" s="284">
        <v>1.3106060606060606</v>
      </c>
      <c r="D84" s="316">
        <v>1.3870967741935485</v>
      </c>
      <c r="E84" s="147"/>
      <c r="F84" s="147"/>
      <c r="G84" s="6"/>
      <c r="N84" s="1"/>
      <c r="BL84"/>
    </row>
    <row r="85" spans="1:64">
      <c r="A85" s="77" t="s">
        <v>170</v>
      </c>
      <c r="B85" s="65">
        <f>'Information Sources'!E11</f>
        <v>0</v>
      </c>
      <c r="C85" s="284">
        <v>1.1297709923664123</v>
      </c>
      <c r="D85" s="316">
        <v>1</v>
      </c>
      <c r="E85" s="147"/>
      <c r="F85" s="147"/>
      <c r="G85" s="6"/>
      <c r="N85" s="1"/>
      <c r="BL85"/>
    </row>
    <row r="86" spans="1:64">
      <c r="A86" s="77" t="s">
        <v>169</v>
      </c>
      <c r="B86" s="65">
        <f>'Information Sources'!E12</f>
        <v>0</v>
      </c>
      <c r="C86" s="284">
        <v>1.1984732824427482</v>
      </c>
      <c r="D86" s="316">
        <v>1.096774193548387</v>
      </c>
      <c r="E86" s="147"/>
      <c r="F86" s="147"/>
      <c r="G86" s="6"/>
      <c r="N86" s="1"/>
      <c r="BL86"/>
    </row>
    <row r="87" spans="1:64">
      <c r="A87" s="77" t="s">
        <v>168</v>
      </c>
      <c r="B87" s="65">
        <f>'Information Sources'!E13</f>
        <v>0</v>
      </c>
      <c r="C87" s="284">
        <v>1.4848484848484849</v>
      </c>
      <c r="D87" s="316">
        <v>1.6451612903225807</v>
      </c>
      <c r="E87" s="147"/>
      <c r="F87" s="147"/>
      <c r="G87" s="6"/>
      <c r="N87" s="1"/>
      <c r="BL87"/>
    </row>
    <row r="88" spans="1:64">
      <c r="A88" s="77" t="s">
        <v>25</v>
      </c>
      <c r="B88" s="65">
        <f>'Information Sources'!E14</f>
        <v>0</v>
      </c>
      <c r="C88" s="284">
        <v>2.4469696969696968</v>
      </c>
      <c r="D88" s="316">
        <v>2.6451612903225805</v>
      </c>
      <c r="E88" s="147"/>
      <c r="F88" s="147"/>
      <c r="G88" s="6"/>
      <c r="N88" s="1"/>
      <c r="BL88"/>
    </row>
    <row r="89" spans="1:64">
      <c r="A89" s="77" t="s">
        <v>46</v>
      </c>
      <c r="B89" s="65" t="str">
        <f>'Information Sources'!E15</f>
        <v>------------------------</v>
      </c>
      <c r="C89" s="284">
        <v>0.90839694656488545</v>
      </c>
      <c r="D89" s="316">
        <v>1.1612903225806452</v>
      </c>
      <c r="E89" s="147"/>
      <c r="F89" s="147"/>
      <c r="G89" s="6"/>
      <c r="N89" s="1"/>
      <c r="BL89"/>
    </row>
    <row r="90" spans="1:64">
      <c r="A90" s="77" t="s">
        <v>27</v>
      </c>
      <c r="B90" s="65" t="e">
        <f>'Information Sources'!#REF!</f>
        <v>#REF!</v>
      </c>
      <c r="C90" s="284">
        <v>1.4961832061068703</v>
      </c>
      <c r="D90" s="316">
        <v>1.8064516129032258</v>
      </c>
      <c r="E90" s="147"/>
      <c r="F90" s="147"/>
      <c r="G90" s="6"/>
      <c r="N90" s="1"/>
      <c r="BL90"/>
    </row>
    <row r="91" spans="1:64">
      <c r="A91" s="77" t="s">
        <v>57</v>
      </c>
      <c r="B91" s="65" t="e">
        <f>'Information Sources'!#REF!</f>
        <v>#REF!</v>
      </c>
      <c r="C91" s="284">
        <v>0.32307692307692309</v>
      </c>
      <c r="D91" s="316">
        <v>0.36666666666666664</v>
      </c>
      <c r="E91" s="147"/>
      <c r="F91" s="147"/>
      <c r="G91" s="6"/>
      <c r="N91" s="1"/>
      <c r="BL91"/>
    </row>
    <row r="92" spans="1:64">
      <c r="A92" s="77" t="s">
        <v>47</v>
      </c>
      <c r="B92" s="65" t="e">
        <f>'Information Sources'!#REF!</f>
        <v>#REF!</v>
      </c>
      <c r="C92" s="284">
        <v>1.0303030303030303</v>
      </c>
      <c r="D92" s="316">
        <v>1.096774193548387</v>
      </c>
      <c r="E92" s="147"/>
      <c r="F92" s="147"/>
      <c r="G92" s="6"/>
      <c r="N92" s="1"/>
      <c r="BL92"/>
    </row>
    <row r="93" spans="1:64">
      <c r="A93" s="77" t="s">
        <v>104</v>
      </c>
      <c r="B93" s="65" t="e">
        <f>'Information Sources'!#REF!</f>
        <v>#REF!</v>
      </c>
      <c r="C93" s="284">
        <v>0.93939393939393945</v>
      </c>
      <c r="D93" s="316">
        <v>1.032258064516129</v>
      </c>
      <c r="E93" s="147"/>
      <c r="F93" s="147"/>
      <c r="G93" s="6"/>
      <c r="N93" s="1"/>
      <c r="BL93"/>
    </row>
    <row r="94" spans="1:64">
      <c r="A94" s="77" t="s">
        <v>48</v>
      </c>
      <c r="B94" s="65" t="str">
        <f>'Information Sources'!E16</f>
        <v>------------------------</v>
      </c>
      <c r="C94" s="284">
        <v>1.1145038167938932</v>
      </c>
      <c r="D94" s="316">
        <v>1.1935483870967742</v>
      </c>
      <c r="E94" s="147"/>
      <c r="F94" s="147"/>
      <c r="G94" s="6"/>
      <c r="N94" s="1"/>
      <c r="BL94"/>
    </row>
    <row r="95" spans="1:64" ht="13.5" thickBot="1">
      <c r="A95" s="153" t="s">
        <v>52</v>
      </c>
      <c r="B95" s="65" t="e">
        <f>#REF!</f>
        <v>#REF!</v>
      </c>
      <c r="C95" s="284">
        <v>3.2954545454545454</v>
      </c>
      <c r="D95" s="316">
        <v>3.3548387096774195</v>
      </c>
      <c r="E95" s="147"/>
      <c r="F95" s="147"/>
      <c r="G95" s="6"/>
      <c r="N95" s="1"/>
      <c r="BL95"/>
    </row>
    <row r="96" spans="1:64">
      <c r="A96" s="247" t="s">
        <v>205</v>
      </c>
      <c r="B96" s="65" t="e">
        <f>#REF!</f>
        <v>#REF!</v>
      </c>
      <c r="C96" s="284">
        <v>1.4772727272727273</v>
      </c>
      <c r="D96" s="316">
        <v>1.7741935483870968</v>
      </c>
      <c r="E96" s="147"/>
      <c r="F96" s="147"/>
      <c r="G96" s="6"/>
      <c r="N96" s="1"/>
      <c r="BL96"/>
    </row>
    <row r="97" spans="1:64">
      <c r="A97" s="77" t="s">
        <v>49</v>
      </c>
      <c r="B97" s="65" t="e">
        <f>#REF!</f>
        <v>#REF!</v>
      </c>
      <c r="C97" s="284">
        <v>2.4015151515151514</v>
      </c>
      <c r="D97" s="316">
        <v>2.774193548387097</v>
      </c>
      <c r="E97" s="147"/>
      <c r="F97" s="147"/>
      <c r="G97" s="6"/>
      <c r="N97" s="1"/>
      <c r="BL97"/>
    </row>
    <row r="98" spans="1:64">
      <c r="A98" s="77" t="s">
        <v>56</v>
      </c>
      <c r="B98" s="65" t="e">
        <f>#REF!</f>
        <v>#REF!</v>
      </c>
      <c r="C98" s="284">
        <v>1.8257575757575757</v>
      </c>
      <c r="D98" s="316">
        <v>2.2903225806451615</v>
      </c>
      <c r="E98" s="147"/>
      <c r="F98" s="147"/>
      <c r="G98" s="6"/>
      <c r="N98" s="1"/>
      <c r="BL98"/>
    </row>
    <row r="99" spans="1:64">
      <c r="A99" s="77" t="s">
        <v>59</v>
      </c>
      <c r="B99" s="65" t="e">
        <f>#REF!</f>
        <v>#REF!</v>
      </c>
      <c r="C99" s="284">
        <v>1.5954198473282444</v>
      </c>
      <c r="D99" s="316">
        <v>1.8709677419354838</v>
      </c>
      <c r="E99" s="147"/>
      <c r="F99" s="147"/>
      <c r="G99" s="6"/>
      <c r="N99" s="1"/>
      <c r="BL99"/>
    </row>
    <row r="100" spans="1:64">
      <c r="A100" s="77" t="s">
        <v>61</v>
      </c>
      <c r="B100" s="65" t="e">
        <f>#REF!</f>
        <v>#REF!</v>
      </c>
      <c r="C100" s="284">
        <v>0.51908396946564883</v>
      </c>
      <c r="D100" s="316">
        <v>0.64516129032258063</v>
      </c>
      <c r="E100" s="147"/>
      <c r="F100" s="147"/>
      <c r="G100" s="6"/>
      <c r="N100" s="1"/>
      <c r="BL100"/>
    </row>
    <row r="101" spans="1:64" ht="14.25" customHeight="1" thickBot="1">
      <c r="A101" s="153" t="s">
        <v>62</v>
      </c>
      <c r="B101" s="65" t="e">
        <f>#REF!</f>
        <v>#REF!</v>
      </c>
      <c r="C101" s="284">
        <v>0.59541984732824427</v>
      </c>
      <c r="D101" s="317">
        <v>0.87096774193548387</v>
      </c>
      <c r="E101" s="147"/>
      <c r="F101" s="147"/>
      <c r="G101" s="6"/>
      <c r="N101" s="1"/>
      <c r="BL101"/>
    </row>
    <row r="102" spans="1:64">
      <c r="A102" s="88"/>
      <c r="B102" s="98"/>
    </row>
    <row r="103" spans="1:64">
      <c r="A103" s="88"/>
      <c r="B103" s="98"/>
    </row>
    <row r="104" spans="1:64">
      <c r="A104" s="88"/>
      <c r="B104" s="98"/>
    </row>
    <row r="105" spans="1:64">
      <c r="A105" s="88"/>
      <c r="B105" s="98"/>
    </row>
    <row r="106" spans="1:64">
      <c r="A106" s="88"/>
      <c r="B106" s="98"/>
    </row>
    <row r="107" spans="1:64">
      <c r="A107" s="88"/>
      <c r="B107" s="98"/>
    </row>
    <row r="108" spans="1:64">
      <c r="A108" s="88"/>
      <c r="B108" s="98"/>
    </row>
    <row r="109" spans="1:64" ht="13.5" thickBot="1">
      <c r="A109" s="36"/>
      <c r="G109" s="170"/>
    </row>
    <row r="110" spans="1:64">
      <c r="A110" s="184" t="s">
        <v>126</v>
      </c>
      <c r="B110" s="185" t="s">
        <v>127</v>
      </c>
      <c r="C110" s="186" t="s">
        <v>100</v>
      </c>
      <c r="D110" s="187" t="s">
        <v>128</v>
      </c>
      <c r="G110" s="170"/>
    </row>
    <row r="111" spans="1:64" ht="13.5" thickBot="1">
      <c r="A111" s="1153" t="s">
        <v>41</v>
      </c>
      <c r="B111" s="1154"/>
      <c r="C111" s="1154"/>
      <c r="D111" s="1155"/>
      <c r="G111" s="170"/>
    </row>
    <row r="112" spans="1:64">
      <c r="A112" s="188" t="s">
        <v>101</v>
      </c>
      <c r="B112" s="189" t="e">
        <f>'Information Sources'!#REF!</f>
        <v>#REF!</v>
      </c>
      <c r="C112" s="190" t="e">
        <f>'Information Sources'!#REF!</f>
        <v>#REF!</v>
      </c>
      <c r="D112" s="191"/>
    </row>
    <row r="113" spans="1:4">
      <c r="A113" s="188" t="s">
        <v>102</v>
      </c>
      <c r="B113" s="189" t="e">
        <f>'Information Sources'!#REF!</f>
        <v>#REF!</v>
      </c>
      <c r="C113" s="190" t="e">
        <f>'Information Sources'!#REF!</f>
        <v>#REF!</v>
      </c>
      <c r="D113" s="191"/>
    </row>
    <row r="114" spans="1:4">
      <c r="A114" s="188" t="s">
        <v>103</v>
      </c>
      <c r="B114" s="189" t="e">
        <f>'Information Sources'!#REF!</f>
        <v>#REF!</v>
      </c>
      <c r="C114" s="190" t="e">
        <f>'Information Sources'!#REF!</f>
        <v>#REF!</v>
      </c>
      <c r="D114" s="191"/>
    </row>
    <row r="115" spans="1:4">
      <c r="A115" s="188" t="s">
        <v>42</v>
      </c>
      <c r="B115" s="189" t="e">
        <f>'Information Sources'!#REF!</f>
        <v>#REF!</v>
      </c>
      <c r="C115" s="190" t="e">
        <f>'Information Sources'!#REF!</f>
        <v>#REF!</v>
      </c>
      <c r="D115" s="191"/>
    </row>
    <row r="116" spans="1:4">
      <c r="A116" s="188" t="s">
        <v>43</v>
      </c>
      <c r="B116" s="189" t="e">
        <f>'Information Sources'!#REF!</f>
        <v>#REF!</v>
      </c>
      <c r="C116" s="190" t="e">
        <f>'Information Sources'!#REF!</f>
        <v>#REF!</v>
      </c>
      <c r="D116" s="191"/>
    </row>
    <row r="117" spans="1:4">
      <c r="A117" s="188" t="s">
        <v>44</v>
      </c>
      <c r="B117" s="189" t="e">
        <f>'Information Sources'!#REF!</f>
        <v>#REF!</v>
      </c>
      <c r="C117" s="190" t="e">
        <f>'Information Sources'!#REF!</f>
        <v>#REF!</v>
      </c>
      <c r="D117" s="191"/>
    </row>
    <row r="118" spans="1:4">
      <c r="A118" s="188" t="s">
        <v>45</v>
      </c>
      <c r="B118" s="189" t="e">
        <f>'Information Sources'!#REF!</f>
        <v>#REF!</v>
      </c>
      <c r="C118" s="190" t="e">
        <f>'Information Sources'!#REF!</f>
        <v>#REF!</v>
      </c>
      <c r="D118" s="191"/>
    </row>
    <row r="119" spans="1:4">
      <c r="A119" s="188" t="s">
        <v>25</v>
      </c>
      <c r="B119" s="189" t="e">
        <f>'Information Sources'!#REF!</f>
        <v>#REF!</v>
      </c>
      <c r="C119" s="190" t="e">
        <f>'Information Sources'!#REF!</f>
        <v>#REF!</v>
      </c>
      <c r="D119" s="191"/>
    </row>
    <row r="120" spans="1:4">
      <c r="A120" s="188" t="s">
        <v>46</v>
      </c>
      <c r="B120" s="189" t="e">
        <f>'Information Sources'!#REF!</f>
        <v>#REF!</v>
      </c>
      <c r="C120" s="190" t="e">
        <f>'Information Sources'!#REF!</f>
        <v>#REF!</v>
      </c>
      <c r="D120" s="191"/>
    </row>
    <row r="121" spans="1:4">
      <c r="A121" s="188" t="s">
        <v>47</v>
      </c>
      <c r="B121" s="189" t="e">
        <f>'Information Sources'!#REF!</f>
        <v>#REF!</v>
      </c>
      <c r="C121" s="190" t="e">
        <f>'Information Sources'!#REF!</f>
        <v>#REF!</v>
      </c>
      <c r="D121" s="191"/>
    </row>
    <row r="122" spans="1:4">
      <c r="A122" s="188" t="s">
        <v>104</v>
      </c>
      <c r="B122" s="189" t="e">
        <f>'Information Sources'!#REF!</f>
        <v>#REF!</v>
      </c>
      <c r="C122" s="190" t="e">
        <f>'Information Sources'!#REF!</f>
        <v>#REF!</v>
      </c>
      <c r="D122" s="191"/>
    </row>
    <row r="123" spans="1:4">
      <c r="A123" s="188" t="s">
        <v>48</v>
      </c>
      <c r="B123" s="189" t="e">
        <f>'Information Sources'!#REF!</f>
        <v>#REF!</v>
      </c>
      <c r="C123" s="190" t="e">
        <f>'Information Sources'!#REF!</f>
        <v>#REF!</v>
      </c>
      <c r="D123" s="191"/>
    </row>
    <row r="124" spans="1:4">
      <c r="A124" s="188" t="s">
        <v>49</v>
      </c>
      <c r="B124" s="189" t="e">
        <f>#REF!</f>
        <v>#REF!</v>
      </c>
      <c r="C124" s="190" t="e">
        <f>#REF!</f>
        <v>#REF!</v>
      </c>
      <c r="D124" s="191"/>
    </row>
    <row r="125" spans="1:4">
      <c r="A125" s="188" t="s">
        <v>50</v>
      </c>
      <c r="B125" s="189" t="e">
        <f>'Information Sources'!#REF!</f>
        <v>#REF!</v>
      </c>
      <c r="C125" s="190" t="e">
        <f>'Information Sources'!#REF!</f>
        <v>#REF!</v>
      </c>
      <c r="D125" s="191"/>
    </row>
    <row r="126" spans="1:4">
      <c r="A126" s="188" t="s">
        <v>51</v>
      </c>
      <c r="B126" s="189" t="e">
        <f>'Information Sources'!#REF!</f>
        <v>#REF!</v>
      </c>
      <c r="C126" s="190" t="e">
        <f>'Information Sources'!#REF!</f>
        <v>#REF!</v>
      </c>
      <c r="D126" s="191"/>
    </row>
    <row r="127" spans="1:4">
      <c r="A127" s="188" t="s">
        <v>52</v>
      </c>
      <c r="B127" s="189" t="e">
        <f>#REF!</f>
        <v>#REF!</v>
      </c>
      <c r="C127" s="190" t="e">
        <f>#REF!</f>
        <v>#REF!</v>
      </c>
      <c r="D127" s="191"/>
    </row>
    <row r="128" spans="1:4">
      <c r="A128" s="188" t="s">
        <v>53</v>
      </c>
      <c r="B128" s="189" t="e">
        <f>'Information Sources'!#REF!</f>
        <v>#REF!</v>
      </c>
      <c r="C128" s="190" t="e">
        <f>'Information Sources'!#REF!</f>
        <v>#REF!</v>
      </c>
      <c r="D128" s="191"/>
    </row>
    <row r="129" spans="1:4">
      <c r="A129" s="188" t="s">
        <v>54</v>
      </c>
      <c r="B129" s="189" t="e">
        <f>'Information Sources'!#REF!</f>
        <v>#REF!</v>
      </c>
      <c r="C129" s="190" t="e">
        <f>'Information Sources'!#REF!</f>
        <v>#REF!</v>
      </c>
      <c r="D129" s="191"/>
    </row>
    <row r="130" spans="1:4">
      <c r="A130" s="188" t="s">
        <v>55</v>
      </c>
      <c r="B130" s="189" t="e">
        <f>#REF!</f>
        <v>#REF!</v>
      </c>
      <c r="C130" s="190" t="e">
        <f>#REF!</f>
        <v>#REF!</v>
      </c>
      <c r="D130" s="191"/>
    </row>
    <row r="131" spans="1:4">
      <c r="A131" s="188" t="s">
        <v>56</v>
      </c>
      <c r="B131" s="189" t="e">
        <f>#REF!</f>
        <v>#REF!</v>
      </c>
      <c r="C131" s="190" t="e">
        <f>#REF!</f>
        <v>#REF!</v>
      </c>
      <c r="D131" s="191"/>
    </row>
    <row r="132" spans="1:4">
      <c r="A132" s="188" t="s">
        <v>27</v>
      </c>
      <c r="B132" s="189" t="e">
        <f>'Information Sources'!#REF!</f>
        <v>#REF!</v>
      </c>
      <c r="C132" s="190" t="e">
        <f>'Information Sources'!#REF!</f>
        <v>#REF!</v>
      </c>
      <c r="D132" s="191"/>
    </row>
    <row r="133" spans="1:4">
      <c r="A133" s="188" t="s">
        <v>57</v>
      </c>
      <c r="B133" s="189" t="e">
        <f>'Information Sources'!#REF!</f>
        <v>#REF!</v>
      </c>
      <c r="C133" s="190" t="e">
        <f>'Information Sources'!#REF!</f>
        <v>#REF!</v>
      </c>
      <c r="D133" s="191"/>
    </row>
    <row r="134" spans="1:4">
      <c r="A134" s="188" t="s">
        <v>135</v>
      </c>
      <c r="B134" s="189" t="e">
        <f>'Information Sources'!#REF!</f>
        <v>#REF!</v>
      </c>
      <c r="C134" s="190" t="e">
        <f>'Information Sources'!#REF!</f>
        <v>#REF!</v>
      </c>
      <c r="D134" s="191"/>
    </row>
    <row r="135" spans="1:4">
      <c r="A135" s="188" t="s">
        <v>58</v>
      </c>
      <c r="B135" s="189" t="e">
        <f>#REF!</f>
        <v>#REF!</v>
      </c>
      <c r="C135" s="190" t="e">
        <f>#REF!</f>
        <v>#REF!</v>
      </c>
      <c r="D135" s="191"/>
    </row>
    <row r="136" spans="1:4">
      <c r="A136" s="188" t="s">
        <v>59</v>
      </c>
      <c r="B136" s="189" t="e">
        <f>#REF!</f>
        <v>#REF!</v>
      </c>
      <c r="C136" s="190" t="e">
        <f>#REF!</f>
        <v>#REF!</v>
      </c>
      <c r="D136" s="191"/>
    </row>
    <row r="137" spans="1:4">
      <c r="A137" s="188" t="s">
        <v>136</v>
      </c>
      <c r="B137" s="189" t="e">
        <f>'Information Sources'!#REF!</f>
        <v>#REF!</v>
      </c>
      <c r="C137" s="190" t="e">
        <f>'Information Sources'!#REF!</f>
        <v>#REF!</v>
      </c>
      <c r="D137" s="191"/>
    </row>
    <row r="138" spans="1:4">
      <c r="A138" s="188" t="s">
        <v>60</v>
      </c>
      <c r="B138" s="189" t="e">
        <f>#REF!</f>
        <v>#REF!</v>
      </c>
      <c r="C138" s="190" t="e">
        <f>#REF!</f>
        <v>#REF!</v>
      </c>
      <c r="D138" s="191"/>
    </row>
    <row r="139" spans="1:4">
      <c r="A139" s="188" t="s">
        <v>61</v>
      </c>
      <c r="B139" s="189" t="e">
        <f>#REF!</f>
        <v>#REF!</v>
      </c>
      <c r="C139" s="190" t="e">
        <f>#REF!</f>
        <v>#REF!</v>
      </c>
      <c r="D139" s="192"/>
    </row>
    <row r="140" spans="1:4" ht="13.5" thickBot="1">
      <c r="A140" s="193" t="s">
        <v>140</v>
      </c>
      <c r="B140" s="189" t="e">
        <f>#REF!</f>
        <v>#REF!</v>
      </c>
      <c r="C140" s="190" t="e">
        <f>#REF!</f>
        <v>#REF!</v>
      </c>
      <c r="D140" s="190"/>
    </row>
    <row r="141" spans="1:4">
      <c r="A141" s="124"/>
      <c r="B141" s="98"/>
    </row>
    <row r="142" spans="1:4">
      <c r="A142" s="124"/>
      <c r="B142" s="98"/>
    </row>
    <row r="143" spans="1:4">
      <c r="A143" s="124"/>
      <c r="B143" s="98"/>
    </row>
    <row r="144" spans="1:4">
      <c r="A144" s="124"/>
      <c r="B144" s="98"/>
    </row>
    <row r="145" spans="1:64">
      <c r="A145" s="124"/>
      <c r="B145" s="98"/>
    </row>
    <row r="146" spans="1:64">
      <c r="A146" s="88"/>
      <c r="B146" s="98"/>
    </row>
    <row r="147" spans="1:64">
      <c r="A147" s="88"/>
      <c r="B147" s="98"/>
    </row>
    <row r="148" spans="1:64" ht="13.5" thickBot="1">
      <c r="A148" s="88"/>
      <c r="B148" s="98"/>
    </row>
    <row r="149" spans="1:64" ht="11.25" customHeight="1" thickBot="1">
      <c r="A149" s="209" t="s">
        <v>126</v>
      </c>
      <c r="B149" s="1156" t="s">
        <v>127</v>
      </c>
      <c r="C149" s="1157"/>
      <c r="D149" s="1158"/>
      <c r="E149" s="1159" t="s">
        <v>365</v>
      </c>
      <c r="F149" s="1160"/>
      <c r="G149" s="1161"/>
      <c r="H149" s="1159" t="s">
        <v>354</v>
      </c>
      <c r="I149" s="1160"/>
      <c r="J149" s="1161"/>
    </row>
    <row r="150" spans="1:64" ht="23.25" thickBot="1">
      <c r="A150" s="208" t="s">
        <v>141</v>
      </c>
      <c r="B150" s="210" t="str">
        <f>A58</f>
        <v>Technical development</v>
      </c>
      <c r="C150" s="194" t="str">
        <f>A79</f>
        <v>Market</v>
      </c>
      <c r="D150" s="195" t="s">
        <v>173</v>
      </c>
      <c r="E150" s="229" t="s">
        <v>14</v>
      </c>
      <c r="F150" s="230" t="s">
        <v>26</v>
      </c>
      <c r="G150" s="231" t="s">
        <v>173</v>
      </c>
      <c r="H150" s="229" t="s">
        <v>14</v>
      </c>
      <c r="I150" s="230" t="s">
        <v>26</v>
      </c>
      <c r="J150" s="231" t="s">
        <v>173</v>
      </c>
      <c r="M150" s="1"/>
      <c r="N150" s="1"/>
      <c r="BK150"/>
      <c r="BL150"/>
    </row>
    <row r="151" spans="1:64">
      <c r="A151" s="178" t="s">
        <v>53</v>
      </c>
      <c r="B151" s="205">
        <f>B59</f>
        <v>0</v>
      </c>
      <c r="C151" s="200">
        <f t="shared" ref="C151:C166" si="1">B80</f>
        <v>0</v>
      </c>
      <c r="D151" s="201">
        <f>SUM(B151:C151)</f>
        <v>0</v>
      </c>
      <c r="E151" s="288">
        <f>C59</f>
        <v>3.6969696969696968</v>
      </c>
      <c r="F151" s="289">
        <f t="shared" ref="F151:F166" si="2">C80</f>
        <v>2.7348484848484849</v>
      </c>
      <c r="G151" s="290">
        <f t="shared" ref="G151:G171" si="3">SUM(E151:F151)</f>
        <v>6.4318181818181817</v>
      </c>
      <c r="H151" s="288">
        <f>D59</f>
        <v>3.5483870967741935</v>
      </c>
      <c r="I151" s="289">
        <v>2.903225806451613</v>
      </c>
      <c r="J151" s="290">
        <f>SUM(H151:I151)</f>
        <v>6.4516129032258061</v>
      </c>
      <c r="M151" s="1"/>
      <c r="N151" s="1"/>
      <c r="BK151"/>
      <c r="BL151"/>
    </row>
    <row r="152" spans="1:64">
      <c r="A152" s="179" t="s">
        <v>162</v>
      </c>
      <c r="B152" s="206">
        <f>B60</f>
        <v>0</v>
      </c>
      <c r="C152" s="199">
        <f t="shared" si="1"/>
        <v>0</v>
      </c>
      <c r="D152" s="202">
        <f t="shared" ref="D152:D171" si="4">SUM(B152:C152)/4</f>
        <v>0</v>
      </c>
      <c r="E152" s="288">
        <f>C60</f>
        <v>1.7099236641221374</v>
      </c>
      <c r="F152" s="289">
        <f t="shared" si="2"/>
        <v>1.1297709923664123</v>
      </c>
      <c r="G152" s="290">
        <f t="shared" si="3"/>
        <v>2.8396946564885495</v>
      </c>
      <c r="H152" s="288">
        <f>D60</f>
        <v>2</v>
      </c>
      <c r="I152" s="289">
        <v>1.2903225806451613</v>
      </c>
      <c r="J152" s="290">
        <f t="shared" ref="J152:J171" si="5">SUM(H152:I152)</f>
        <v>3.290322580645161</v>
      </c>
      <c r="M152" s="1"/>
      <c r="N152" s="1"/>
      <c r="BK152"/>
      <c r="BL152"/>
    </row>
    <row r="153" spans="1:64">
      <c r="A153" s="179" t="s">
        <v>43</v>
      </c>
      <c r="B153" s="206">
        <f>B61</f>
        <v>0</v>
      </c>
      <c r="C153" s="199">
        <f t="shared" si="1"/>
        <v>0</v>
      </c>
      <c r="D153" s="202">
        <f t="shared" si="4"/>
        <v>0</v>
      </c>
      <c r="E153" s="288">
        <f>C61</f>
        <v>2.0992366412213741</v>
      </c>
      <c r="F153" s="289">
        <f t="shared" si="2"/>
        <v>1.0152671755725191</v>
      </c>
      <c r="G153" s="290">
        <f t="shared" si="3"/>
        <v>3.114503816793893</v>
      </c>
      <c r="H153" s="288">
        <f>D61</f>
        <v>2.225806451612903</v>
      </c>
      <c r="I153" s="289">
        <v>1.2903225806451613</v>
      </c>
      <c r="J153" s="290">
        <f t="shared" si="5"/>
        <v>3.5161290322580641</v>
      </c>
      <c r="M153" s="1"/>
      <c r="N153" s="1"/>
      <c r="BK153"/>
      <c r="BL153"/>
    </row>
    <row r="154" spans="1:64">
      <c r="A154" s="179" t="s">
        <v>44</v>
      </c>
      <c r="B154" s="206" t="e">
        <f>#REF!</f>
        <v>#REF!</v>
      </c>
      <c r="C154" s="199">
        <f t="shared" si="1"/>
        <v>0</v>
      </c>
      <c r="D154" s="202" t="e">
        <f t="shared" si="4"/>
        <v>#REF!</v>
      </c>
      <c r="E154" s="288" t="e">
        <f>#REF!</f>
        <v>#REF!</v>
      </c>
      <c r="F154" s="289">
        <f t="shared" si="2"/>
        <v>0.53846153846153844</v>
      </c>
      <c r="G154" s="290" t="e">
        <f t="shared" si="3"/>
        <v>#REF!</v>
      </c>
      <c r="H154" s="288" t="e">
        <f>#REF!</f>
        <v>#REF!</v>
      </c>
      <c r="I154" s="289">
        <v>0.36666666666666664</v>
      </c>
      <c r="J154" s="290" t="e">
        <f t="shared" si="5"/>
        <v>#REF!</v>
      </c>
      <c r="M154" s="1"/>
      <c r="N154" s="1"/>
      <c r="BK154"/>
      <c r="BL154"/>
    </row>
    <row r="155" spans="1:64">
      <c r="A155" s="179" t="s">
        <v>136</v>
      </c>
      <c r="B155" s="206" t="e">
        <f>#REF!</f>
        <v>#REF!</v>
      </c>
      <c r="C155" s="199">
        <f t="shared" si="1"/>
        <v>0</v>
      </c>
      <c r="D155" s="202" t="e">
        <f t="shared" si="4"/>
        <v>#REF!</v>
      </c>
      <c r="E155" s="288" t="e">
        <f>#REF!</f>
        <v>#REF!</v>
      </c>
      <c r="F155" s="289">
        <f t="shared" si="2"/>
        <v>1.3106060606060606</v>
      </c>
      <c r="G155" s="290" t="e">
        <f t="shared" si="3"/>
        <v>#REF!</v>
      </c>
      <c r="H155" s="288" t="e">
        <f>#REF!</f>
        <v>#REF!</v>
      </c>
      <c r="I155" s="289">
        <v>1.3870967741935485</v>
      </c>
      <c r="J155" s="290" t="e">
        <f t="shared" si="5"/>
        <v>#REF!</v>
      </c>
      <c r="M155" s="1"/>
      <c r="N155" s="1"/>
      <c r="BK155"/>
      <c r="BL155"/>
    </row>
    <row r="156" spans="1:64">
      <c r="A156" s="179" t="s">
        <v>170</v>
      </c>
      <c r="B156" s="206">
        <f>B62</f>
        <v>0</v>
      </c>
      <c r="C156" s="199">
        <f t="shared" si="1"/>
        <v>0</v>
      </c>
      <c r="D156" s="202">
        <f t="shared" si="4"/>
        <v>0</v>
      </c>
      <c r="E156" s="288">
        <f>C62</f>
        <v>1.2671755725190839</v>
      </c>
      <c r="F156" s="289">
        <f t="shared" si="2"/>
        <v>1.1297709923664123</v>
      </c>
      <c r="G156" s="290">
        <f t="shared" si="3"/>
        <v>2.3969465648854964</v>
      </c>
      <c r="H156" s="288">
        <f>D62</f>
        <v>1.1290322580645162</v>
      </c>
      <c r="I156" s="289">
        <v>1</v>
      </c>
      <c r="J156" s="290">
        <f t="shared" si="5"/>
        <v>2.129032258064516</v>
      </c>
      <c r="M156" s="1"/>
      <c r="N156" s="1"/>
      <c r="BK156"/>
      <c r="BL156"/>
    </row>
    <row r="157" spans="1:64">
      <c r="A157" s="179" t="s">
        <v>169</v>
      </c>
      <c r="B157" s="206">
        <f>B63</f>
        <v>0</v>
      </c>
      <c r="C157" s="199">
        <f t="shared" si="1"/>
        <v>0</v>
      </c>
      <c r="D157" s="202">
        <f t="shared" si="4"/>
        <v>0</v>
      </c>
      <c r="E157" s="288">
        <f>C63</f>
        <v>1.5114503816793894</v>
      </c>
      <c r="F157" s="289">
        <f t="shared" si="2"/>
        <v>1.1984732824427482</v>
      </c>
      <c r="G157" s="290">
        <f t="shared" si="3"/>
        <v>2.7099236641221376</v>
      </c>
      <c r="H157" s="288">
        <f>D63</f>
        <v>1.5806451612903225</v>
      </c>
      <c r="I157" s="289">
        <v>1.096774193548387</v>
      </c>
      <c r="J157" s="290">
        <f t="shared" si="5"/>
        <v>2.6774193548387095</v>
      </c>
      <c r="M157" s="1"/>
      <c r="N157" s="1"/>
      <c r="BK157"/>
      <c r="BL157"/>
    </row>
    <row r="158" spans="1:64">
      <c r="A158" s="179" t="s">
        <v>168</v>
      </c>
      <c r="B158" s="206">
        <f>B64</f>
        <v>0</v>
      </c>
      <c r="C158" s="199">
        <f t="shared" si="1"/>
        <v>0</v>
      </c>
      <c r="D158" s="202">
        <f t="shared" si="4"/>
        <v>0</v>
      </c>
      <c r="E158" s="288">
        <f>C64</f>
        <v>1.803030303030303</v>
      </c>
      <c r="F158" s="289">
        <f t="shared" si="2"/>
        <v>1.4848484848484849</v>
      </c>
      <c r="G158" s="290">
        <f t="shared" si="3"/>
        <v>3.2878787878787881</v>
      </c>
      <c r="H158" s="288">
        <f>D64</f>
        <v>1.967741935483871</v>
      </c>
      <c r="I158" s="289">
        <v>1.6451612903225807</v>
      </c>
      <c r="J158" s="290">
        <f t="shared" si="5"/>
        <v>3.612903225806452</v>
      </c>
      <c r="M158" s="1"/>
      <c r="N158" s="1"/>
      <c r="BK158"/>
      <c r="BL158"/>
    </row>
    <row r="159" spans="1:64">
      <c r="A159" s="179" t="s">
        <v>25</v>
      </c>
      <c r="B159" s="206">
        <f>B65</f>
        <v>0</v>
      </c>
      <c r="C159" s="199">
        <f t="shared" si="1"/>
        <v>0</v>
      </c>
      <c r="D159" s="202">
        <f t="shared" si="4"/>
        <v>0</v>
      </c>
      <c r="E159" s="288">
        <f>C65</f>
        <v>2.5757575757575757</v>
      </c>
      <c r="F159" s="289">
        <f t="shared" si="2"/>
        <v>2.4469696969696968</v>
      </c>
      <c r="G159" s="290">
        <f t="shared" si="3"/>
        <v>5.0227272727272725</v>
      </c>
      <c r="H159" s="288">
        <f>D65</f>
        <v>2.5483870967741935</v>
      </c>
      <c r="I159" s="289">
        <v>2.6451612903225805</v>
      </c>
      <c r="J159" s="290">
        <f t="shared" si="5"/>
        <v>5.193548387096774</v>
      </c>
      <c r="M159" s="1"/>
      <c r="N159" s="1"/>
      <c r="BK159"/>
      <c r="BL159"/>
    </row>
    <row r="160" spans="1:64">
      <c r="A160" s="179" t="s">
        <v>46</v>
      </c>
      <c r="B160" s="206" t="e">
        <f>#REF!</f>
        <v>#REF!</v>
      </c>
      <c r="C160" s="199" t="str">
        <f t="shared" si="1"/>
        <v>------------------------</v>
      </c>
      <c r="D160" s="202" t="e">
        <f t="shared" si="4"/>
        <v>#REF!</v>
      </c>
      <c r="E160" s="288" t="e">
        <f>#REF!</f>
        <v>#REF!</v>
      </c>
      <c r="F160" s="289">
        <f t="shared" si="2"/>
        <v>0.90839694656488545</v>
      </c>
      <c r="G160" s="290" t="e">
        <f t="shared" si="3"/>
        <v>#REF!</v>
      </c>
      <c r="H160" s="288" t="e">
        <f>#REF!</f>
        <v>#REF!</v>
      </c>
      <c r="I160" s="289">
        <v>1.1612903225806452</v>
      </c>
      <c r="J160" s="290" t="e">
        <f t="shared" si="5"/>
        <v>#REF!</v>
      </c>
      <c r="M160" s="1"/>
      <c r="N160" s="1"/>
      <c r="BK160"/>
      <c r="BL160"/>
    </row>
    <row r="161" spans="1:64">
      <c r="A161" s="179" t="s">
        <v>27</v>
      </c>
      <c r="B161" s="206">
        <f>B66</f>
        <v>0</v>
      </c>
      <c r="C161" s="199" t="e">
        <f t="shared" si="1"/>
        <v>#REF!</v>
      </c>
      <c r="D161" s="202" t="e">
        <f t="shared" si="4"/>
        <v>#REF!</v>
      </c>
      <c r="E161" s="288">
        <f>C66</f>
        <v>2.2900763358778624</v>
      </c>
      <c r="F161" s="289">
        <f t="shared" si="2"/>
        <v>1.4961832061068703</v>
      </c>
      <c r="G161" s="290">
        <f t="shared" si="3"/>
        <v>3.7862595419847329</v>
      </c>
      <c r="H161" s="288">
        <f>D66</f>
        <v>2.3225806451612905</v>
      </c>
      <c r="I161" s="289">
        <v>1.8064516129032258</v>
      </c>
      <c r="J161" s="290">
        <f t="shared" si="5"/>
        <v>4.129032258064516</v>
      </c>
      <c r="M161" s="1"/>
      <c r="N161" s="1"/>
      <c r="BK161"/>
      <c r="BL161"/>
    </row>
    <row r="162" spans="1:64">
      <c r="A162" s="179" t="s">
        <v>57</v>
      </c>
      <c r="B162" s="206" t="e">
        <f>#REF!</f>
        <v>#REF!</v>
      </c>
      <c r="C162" s="199" t="e">
        <f t="shared" si="1"/>
        <v>#REF!</v>
      </c>
      <c r="D162" s="202" t="e">
        <f t="shared" si="4"/>
        <v>#REF!</v>
      </c>
      <c r="E162" s="288" t="e">
        <f>#REF!</f>
        <v>#REF!</v>
      </c>
      <c r="F162" s="289">
        <f t="shared" si="2"/>
        <v>0.32307692307692309</v>
      </c>
      <c r="G162" s="290" t="e">
        <f t="shared" si="3"/>
        <v>#REF!</v>
      </c>
      <c r="H162" s="288" t="e">
        <f>#REF!</f>
        <v>#REF!</v>
      </c>
      <c r="I162" s="289">
        <v>0.36666666666666664</v>
      </c>
      <c r="J162" s="290" t="e">
        <f t="shared" si="5"/>
        <v>#REF!</v>
      </c>
      <c r="M162" s="1"/>
      <c r="N162" s="1"/>
      <c r="BK162"/>
      <c r="BL162"/>
    </row>
    <row r="163" spans="1:64">
      <c r="A163" s="179" t="s">
        <v>47</v>
      </c>
      <c r="B163" s="206">
        <f>B67</f>
        <v>0</v>
      </c>
      <c r="C163" s="199" t="e">
        <f t="shared" si="1"/>
        <v>#REF!</v>
      </c>
      <c r="D163" s="202" t="e">
        <f t="shared" si="4"/>
        <v>#REF!</v>
      </c>
      <c r="E163" s="288">
        <f>C67</f>
        <v>1.0757575757575757</v>
      </c>
      <c r="F163" s="289">
        <f t="shared" si="2"/>
        <v>1.0303030303030303</v>
      </c>
      <c r="G163" s="290">
        <f t="shared" si="3"/>
        <v>2.106060606060606</v>
      </c>
      <c r="H163" s="288">
        <f>D67</f>
        <v>1.096774193548387</v>
      </c>
      <c r="I163" s="289">
        <v>1.096774193548387</v>
      </c>
      <c r="J163" s="290">
        <f t="shared" si="5"/>
        <v>2.193548387096774</v>
      </c>
      <c r="M163" s="1"/>
      <c r="N163" s="1"/>
      <c r="BK163"/>
      <c r="BL163"/>
    </row>
    <row r="164" spans="1:64">
      <c r="A164" s="179" t="s">
        <v>104</v>
      </c>
      <c r="B164" s="206" t="e">
        <f>#REF!</f>
        <v>#REF!</v>
      </c>
      <c r="C164" s="199" t="e">
        <f t="shared" si="1"/>
        <v>#REF!</v>
      </c>
      <c r="D164" s="202" t="e">
        <f t="shared" si="4"/>
        <v>#REF!</v>
      </c>
      <c r="E164" s="288" t="e">
        <f>#REF!</f>
        <v>#REF!</v>
      </c>
      <c r="F164" s="289">
        <f t="shared" si="2"/>
        <v>0.93939393939393945</v>
      </c>
      <c r="G164" s="290" t="e">
        <f t="shared" si="3"/>
        <v>#REF!</v>
      </c>
      <c r="H164" s="288" t="e">
        <f>#REF!</f>
        <v>#REF!</v>
      </c>
      <c r="I164" s="289">
        <v>1.032258064516129</v>
      </c>
      <c r="J164" s="290" t="e">
        <f t="shared" si="5"/>
        <v>#REF!</v>
      </c>
      <c r="M164" s="1"/>
      <c r="N164" s="1"/>
      <c r="BK164"/>
      <c r="BL164"/>
    </row>
    <row r="165" spans="1:64">
      <c r="A165" s="179" t="s">
        <v>48</v>
      </c>
      <c r="B165" s="206">
        <f>B68</f>
        <v>0</v>
      </c>
      <c r="C165" s="199" t="str">
        <f t="shared" si="1"/>
        <v>------------------------</v>
      </c>
      <c r="D165" s="202">
        <f t="shared" si="4"/>
        <v>0</v>
      </c>
      <c r="E165" s="288">
        <f>C68</f>
        <v>1.3740458015267176</v>
      </c>
      <c r="F165" s="289">
        <f t="shared" si="2"/>
        <v>1.1145038167938932</v>
      </c>
      <c r="G165" s="290">
        <f t="shared" si="3"/>
        <v>2.4885496183206106</v>
      </c>
      <c r="H165" s="288">
        <f t="shared" ref="H165:H170" si="6">D68</f>
        <v>1.2903225806451613</v>
      </c>
      <c r="I165" s="289">
        <v>1.1935483870967742</v>
      </c>
      <c r="J165" s="290">
        <f t="shared" si="5"/>
        <v>2.4838709677419355</v>
      </c>
      <c r="M165" s="1"/>
      <c r="N165" s="1"/>
      <c r="BK165"/>
      <c r="BL165"/>
    </row>
    <row r="166" spans="1:64">
      <c r="A166" s="179" t="s">
        <v>52</v>
      </c>
      <c r="B166" s="206">
        <f>B69</f>
        <v>0</v>
      </c>
      <c r="C166" s="199" t="e">
        <f t="shared" si="1"/>
        <v>#REF!</v>
      </c>
      <c r="D166" s="202" t="e">
        <f t="shared" si="4"/>
        <v>#REF!</v>
      </c>
      <c r="E166" s="288">
        <f>C69</f>
        <v>3.893939393939394</v>
      </c>
      <c r="F166" s="289">
        <f t="shared" si="2"/>
        <v>3.2954545454545454</v>
      </c>
      <c r="G166" s="290">
        <f t="shared" si="3"/>
        <v>7.1893939393939394</v>
      </c>
      <c r="H166" s="319">
        <f t="shared" si="6"/>
        <v>3.7419354838709675</v>
      </c>
      <c r="I166" s="320">
        <v>1.7741935483870968</v>
      </c>
      <c r="J166" s="321">
        <f t="shared" si="5"/>
        <v>5.5161290322580641</v>
      </c>
      <c r="M166" s="1"/>
      <c r="N166" s="1"/>
      <c r="BK166"/>
      <c r="BL166"/>
    </row>
    <row r="167" spans="1:64">
      <c r="A167" s="179" t="s">
        <v>49</v>
      </c>
      <c r="B167" s="206">
        <f>B71</f>
        <v>0</v>
      </c>
      <c r="C167" s="199" t="e">
        <f>B97</f>
        <v>#REF!</v>
      </c>
      <c r="D167" s="202" t="e">
        <f t="shared" si="4"/>
        <v>#REF!</v>
      </c>
      <c r="E167" s="288">
        <f>C71</f>
        <v>3.1136363636363638</v>
      </c>
      <c r="F167" s="289">
        <f>C97</f>
        <v>2.4015151515151514</v>
      </c>
      <c r="G167" s="290">
        <f t="shared" si="3"/>
        <v>5.5151515151515156</v>
      </c>
      <c r="H167" s="319">
        <f t="shared" si="6"/>
        <v>1.3846153846153846</v>
      </c>
      <c r="I167" s="320">
        <v>2.774193548387097</v>
      </c>
      <c r="J167" s="321">
        <f t="shared" si="5"/>
        <v>4.1588089330024811</v>
      </c>
      <c r="M167" s="1"/>
      <c r="N167" s="1"/>
      <c r="BK167"/>
      <c r="BL167"/>
    </row>
    <row r="168" spans="1:64">
      <c r="A168" s="179" t="s">
        <v>56</v>
      </c>
      <c r="B168" s="206">
        <f>B72</f>
        <v>0</v>
      </c>
      <c r="C168" s="199" t="e">
        <f>B98</f>
        <v>#REF!</v>
      </c>
      <c r="D168" s="202" t="e">
        <f t="shared" si="4"/>
        <v>#REF!</v>
      </c>
      <c r="E168" s="288">
        <f>C72</f>
        <v>2.6287878787878789</v>
      </c>
      <c r="F168" s="289">
        <f>C98</f>
        <v>1.8257575757575757</v>
      </c>
      <c r="G168" s="290">
        <f t="shared" si="3"/>
        <v>4.454545454545455</v>
      </c>
      <c r="H168" s="319">
        <f t="shared" si="6"/>
        <v>3.161290322580645</v>
      </c>
      <c r="I168" s="320">
        <v>2.2903225806451615</v>
      </c>
      <c r="J168" s="321">
        <f t="shared" si="5"/>
        <v>5.4516129032258061</v>
      </c>
      <c r="M168" s="1"/>
      <c r="N168" s="1"/>
      <c r="BK168"/>
      <c r="BL168"/>
    </row>
    <row r="169" spans="1:64">
      <c r="A169" s="179" t="s">
        <v>59</v>
      </c>
      <c r="B169" s="206">
        <f>B73</f>
        <v>0</v>
      </c>
      <c r="C169" s="199" t="e">
        <f>B99</f>
        <v>#REF!</v>
      </c>
      <c r="D169" s="202" t="e">
        <f t="shared" si="4"/>
        <v>#REF!</v>
      </c>
      <c r="E169" s="288">
        <f>C73</f>
        <v>2.9312977099236641</v>
      </c>
      <c r="F169" s="289">
        <f>C99</f>
        <v>1.5954198473282444</v>
      </c>
      <c r="G169" s="290">
        <f t="shared" si="3"/>
        <v>4.5267175572519083</v>
      </c>
      <c r="H169" s="319">
        <f t="shared" si="6"/>
        <v>2.903225806451613</v>
      </c>
      <c r="I169" s="320">
        <v>1.8709677419354838</v>
      </c>
      <c r="J169" s="321">
        <f t="shared" si="5"/>
        <v>4.774193548387097</v>
      </c>
      <c r="M169" s="1"/>
      <c r="N169" s="1"/>
      <c r="BK169"/>
      <c r="BL169"/>
    </row>
    <row r="170" spans="1:64">
      <c r="A170" s="179" t="s">
        <v>61</v>
      </c>
      <c r="B170" s="206">
        <f>B74</f>
        <v>0</v>
      </c>
      <c r="C170" s="199" t="e">
        <f>B100</f>
        <v>#REF!</v>
      </c>
      <c r="D170" s="202" t="e">
        <f t="shared" si="4"/>
        <v>#REF!</v>
      </c>
      <c r="E170" s="288">
        <f>C74</f>
        <v>0.51908396946564883</v>
      </c>
      <c r="F170" s="289">
        <f>C100</f>
        <v>0.51908396946564883</v>
      </c>
      <c r="G170" s="290">
        <f t="shared" si="3"/>
        <v>1.0381679389312977</v>
      </c>
      <c r="H170" s="319">
        <f t="shared" si="6"/>
        <v>3.064516129032258</v>
      </c>
      <c r="I170" s="320">
        <v>0.64516129032258063</v>
      </c>
      <c r="J170" s="321">
        <f t="shared" si="5"/>
        <v>3.7096774193548385</v>
      </c>
      <c r="M170" s="1"/>
      <c r="N170" s="1"/>
      <c r="BK170"/>
      <c r="BL170"/>
    </row>
    <row r="171" spans="1:64" ht="13.5" thickBot="1">
      <c r="A171" s="180" t="s">
        <v>62</v>
      </c>
      <c r="B171" s="207" t="e">
        <f>#REF!</f>
        <v>#REF!</v>
      </c>
      <c r="C171" s="203" t="e">
        <f>B101</f>
        <v>#REF!</v>
      </c>
      <c r="D171" s="204" t="e">
        <f t="shared" si="4"/>
        <v>#REF!</v>
      </c>
      <c r="E171" s="291" t="e">
        <f>#REF!</f>
        <v>#REF!</v>
      </c>
      <c r="F171" s="292">
        <f>C101</f>
        <v>0.59541984732824427</v>
      </c>
      <c r="G171" s="293" t="e">
        <f t="shared" si="3"/>
        <v>#REF!</v>
      </c>
      <c r="H171" s="322">
        <f>D74</f>
        <v>0.58064516129032262</v>
      </c>
      <c r="I171" s="323">
        <v>0.87096774193548387</v>
      </c>
      <c r="J171" s="324">
        <f t="shared" si="5"/>
        <v>1.4516129032258065</v>
      </c>
      <c r="M171" s="1"/>
      <c r="N171" s="1"/>
      <c r="BK171"/>
      <c r="BL171"/>
    </row>
    <row r="172" spans="1:64">
      <c r="A172" s="88"/>
      <c r="B172" s="98"/>
      <c r="I172" s="318"/>
      <c r="J172" s="325"/>
    </row>
    <row r="173" spans="1:64">
      <c r="A173" s="88"/>
      <c r="B173" s="98"/>
    </row>
    <row r="174" spans="1:64">
      <c r="A174" s="88"/>
      <c r="B174" s="98"/>
    </row>
    <row r="175" spans="1:64">
      <c r="A175" s="88"/>
      <c r="B175" s="98"/>
    </row>
    <row r="176" spans="1:64">
      <c r="A176" s="88"/>
      <c r="B176" s="98"/>
    </row>
    <row r="177" spans="1:64">
      <c r="A177" s="88"/>
      <c r="B177" s="98"/>
    </row>
    <row r="178" spans="1:64">
      <c r="A178" s="88"/>
      <c r="B178" s="98"/>
      <c r="C178" s="98"/>
      <c r="D178" s="98"/>
    </row>
    <row r="179" spans="1:64" ht="13.5" thickBot="1">
      <c r="A179" s="52" t="s">
        <v>131</v>
      </c>
    </row>
    <row r="180" spans="1:64" s="35" customFormat="1" ht="42" customHeight="1" thickBot="1">
      <c r="A180" s="82"/>
      <c r="B180" s="83" t="s">
        <v>129</v>
      </c>
      <c r="C180" s="83" t="s">
        <v>365</v>
      </c>
      <c r="D180" s="311" t="s">
        <v>392</v>
      </c>
      <c r="E180" s="80"/>
      <c r="F180" s="171"/>
      <c r="G180" s="80"/>
      <c r="H180" s="28"/>
      <c r="I180" s="28"/>
      <c r="J180" s="28"/>
      <c r="K180" s="28"/>
      <c r="L180" s="28"/>
      <c r="M180" s="28"/>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c r="AK180" s="34"/>
      <c r="AL180" s="34"/>
      <c r="AM180" s="34"/>
      <c r="AN180" s="34"/>
      <c r="AO180" s="34"/>
      <c r="AP180" s="34"/>
      <c r="AQ180" s="34"/>
      <c r="AR180" s="34"/>
      <c r="AS180" s="34"/>
      <c r="AT180" s="34"/>
      <c r="AU180" s="34"/>
      <c r="AV180" s="34"/>
      <c r="AW180" s="34"/>
      <c r="AX180" s="34"/>
      <c r="AY180" s="34"/>
      <c r="AZ180" s="34"/>
      <c r="BA180" s="34"/>
      <c r="BB180" s="34"/>
      <c r="BC180" s="34"/>
      <c r="BD180" s="34"/>
      <c r="BE180" s="34"/>
      <c r="BF180" s="34"/>
      <c r="BG180" s="34"/>
      <c r="BH180" s="34"/>
      <c r="BI180" s="34"/>
      <c r="BJ180" s="34"/>
      <c r="BK180" s="34"/>
    </row>
    <row r="181" spans="1:64" ht="15.75">
      <c r="A181" s="621" t="s">
        <v>9</v>
      </c>
      <c r="B181" s="81">
        <f>'Growth constraints'!F7</f>
        <v>0</v>
      </c>
      <c r="C181" s="286">
        <v>1.8106060606060606</v>
      </c>
      <c r="D181" s="327">
        <v>1.6774193548387097</v>
      </c>
      <c r="E181" s="79"/>
      <c r="F181" s="172"/>
      <c r="G181" s="79"/>
      <c r="N181" s="1"/>
      <c r="BL181"/>
    </row>
    <row r="182" spans="1:64" ht="15.75">
      <c r="A182" s="621" t="s">
        <v>764</v>
      </c>
      <c r="B182" s="81">
        <f>'Growth constraints'!F10</f>
        <v>0</v>
      </c>
      <c r="C182" s="286">
        <v>2.1969696969696968</v>
      </c>
      <c r="D182" s="327">
        <v>2.032258064516129</v>
      </c>
      <c r="E182" s="79"/>
      <c r="F182" s="172"/>
      <c r="G182" s="79"/>
      <c r="N182" s="1"/>
      <c r="BL182"/>
    </row>
    <row r="183" spans="1:64" ht="15.75">
      <c r="A183" s="621" t="s">
        <v>763</v>
      </c>
      <c r="B183" s="81">
        <f>'Finance needs'!H6</f>
        <v>0</v>
      </c>
      <c r="C183" s="286">
        <v>3.2121212121212119</v>
      </c>
      <c r="D183" s="327">
        <v>2.967741935483871</v>
      </c>
      <c r="E183" s="79"/>
      <c r="F183" s="172"/>
      <c r="G183" s="79"/>
      <c r="N183" s="1"/>
      <c r="BL183"/>
    </row>
    <row r="184" spans="1:64" ht="15.75">
      <c r="A184" s="621" t="s">
        <v>766</v>
      </c>
      <c r="B184" s="81">
        <f>'Relationship management'!H30</f>
        <v>0</v>
      </c>
      <c r="C184" s="286">
        <v>2.106060606060606</v>
      </c>
      <c r="D184" s="327">
        <v>1.8387096774193548</v>
      </c>
      <c r="E184" s="79"/>
      <c r="F184" s="172"/>
      <c r="G184" s="79"/>
      <c r="N184" s="1"/>
      <c r="BL184"/>
    </row>
    <row r="185" spans="1:64" ht="15.75">
      <c r="A185" s="621" t="s">
        <v>25</v>
      </c>
      <c r="B185" s="81">
        <f>'Relationship management'!H36</f>
        <v>0</v>
      </c>
      <c r="C185" s="286">
        <v>1.9696969696969697</v>
      </c>
      <c r="D185" s="327">
        <v>2.161290322580645</v>
      </c>
      <c r="E185" s="79"/>
      <c r="F185" s="172"/>
      <c r="G185" s="79"/>
      <c r="N185" s="1"/>
      <c r="BL185"/>
    </row>
    <row r="186" spans="1:64" ht="15.75">
      <c r="A186" s="621" t="s">
        <v>767</v>
      </c>
      <c r="B186" s="81">
        <f>'Growth constraints'!F14</f>
        <v>0</v>
      </c>
      <c r="C186" s="286">
        <v>2.6136363636363638</v>
      </c>
      <c r="D186" s="327">
        <v>2.5806451612903225</v>
      </c>
      <c r="E186" s="79"/>
      <c r="F186" s="172"/>
      <c r="G186" s="79"/>
      <c r="N186" s="1"/>
      <c r="BL186"/>
    </row>
    <row r="187" spans="1:64" ht="16.5" thickBot="1">
      <c r="A187" s="621" t="s">
        <v>765</v>
      </c>
      <c r="B187" s="81">
        <f>'Growth constraints'!F12</f>
        <v>0</v>
      </c>
      <c r="C187" s="286">
        <v>2.6818181818181817</v>
      </c>
      <c r="D187" s="328">
        <v>2.4838709677419355</v>
      </c>
      <c r="E187" s="79"/>
      <c r="F187" s="172"/>
      <c r="G187" s="79"/>
      <c r="N187" s="1"/>
      <c r="BL187"/>
    </row>
    <row r="188" spans="1:64">
      <c r="F188" s="147"/>
      <c r="G188" s="6"/>
      <c r="N188" s="1"/>
      <c r="BL188"/>
    </row>
    <row r="189" spans="1:64" ht="13.5" thickBot="1">
      <c r="A189" s="52" t="s">
        <v>133</v>
      </c>
      <c r="F189" s="147"/>
      <c r="G189" s="6"/>
      <c r="N189" s="1"/>
      <c r="BL189"/>
    </row>
    <row r="190" spans="1:64" ht="13.5" thickBot="1">
      <c r="A190" s="99"/>
      <c r="B190" s="100" t="s">
        <v>129</v>
      </c>
      <c r="C190" s="83" t="s">
        <v>365</v>
      </c>
      <c r="D190" s="311" t="s">
        <v>392</v>
      </c>
      <c r="F190" s="147"/>
      <c r="G190" s="6"/>
      <c r="N190" s="1"/>
      <c r="BL190"/>
    </row>
    <row r="191" spans="1:64" ht="16.5" thickBot="1">
      <c r="A191" s="621" t="s">
        <v>768</v>
      </c>
      <c r="B191" s="101">
        <f>'Innovation management'!H20</f>
        <v>0</v>
      </c>
      <c r="C191" s="287">
        <v>1.7424242424242424</v>
      </c>
      <c r="D191" s="329">
        <v>1.5483870967741935</v>
      </c>
      <c r="F191" s="147"/>
      <c r="G191" s="6"/>
      <c r="N191" s="1"/>
      <c r="BL191"/>
    </row>
    <row r="192" spans="1:64" ht="16.5" thickBot="1">
      <c r="A192" s="621" t="s">
        <v>177</v>
      </c>
      <c r="B192" s="101">
        <f>'Finance needs'!H6</f>
        <v>0</v>
      </c>
      <c r="C192" s="287">
        <v>3.1742424242424243</v>
      </c>
      <c r="D192" s="284">
        <v>3.129032258064516</v>
      </c>
      <c r="F192" s="147"/>
      <c r="G192" s="6"/>
      <c r="N192" s="1"/>
      <c r="BL192"/>
    </row>
    <row r="193" spans="1:64" ht="16.5" thickBot="1">
      <c r="A193" s="621" t="s">
        <v>764</v>
      </c>
      <c r="B193" s="101">
        <f>'Innovation constraints'!H8</f>
        <v>0</v>
      </c>
      <c r="C193" s="287">
        <v>2.4393939393939394</v>
      </c>
      <c r="D193" s="284">
        <v>2.225806451612903</v>
      </c>
      <c r="F193" s="147"/>
      <c r="G193" s="6"/>
      <c r="N193" s="1"/>
      <c r="BL193"/>
    </row>
    <row r="194" spans="1:64" ht="16.5" thickBot="1">
      <c r="A194" s="621" t="s">
        <v>25</v>
      </c>
      <c r="B194" s="101">
        <f>'Relationship management'!H34</f>
        <v>0</v>
      </c>
      <c r="C194" s="287">
        <v>2.0909090909090908</v>
      </c>
      <c r="D194" s="284">
        <v>2.032258064516129</v>
      </c>
      <c r="F194" s="147"/>
      <c r="G194" s="6"/>
      <c r="N194" s="1"/>
      <c r="BL194"/>
    </row>
    <row r="195" spans="1:64" ht="16.5" thickBot="1">
      <c r="A195" s="621" t="s">
        <v>27</v>
      </c>
      <c r="B195" s="101">
        <f>'Relationship management'!H40</f>
        <v>0</v>
      </c>
      <c r="C195" s="287">
        <v>1.6666666666666667</v>
      </c>
      <c r="D195" s="284">
        <v>1.8064516129032258</v>
      </c>
      <c r="F195" s="147"/>
      <c r="G195" s="6"/>
      <c r="N195" s="1"/>
      <c r="BL195"/>
    </row>
    <row r="196" spans="1:64" ht="16.5" thickBot="1">
      <c r="A196" s="621" t="s">
        <v>765</v>
      </c>
      <c r="B196" s="101">
        <f>'Innovation constraints'!H10</f>
        <v>0</v>
      </c>
      <c r="C196" s="287">
        <v>2.393939393939394</v>
      </c>
      <c r="D196" s="284">
        <v>2.2903225806451615</v>
      </c>
      <c r="F196" s="147"/>
      <c r="G196" s="6"/>
      <c r="N196" s="1"/>
      <c r="BL196"/>
    </row>
    <row r="197" spans="1:64" ht="16.5" thickBot="1">
      <c r="A197" s="621" t="s">
        <v>31</v>
      </c>
      <c r="B197" s="101">
        <f>'Innovation constraints'!H12</f>
        <v>0</v>
      </c>
      <c r="C197" s="287">
        <v>2</v>
      </c>
      <c r="D197" s="284">
        <v>1.8387096774193548</v>
      </c>
      <c r="F197" s="147"/>
      <c r="G197" s="6"/>
      <c r="N197" s="1"/>
      <c r="BL197"/>
    </row>
    <row r="198" spans="1:64" ht="16.5" thickBot="1">
      <c r="A198" s="621" t="s">
        <v>181</v>
      </c>
      <c r="B198" s="101">
        <f>'Innovation constraints'!H14</f>
        <v>0</v>
      </c>
      <c r="C198" s="287">
        <v>1.5303030303030303</v>
      </c>
      <c r="D198" s="330">
        <v>1.5806451612903225</v>
      </c>
      <c r="F198" s="147"/>
      <c r="G198" s="6"/>
      <c r="N198" s="1"/>
      <c r="BL198"/>
    </row>
    <row r="199" spans="1:64">
      <c r="A199" s="88"/>
    </row>
    <row r="200" spans="1:64">
      <c r="A200" s="88"/>
    </row>
    <row r="201" spans="1:64" ht="13.5" thickBot="1">
      <c r="A201" s="22" t="s">
        <v>392</v>
      </c>
      <c r="B201" s="105">
        <v>2.129032258064516</v>
      </c>
      <c r="C201" s="105">
        <v>4</v>
      </c>
      <c r="D201" s="105">
        <v>3.838709677419355</v>
      </c>
      <c r="E201" s="105">
        <v>2.806451612903226</v>
      </c>
      <c r="F201" s="105">
        <v>2.3870967741935485</v>
      </c>
      <c r="G201" s="168">
        <v>2.4193548387096775</v>
      </c>
      <c r="H201" s="105">
        <v>3.7419354838709675</v>
      </c>
      <c r="I201" s="105">
        <v>1.7096774193548387</v>
      </c>
      <c r="J201" s="114"/>
    </row>
    <row r="202" spans="1:64" ht="13.5" thickBot="1">
      <c r="A202" s="211"/>
      <c r="B202" s="212"/>
      <c r="C202" s="1162" t="s">
        <v>65</v>
      </c>
      <c r="D202" s="1163"/>
      <c r="E202" s="1163"/>
      <c r="F202" s="1163"/>
      <c r="G202" s="1163"/>
      <c r="H202" s="1163"/>
      <c r="I202" s="1163"/>
      <c r="J202" s="1164"/>
    </row>
    <row r="203" spans="1:64" ht="56.25" customHeight="1" thickBot="1">
      <c r="A203" s="213"/>
      <c r="B203" s="214"/>
      <c r="C203" s="215" t="s">
        <v>15</v>
      </c>
      <c r="D203" s="215" t="s">
        <v>25</v>
      </c>
      <c r="E203" s="215" t="s">
        <v>27</v>
      </c>
      <c r="F203" s="215"/>
      <c r="G203" s="215" t="s">
        <v>66</v>
      </c>
      <c r="H203" s="215" t="s">
        <v>12</v>
      </c>
      <c r="I203" s="215" t="s">
        <v>41</v>
      </c>
      <c r="J203" s="216" t="s">
        <v>87</v>
      </c>
    </row>
    <row r="204" spans="1:64">
      <c r="A204" s="1150" t="s">
        <v>63</v>
      </c>
      <c r="B204" s="217" t="s">
        <v>8</v>
      </c>
      <c r="C204" s="218" t="e">
        <f>#REF!</f>
        <v>#REF!</v>
      </c>
      <c r="D204" s="218" t="e">
        <f>#REF!</f>
        <v>#REF!</v>
      </c>
      <c r="E204" s="218" t="e">
        <f>#REF!</f>
        <v>#REF!</v>
      </c>
      <c r="F204" s="218"/>
      <c r="G204" s="218" t="e">
        <f>#REF!</f>
        <v>#REF!</v>
      </c>
      <c r="H204" s="218" t="e">
        <f>#REF!</f>
        <v>#REF!</v>
      </c>
      <c r="I204" s="218" t="e">
        <f>#REF!</f>
        <v>#REF!</v>
      </c>
      <c r="J204" s="218" t="e">
        <f>#REF!</f>
        <v>#REF!</v>
      </c>
    </row>
    <row r="205" spans="1:64" ht="22.5">
      <c r="A205" s="1151"/>
      <c r="B205" s="217" t="s">
        <v>64</v>
      </c>
      <c r="C205" s="218" t="e">
        <f>#REF!</f>
        <v>#REF!</v>
      </c>
      <c r="D205" s="218" t="e">
        <f>#REF!</f>
        <v>#REF!</v>
      </c>
      <c r="E205" s="218" t="e">
        <f>#REF!</f>
        <v>#REF!</v>
      </c>
      <c r="F205" s="218"/>
      <c r="G205" s="218" t="e">
        <f>#REF!</f>
        <v>#REF!</v>
      </c>
      <c r="H205" s="218" t="e">
        <f>#REF!</f>
        <v>#REF!</v>
      </c>
      <c r="I205" s="218" t="e">
        <f>#REF!</f>
        <v>#REF!</v>
      </c>
      <c r="J205" s="218" t="e">
        <f>#REF!</f>
        <v>#REF!</v>
      </c>
    </row>
    <row r="206" spans="1:64">
      <c r="A206" s="1151"/>
      <c r="B206" s="217" t="s">
        <v>9</v>
      </c>
      <c r="C206" s="218" t="e">
        <f>#REF!</f>
        <v>#REF!</v>
      </c>
      <c r="D206" s="218" t="e">
        <f>#REF!</f>
        <v>#REF!</v>
      </c>
      <c r="E206" s="218" t="e">
        <f>#REF!</f>
        <v>#REF!</v>
      </c>
      <c r="F206" s="218"/>
      <c r="G206" s="218" t="e">
        <f>#REF!</f>
        <v>#REF!</v>
      </c>
      <c r="H206" s="218" t="e">
        <f>#REF!</f>
        <v>#REF!</v>
      </c>
      <c r="I206" s="218" t="e">
        <f>#REF!</f>
        <v>#REF!</v>
      </c>
      <c r="J206" s="218" t="e">
        <f>#REF!</f>
        <v>#REF!</v>
      </c>
    </row>
    <row r="207" spans="1:64">
      <c r="A207" s="1151"/>
      <c r="B207" s="217" t="s">
        <v>11</v>
      </c>
      <c r="C207" s="218" t="e">
        <f>#REF!</f>
        <v>#REF!</v>
      </c>
      <c r="D207" s="218" t="e">
        <f>#REF!</f>
        <v>#REF!</v>
      </c>
      <c r="E207" s="218" t="e">
        <f>#REF!</f>
        <v>#REF!</v>
      </c>
      <c r="F207" s="218"/>
      <c r="G207" s="218" t="e">
        <f>#REF!</f>
        <v>#REF!</v>
      </c>
      <c r="H207" s="218" t="e">
        <f>#REF!</f>
        <v>#REF!</v>
      </c>
      <c r="I207" s="218" t="e">
        <f>#REF!</f>
        <v>#REF!</v>
      </c>
      <c r="J207" s="218" t="e">
        <f>#REF!</f>
        <v>#REF!</v>
      </c>
    </row>
    <row r="208" spans="1:64">
      <c r="A208" s="1151"/>
      <c r="B208" s="217" t="s">
        <v>10</v>
      </c>
      <c r="C208" s="218" t="e">
        <f>#REF!</f>
        <v>#REF!</v>
      </c>
      <c r="D208" s="218" t="e">
        <f>#REF!</f>
        <v>#REF!</v>
      </c>
      <c r="E208" s="218" t="e">
        <f>#REF!</f>
        <v>#REF!</v>
      </c>
      <c r="F208" s="218"/>
      <c r="G208" s="218" t="e">
        <f>#REF!</f>
        <v>#REF!</v>
      </c>
      <c r="H208" s="218" t="e">
        <f>#REF!</f>
        <v>#REF!</v>
      </c>
      <c r="I208" s="218" t="e">
        <f>#REF!</f>
        <v>#REF!</v>
      </c>
      <c r="J208" s="218" t="e">
        <f>#REF!</f>
        <v>#REF!</v>
      </c>
    </row>
    <row r="209" spans="1:10">
      <c r="A209" s="1151"/>
      <c r="B209" s="217" t="s">
        <v>12</v>
      </c>
      <c r="C209" s="218" t="e">
        <f>#REF!</f>
        <v>#REF!</v>
      </c>
      <c r="D209" s="218" t="e">
        <f>#REF!</f>
        <v>#REF!</v>
      </c>
      <c r="E209" s="218" t="e">
        <f>#REF!</f>
        <v>#REF!</v>
      </c>
      <c r="F209" s="218"/>
      <c r="G209" s="218" t="e">
        <f>#REF!</f>
        <v>#REF!</v>
      </c>
      <c r="H209" s="218" t="e">
        <f>#REF!</f>
        <v>#REF!</v>
      </c>
      <c r="I209" s="218" t="e">
        <f>#REF!</f>
        <v>#REF!</v>
      </c>
      <c r="J209" s="218" t="e">
        <f>#REF!</f>
        <v>#REF!</v>
      </c>
    </row>
    <row r="210" spans="1:10" ht="23.25" thickBot="1">
      <c r="A210" s="1151"/>
      <c r="B210" s="219" t="s">
        <v>67</v>
      </c>
      <c r="C210" s="218" t="e">
        <f>#REF!</f>
        <v>#REF!</v>
      </c>
      <c r="D210" s="218" t="e">
        <f>#REF!</f>
        <v>#REF!</v>
      </c>
      <c r="E210" s="218" t="e">
        <f>#REF!</f>
        <v>#REF!</v>
      </c>
      <c r="F210" s="218"/>
      <c r="G210" s="218" t="e">
        <f>#REF!</f>
        <v>#REF!</v>
      </c>
      <c r="H210" s="218" t="e">
        <f>#REF!</f>
        <v>#REF!</v>
      </c>
      <c r="I210" s="218" t="e">
        <f>#REF!</f>
        <v>#REF!</v>
      </c>
      <c r="J210" s="218" t="e">
        <f>#REF!</f>
        <v>#REF!</v>
      </c>
    </row>
    <row r="211" spans="1:10" ht="14.25" thickTop="1" thickBot="1">
      <c r="A211" s="1152"/>
      <c r="B211" s="220" t="s">
        <v>87</v>
      </c>
      <c r="C211" s="218" t="e">
        <f>#REF!</f>
        <v>#REF!</v>
      </c>
      <c r="D211" s="218" t="e">
        <f>#REF!</f>
        <v>#REF!</v>
      </c>
      <c r="E211" s="218" t="e">
        <f>#REF!</f>
        <v>#REF!</v>
      </c>
      <c r="F211" s="218"/>
      <c r="G211" s="218" t="e">
        <f>#REF!</f>
        <v>#REF!</v>
      </c>
      <c r="H211" s="218" t="e">
        <f>#REF!</f>
        <v>#REF!</v>
      </c>
      <c r="I211" s="218" t="e">
        <f>#REF!</f>
        <v>#REF!</v>
      </c>
      <c r="J211" s="218" t="e">
        <f>#REF!</f>
        <v>#REF!</v>
      </c>
    </row>
    <row r="212" spans="1:10">
      <c r="A212" s="221"/>
      <c r="B212" s="222"/>
      <c r="C212" s="223"/>
      <c r="D212" s="223"/>
      <c r="E212" s="223"/>
      <c r="F212" s="223"/>
      <c r="G212" s="223"/>
      <c r="H212" s="223"/>
      <c r="I212" s="223"/>
      <c r="J212" s="223"/>
    </row>
    <row r="213" spans="1:10">
      <c r="A213" s="224" t="s">
        <v>156</v>
      </c>
      <c r="B213" s="225"/>
      <c r="C213" s="225"/>
      <c r="D213" s="225"/>
      <c r="E213" s="225"/>
      <c r="F213" s="225"/>
      <c r="G213" s="225"/>
      <c r="H213" s="225"/>
      <c r="I213" s="225"/>
      <c r="J213" s="225"/>
    </row>
    <row r="214" spans="1:10">
      <c r="A214" s="226" t="s">
        <v>161</v>
      </c>
      <c r="B214" s="190" t="e">
        <f>'Growth constraints'!#REF!</f>
        <v>#REF!</v>
      </c>
      <c r="C214" s="225"/>
      <c r="D214" s="225"/>
      <c r="E214" s="225"/>
      <c r="F214" s="225"/>
      <c r="G214" s="225"/>
      <c r="H214" s="225"/>
      <c r="I214" s="225"/>
      <c r="J214" s="225"/>
    </row>
    <row r="215" spans="1:10">
      <c r="A215" s="190" t="s">
        <v>9</v>
      </c>
      <c r="B215" s="190">
        <f>'Growth constraints'!F7</f>
        <v>0</v>
      </c>
      <c r="C215" s="225"/>
      <c r="D215" s="225"/>
      <c r="E215" s="225"/>
      <c r="F215" s="225"/>
      <c r="G215" s="225"/>
      <c r="H215" s="225"/>
      <c r="I215" s="225"/>
      <c r="J215" s="225"/>
    </row>
    <row r="216" spans="1:10">
      <c r="A216" s="190" t="s">
        <v>142</v>
      </c>
      <c r="B216" s="190" t="e">
        <f>'Innovation constraints'!#REF!</f>
        <v>#REF!</v>
      </c>
      <c r="C216" s="225"/>
      <c r="D216" s="225"/>
      <c r="E216" s="225"/>
      <c r="F216" s="225"/>
      <c r="G216" s="225"/>
      <c r="H216" s="225"/>
      <c r="I216" s="225"/>
      <c r="J216" s="225"/>
    </row>
    <row r="217" spans="1:10">
      <c r="A217" s="190" t="s">
        <v>158</v>
      </c>
      <c r="B217" s="190" t="e">
        <f>'Growth constraints'!#REF!</f>
        <v>#REF!</v>
      </c>
      <c r="C217" s="225"/>
      <c r="D217" s="225"/>
      <c r="E217" s="225"/>
      <c r="F217" s="225"/>
      <c r="G217" s="225"/>
      <c r="H217" s="225"/>
      <c r="I217" s="225"/>
      <c r="J217" s="225"/>
    </row>
    <row r="218" spans="1:10">
      <c r="A218" s="190" t="s">
        <v>157</v>
      </c>
      <c r="B218" s="190">
        <f>'Growth constraints'!F16</f>
        <v>0</v>
      </c>
      <c r="C218" s="225"/>
      <c r="D218" s="225"/>
      <c r="E218" s="225"/>
      <c r="F218" s="225"/>
      <c r="G218" s="225"/>
      <c r="H218" s="225"/>
      <c r="I218" s="225"/>
      <c r="J218" s="225"/>
    </row>
    <row r="219" spans="1:10">
      <c r="A219" s="190" t="s">
        <v>81</v>
      </c>
      <c r="B219" s="190">
        <f>'Innovation constraints'!F8</f>
        <v>0</v>
      </c>
      <c r="C219" s="225"/>
      <c r="D219" s="225"/>
      <c r="E219" s="225"/>
      <c r="F219" s="225"/>
      <c r="G219" s="225"/>
      <c r="H219" s="225"/>
      <c r="I219" s="225"/>
      <c r="J219" s="225"/>
    </row>
    <row r="220" spans="1:10">
      <c r="A220" s="190" t="s">
        <v>149</v>
      </c>
      <c r="B220" s="190">
        <f>'Innovation constraints'!F14</f>
        <v>0</v>
      </c>
      <c r="C220" s="225"/>
      <c r="D220" s="225"/>
      <c r="E220" s="225"/>
      <c r="F220" s="225"/>
      <c r="G220" s="225"/>
      <c r="H220" s="225"/>
      <c r="I220" s="225"/>
      <c r="J220" s="225"/>
    </row>
    <row r="221" spans="1:10">
      <c r="A221" s="190" t="s">
        <v>159</v>
      </c>
      <c r="B221" s="190" t="e">
        <f>'Growth constraints'!#REF!</f>
        <v>#REF!</v>
      </c>
      <c r="C221" s="225"/>
      <c r="D221" s="225"/>
      <c r="E221" s="225"/>
      <c r="F221" s="225"/>
      <c r="G221" s="225"/>
      <c r="H221" s="225"/>
      <c r="I221" s="225"/>
      <c r="J221" s="225"/>
    </row>
    <row r="222" spans="1:10">
      <c r="A222" s="190" t="s">
        <v>160</v>
      </c>
      <c r="B222" s="190">
        <f>'Innovation constraints'!F6</f>
        <v>0</v>
      </c>
      <c r="C222" s="225"/>
      <c r="D222" s="225"/>
      <c r="E222" s="225"/>
      <c r="F222" s="225"/>
      <c r="G222" s="225"/>
      <c r="H222" s="225"/>
      <c r="I222" s="225"/>
      <c r="J222" s="225"/>
    </row>
    <row r="223" spans="1:10">
      <c r="A223" s="190" t="s">
        <v>134</v>
      </c>
      <c r="B223" s="190">
        <f>'Growth constraints'!F10</f>
        <v>0</v>
      </c>
      <c r="C223" s="225"/>
      <c r="D223" s="225"/>
      <c r="E223" s="225"/>
      <c r="F223" s="225"/>
      <c r="G223" s="225"/>
      <c r="H223" s="225"/>
      <c r="I223" s="225"/>
      <c r="J223" s="225"/>
    </row>
    <row r="224" spans="1:10">
      <c r="A224" s="190" t="s">
        <v>83</v>
      </c>
      <c r="B224" s="190" t="e">
        <f>'Innovation constraints'!#REF!</f>
        <v>#REF!</v>
      </c>
      <c r="C224" s="225"/>
      <c r="D224" s="225"/>
      <c r="E224" s="225"/>
      <c r="F224" s="225"/>
      <c r="G224" s="225"/>
      <c r="H224" s="225"/>
      <c r="I224" s="225"/>
      <c r="J224" s="225"/>
    </row>
    <row r="225" spans="1:10">
      <c r="A225" s="190" t="s">
        <v>150</v>
      </c>
      <c r="B225" s="190">
        <f>'Growth constraints'!F14</f>
        <v>0</v>
      </c>
      <c r="C225" s="225"/>
      <c r="D225" s="225"/>
      <c r="E225" s="225"/>
      <c r="F225" s="225"/>
      <c r="G225" s="225"/>
      <c r="H225" s="225"/>
      <c r="I225" s="225"/>
      <c r="J225" s="225"/>
    </row>
    <row r="226" spans="1:10">
      <c r="A226" s="190" t="s">
        <v>151</v>
      </c>
      <c r="B226" s="190" t="e">
        <f>'Growth constraints'!#REF!</f>
        <v>#REF!</v>
      </c>
      <c r="C226" s="225"/>
      <c r="D226" s="225"/>
      <c r="E226" s="225"/>
      <c r="F226" s="225"/>
      <c r="G226" s="225"/>
      <c r="H226" s="225"/>
      <c r="I226" s="225"/>
      <c r="J226" s="225"/>
    </row>
    <row r="227" spans="1:10">
      <c r="A227" s="190" t="s">
        <v>152</v>
      </c>
      <c r="B227" s="190" t="e">
        <f>'Innovation constraints'!#REF!</f>
        <v>#REF!</v>
      </c>
      <c r="C227" s="225"/>
      <c r="D227" s="225"/>
      <c r="E227" s="225"/>
      <c r="F227" s="225"/>
      <c r="G227" s="225"/>
      <c r="H227" s="225"/>
      <c r="I227" s="225"/>
      <c r="J227" s="225"/>
    </row>
    <row r="228" spans="1:10">
      <c r="A228" s="190" t="s">
        <v>15</v>
      </c>
      <c r="B228" s="190">
        <f>'Innovation constraints'!F12</f>
        <v>0</v>
      </c>
      <c r="C228" s="225"/>
      <c r="D228" s="225"/>
      <c r="E228" s="225"/>
      <c r="F228" s="225"/>
      <c r="G228" s="225"/>
      <c r="H228" s="225"/>
      <c r="I228" s="225"/>
      <c r="J228" s="225"/>
    </row>
    <row r="229" spans="1:10">
      <c r="A229" s="190" t="s">
        <v>27</v>
      </c>
      <c r="B229" s="190" t="e">
        <f>'Innovation constraints'!#REF!</f>
        <v>#REF!</v>
      </c>
      <c r="C229" s="225"/>
      <c r="D229" s="225"/>
      <c r="E229" s="225"/>
      <c r="F229" s="225"/>
      <c r="G229" s="225"/>
      <c r="H229" s="225"/>
      <c r="I229" s="225"/>
      <c r="J229" s="225"/>
    </row>
    <row r="230" spans="1:10">
      <c r="A230" s="190" t="s">
        <v>24</v>
      </c>
      <c r="B230" s="190" t="e">
        <f>'Growth constraints'!#REF!</f>
        <v>#REF!</v>
      </c>
      <c r="C230" s="225"/>
      <c r="D230" s="225"/>
      <c r="E230" s="225"/>
      <c r="F230" s="225"/>
      <c r="G230" s="225"/>
      <c r="H230" s="225"/>
      <c r="I230" s="225"/>
      <c r="J230" s="225"/>
    </row>
    <row r="231" spans="1:10">
      <c r="A231" s="190" t="s">
        <v>153</v>
      </c>
      <c r="B231" s="190">
        <f>'Innovation constraints'!F10</f>
        <v>0</v>
      </c>
      <c r="C231" s="225"/>
      <c r="D231" s="225"/>
      <c r="E231" s="225"/>
      <c r="F231" s="225"/>
      <c r="G231" s="225"/>
      <c r="H231" s="225"/>
      <c r="I231" s="225"/>
      <c r="J231" s="225"/>
    </row>
    <row r="232" spans="1:10">
      <c r="A232" s="190" t="s">
        <v>154</v>
      </c>
      <c r="B232" s="190">
        <f>'Innovation constraints'!F16</f>
        <v>0</v>
      </c>
      <c r="C232" s="225"/>
      <c r="D232" s="225"/>
      <c r="E232" s="225"/>
      <c r="F232" s="225"/>
      <c r="G232" s="225"/>
      <c r="H232" s="225"/>
      <c r="I232" s="225"/>
      <c r="J232" s="225"/>
    </row>
    <row r="233" spans="1:10">
      <c r="A233" s="190" t="s">
        <v>155</v>
      </c>
      <c r="B233" s="190">
        <f>'Growth constraints'!F12</f>
        <v>0</v>
      </c>
      <c r="C233" s="225"/>
      <c r="D233" s="225"/>
      <c r="E233" s="225"/>
      <c r="F233" s="225"/>
      <c r="G233" s="225"/>
      <c r="H233" s="225"/>
      <c r="I233" s="225"/>
      <c r="J233" s="225"/>
    </row>
    <row r="234" spans="1:10">
      <c r="A234" s="190" t="s">
        <v>31</v>
      </c>
      <c r="B234" s="190" t="e">
        <f>'Innovation constraints'!#REF!</f>
        <v>#REF!</v>
      </c>
      <c r="C234" s="225"/>
      <c r="D234" s="225"/>
      <c r="E234" s="225"/>
      <c r="F234" s="225"/>
      <c r="G234" s="225"/>
      <c r="H234" s="225"/>
      <c r="I234" s="225"/>
      <c r="J234" s="225"/>
    </row>
    <row r="235" spans="1:10" ht="13.5" thickBot="1"/>
    <row r="236" spans="1:10" ht="26.25" thickBot="1">
      <c r="A236" s="249" t="e">
        <f>#REF!</f>
        <v>#REF!</v>
      </c>
      <c r="B236" s="165" t="s">
        <v>129</v>
      </c>
      <c r="C236" s="165" t="s">
        <v>364</v>
      </c>
    </row>
    <row r="237" spans="1:10">
      <c r="A237" s="52" t="e">
        <f>#REF!</f>
        <v>#REF!</v>
      </c>
      <c r="B237" s="12" t="e">
        <f>#REF!</f>
        <v>#REF!</v>
      </c>
      <c r="C237" s="6" t="e">
        <f>#REF!</f>
        <v>#REF!</v>
      </c>
    </row>
    <row r="238" spans="1:10">
      <c r="A238" s="52" t="e">
        <f>#REF!</f>
        <v>#REF!</v>
      </c>
      <c r="B238" s="12" t="e">
        <f>#REF!</f>
        <v>#REF!</v>
      </c>
      <c r="C238" s="6" t="e">
        <f>#REF!</f>
        <v>#REF!</v>
      </c>
    </row>
    <row r="239" spans="1:10">
      <c r="A239" s="52" t="e">
        <f>#REF!</f>
        <v>#REF!</v>
      </c>
      <c r="B239" s="12" t="e">
        <f>#REF!</f>
        <v>#REF!</v>
      </c>
      <c r="C239" s="6" t="e">
        <f>#REF!</f>
        <v>#REF!</v>
      </c>
    </row>
    <row r="240" spans="1:10">
      <c r="A240" s="52" t="e">
        <f>#REF!</f>
        <v>#REF!</v>
      </c>
      <c r="B240" s="12" t="e">
        <f>#REF!</f>
        <v>#REF!</v>
      </c>
      <c r="C240" s="6" t="e">
        <f>#REF!</f>
        <v>#REF!</v>
      </c>
    </row>
  </sheetData>
  <mergeCells count="6">
    <mergeCell ref="C202:J202"/>
    <mergeCell ref="A204:A211"/>
    <mergeCell ref="A111:D111"/>
    <mergeCell ref="E149:G149"/>
    <mergeCell ref="B149:D149"/>
    <mergeCell ref="H149:J149"/>
  </mergeCells>
  <phoneticPr fontId="0" type="noConversion"/>
  <pageMargins left="0.37" right="0.31" top="0.49" bottom="0.86" header="0.4921259845" footer="0.4921259845"/>
  <pageSetup paperSize="9" orientation="landscape" verticalDpi="400"/>
  <headerFooter alignWithMargins="0"/>
</worksheet>
</file>

<file path=xl/worksheets/sheet22.xml><?xml version="1.0" encoding="utf-8"?>
<worksheet xmlns="http://schemas.openxmlformats.org/spreadsheetml/2006/main" xmlns:r="http://schemas.openxmlformats.org/officeDocument/2006/relationships">
  <sheetPr codeName="Sheet1" enableFormatConditionsCalculation="0">
    <tabColor theme="9" tint="-0.249977111117893"/>
  </sheetPr>
  <dimension ref="B2:N17"/>
  <sheetViews>
    <sheetView topLeftCell="A7" workbookViewId="0">
      <selection activeCell="L16" sqref="L16"/>
    </sheetView>
  </sheetViews>
  <sheetFormatPr defaultColWidth="11.42578125" defaultRowHeight="12.75"/>
  <cols>
    <col min="1" max="1" width="2.42578125" style="146" customWidth="1"/>
    <col min="2" max="2" width="5.42578125" style="146" customWidth="1"/>
    <col min="3" max="3" width="28.42578125" style="146" customWidth="1"/>
    <col min="4" max="6" width="11.42578125" style="146"/>
    <col min="7" max="7" width="19.140625" style="146" customWidth="1"/>
    <col min="8" max="8" width="7.140625" style="146" customWidth="1"/>
    <col min="9" max="16384" width="11.42578125" style="146"/>
  </cols>
  <sheetData>
    <row r="2" spans="2:14" ht="13.5" thickBot="1"/>
    <row r="3" spans="2:14" ht="20.25" thickBot="1">
      <c r="B3" s="1165" t="s">
        <v>194</v>
      </c>
      <c r="C3" s="1166"/>
      <c r="D3" s="1166"/>
      <c r="E3" s="1166"/>
      <c r="F3" s="1166"/>
      <c r="G3" s="1166"/>
      <c r="H3" s="1166"/>
      <c r="I3" s="1166"/>
      <c r="J3" s="1166"/>
      <c r="K3" s="1166"/>
      <c r="L3" s="1166"/>
      <c r="M3" s="1166"/>
      <c r="N3" s="1167"/>
    </row>
    <row r="5" spans="2:14" ht="13.5" thickBot="1"/>
    <row r="6" spans="2:14" ht="13.5" thickBot="1">
      <c r="C6" s="146" t="e">
        <f>#REF!</f>
        <v>#REF!</v>
      </c>
      <c r="E6" s="254" t="e">
        <f>#REF!</f>
        <v>#REF!</v>
      </c>
      <c r="G6" s="146" t="e">
        <f>#REF!</f>
        <v>#REF!</v>
      </c>
      <c r="I6" s="254" t="e">
        <f>#REF!</f>
        <v>#REF!</v>
      </c>
    </row>
    <row r="7" spans="2:14" ht="13.5" thickBot="1">
      <c r="E7" s="260"/>
      <c r="I7" s="260"/>
    </row>
    <row r="8" spans="2:14" ht="13.5" thickBot="1">
      <c r="C8" s="232" t="e">
        <f>#REF!</f>
        <v>#REF!</v>
      </c>
      <c r="E8" s="254" t="e">
        <f>#REF!</f>
        <v>#REF!</v>
      </c>
      <c r="F8" s="233" t="s">
        <v>197</v>
      </c>
      <c r="G8" s="235" t="e">
        <f>#REF!</f>
        <v>#REF!</v>
      </c>
      <c r="I8" s="254" t="e">
        <f>#REF!</f>
        <v>#REF!</v>
      </c>
    </row>
    <row r="9" spans="2:14" ht="13.5" thickBot="1">
      <c r="E9" s="260"/>
      <c r="I9" s="260"/>
    </row>
    <row r="10" spans="2:14" ht="13.5" thickBot="1">
      <c r="C10" s="146" t="e">
        <f>#REF!</f>
        <v>#REF!</v>
      </c>
      <c r="E10" s="254" t="e">
        <f>#REF!</f>
        <v>#REF!</v>
      </c>
      <c r="I10" s="260"/>
    </row>
    <row r="11" spans="2:14">
      <c r="E11" s="260"/>
      <c r="I11" s="260"/>
    </row>
    <row r="12" spans="2:14" ht="13.5" thickBot="1">
      <c r="E12" s="260"/>
      <c r="I12" s="260"/>
    </row>
    <row r="13" spans="2:14" ht="13.5" thickBot="1">
      <c r="C13" s="146" t="e">
        <f>#REF!</f>
        <v>#REF!</v>
      </c>
      <c r="E13" s="254" t="e">
        <f>#REF!</f>
        <v>#REF!</v>
      </c>
      <c r="F13" s="233" t="s">
        <v>195</v>
      </c>
      <c r="G13" s="233" t="s">
        <v>196</v>
      </c>
      <c r="I13" s="254">
        <f>'Human capital'!J8</f>
        <v>0</v>
      </c>
    </row>
    <row r="14" spans="2:14" ht="13.5" thickBot="1">
      <c r="E14" s="255"/>
      <c r="H14" s="147"/>
      <c r="I14" s="255"/>
    </row>
    <row r="15" spans="2:14" ht="51.75" thickBot="1">
      <c r="C15" s="232" t="str">
        <f>'Relationship management'!D9</f>
        <v xml:space="preserve">Do you systematically use and update Customer Relationship Management (CRM) system in your company? </v>
      </c>
      <c r="E15" s="254">
        <f>'Relationship management'!J9</f>
        <v>0</v>
      </c>
      <c r="G15" s="232" t="str">
        <f>'Relationship management'!D16</f>
        <v xml:space="preserve">Do you systematically collect information about your suppliers? </v>
      </c>
      <c r="I15" s="254">
        <f>'Relationship management'!H16</f>
        <v>0</v>
      </c>
    </row>
    <row r="16" spans="2:14" ht="13.5" thickBot="1">
      <c r="E16" s="255"/>
      <c r="I16" s="255"/>
    </row>
    <row r="17" spans="3:9" ht="26.25" thickBot="1">
      <c r="C17" s="243" t="s">
        <v>201</v>
      </c>
      <c r="E17" s="254">
        <f>'Growth constraints'!F7</f>
        <v>0</v>
      </c>
      <c r="G17" s="334"/>
      <c r="H17" s="147"/>
      <c r="I17" s="302"/>
    </row>
  </sheetData>
  <mergeCells count="1">
    <mergeCell ref="B3:N3"/>
  </mergeCells>
  <pageMargins left="0.7" right="0.7" top="0.75" bottom="0.75" header="0.3" footer="0.3"/>
</worksheet>
</file>

<file path=xl/worksheets/sheet23.xml><?xml version="1.0" encoding="utf-8"?>
<worksheet xmlns="http://schemas.openxmlformats.org/spreadsheetml/2006/main" xmlns:r="http://schemas.openxmlformats.org/officeDocument/2006/relationships">
  <sheetPr codeName="Sheet2" enableFormatConditionsCalculation="0">
    <tabColor theme="9" tint="-0.249977111117893"/>
  </sheetPr>
  <dimension ref="B2:N10"/>
  <sheetViews>
    <sheetView workbookViewId="0">
      <selection activeCell="I11" sqref="I11"/>
    </sheetView>
  </sheetViews>
  <sheetFormatPr defaultColWidth="11.42578125" defaultRowHeight="12.75"/>
  <cols>
    <col min="1" max="2" width="11.42578125" style="146"/>
    <col min="3" max="3" width="27.140625" style="146" customWidth="1"/>
    <col min="4" max="4" width="3.28515625" style="146" customWidth="1"/>
    <col min="5" max="7" width="11.42578125" style="146"/>
    <col min="8" max="8" width="26.7109375" style="146" customWidth="1"/>
    <col min="9" max="9" width="6.85546875" style="146" customWidth="1"/>
    <col min="10" max="16384" width="11.42578125" style="146"/>
  </cols>
  <sheetData>
    <row r="2" spans="2:14" ht="13.5" thickBot="1"/>
    <row r="3" spans="2:14" ht="20.25" thickBot="1">
      <c r="B3" s="1165" t="s">
        <v>198</v>
      </c>
      <c r="C3" s="1166"/>
      <c r="D3" s="1166"/>
      <c r="E3" s="1166"/>
      <c r="F3" s="1166"/>
      <c r="G3" s="1166"/>
      <c r="H3" s="1166"/>
      <c r="I3" s="1166"/>
      <c r="J3" s="1166"/>
      <c r="K3" s="1166"/>
      <c r="L3" s="1166"/>
      <c r="M3" s="1166"/>
      <c r="N3" s="1167"/>
    </row>
    <row r="5" spans="2:14" ht="13.5" thickBot="1"/>
    <row r="6" spans="2:14" ht="27.75" customHeight="1">
      <c r="C6" s="1171" t="e">
        <f>#REF!</f>
        <v>#REF!</v>
      </c>
      <c r="E6" s="1169" t="e">
        <f>#REF!</f>
        <v>#REF!</v>
      </c>
      <c r="G6" s="1168" t="s">
        <v>199</v>
      </c>
      <c r="H6" s="242" t="e">
        <f>#REF!</f>
        <v>#REF!</v>
      </c>
      <c r="I6" s="239" t="e">
        <f>#REF!</f>
        <v>#REF!</v>
      </c>
    </row>
    <row r="7" spans="2:14" ht="13.5" thickBot="1">
      <c r="C7" s="1171"/>
      <c r="E7" s="1170"/>
      <c r="G7" s="1168"/>
      <c r="H7" s="242" t="e">
        <f>#REF!</f>
        <v>#REF!</v>
      </c>
      <c r="I7" s="239" t="e">
        <f>#REF!</f>
        <v>#REF!</v>
      </c>
    </row>
    <row r="8" spans="2:14">
      <c r="G8" s="1168"/>
      <c r="H8" s="241"/>
      <c r="I8" s="241"/>
    </row>
    <row r="9" spans="2:14" s="241" customFormat="1">
      <c r="C9" s="333"/>
      <c r="D9" s="238"/>
      <c r="E9" s="1172"/>
    </row>
    <row r="10" spans="2:14" s="241" customFormat="1">
      <c r="C10" s="238"/>
      <c r="D10" s="238"/>
      <c r="E10" s="1172"/>
      <c r="H10" s="146"/>
      <c r="I10" s="146"/>
    </row>
  </sheetData>
  <mergeCells count="5">
    <mergeCell ref="B3:N3"/>
    <mergeCell ref="G6:G8"/>
    <mergeCell ref="E6:E7"/>
    <mergeCell ref="C6:C7"/>
    <mergeCell ref="E9:E10"/>
  </mergeCells>
  <pageMargins left="0.7" right="0.7" top="0.75" bottom="0.75" header="0.3" footer="0.3"/>
</worksheet>
</file>

<file path=xl/worksheets/sheet24.xml><?xml version="1.0" encoding="utf-8"?>
<worksheet xmlns="http://schemas.openxmlformats.org/spreadsheetml/2006/main" xmlns:r="http://schemas.openxmlformats.org/officeDocument/2006/relationships">
  <sheetPr codeName="Sheet3" enableFormatConditionsCalculation="0">
    <tabColor theme="9" tint="-0.249977111117893"/>
  </sheetPr>
  <dimension ref="B2:O15"/>
  <sheetViews>
    <sheetView workbookViewId="0">
      <selection activeCell="M10" sqref="M10"/>
    </sheetView>
  </sheetViews>
  <sheetFormatPr defaultColWidth="11.42578125" defaultRowHeight="12.75"/>
  <cols>
    <col min="1" max="2" width="11.42578125" style="146"/>
    <col min="3" max="3" width="16.85546875" style="146" customWidth="1"/>
    <col min="4" max="4" width="4.7109375" style="146" customWidth="1"/>
    <col min="5" max="5" width="23.42578125" style="146" customWidth="1"/>
    <col min="6" max="6" width="11.42578125" style="146"/>
    <col min="7" max="7" width="10.85546875" style="147" customWidth="1"/>
    <col min="8" max="8" width="35.85546875" style="146" customWidth="1"/>
    <col min="9" max="10" width="11.42578125" style="146"/>
    <col min="11" max="11" width="3.140625" style="146" customWidth="1"/>
    <col min="12" max="16384" width="11.42578125" style="146"/>
  </cols>
  <sheetData>
    <row r="2" spans="2:15" ht="13.5" thickBot="1"/>
    <row r="3" spans="2:15" ht="20.25" thickBot="1">
      <c r="B3" s="1165" t="s">
        <v>193</v>
      </c>
      <c r="C3" s="1166"/>
      <c r="D3" s="1166"/>
      <c r="E3" s="1166"/>
      <c r="F3" s="1166"/>
      <c r="G3" s="1166"/>
      <c r="H3" s="1166"/>
      <c r="I3" s="1166"/>
      <c r="J3" s="1167"/>
      <c r="K3" s="237"/>
      <c r="L3" s="237"/>
      <c r="M3" s="237"/>
      <c r="N3" s="237"/>
      <c r="O3" s="237"/>
    </row>
    <row r="4" spans="2:15" ht="13.5" thickBot="1"/>
    <row r="5" spans="2:15" ht="13.5" thickBot="1">
      <c r="C5" s="148" t="e">
        <f>#REF!</f>
        <v>#REF!</v>
      </c>
      <c r="E5" s="236" t="e">
        <f>#REF!</f>
        <v>#REF!</v>
      </c>
      <c r="H5" s="246"/>
      <c r="I5" s="147"/>
      <c r="J5" s="302"/>
    </row>
    <row r="6" spans="2:15" ht="13.5" thickBot="1"/>
    <row r="7" spans="2:15" ht="26.25" thickBot="1">
      <c r="C7" s="146" t="str">
        <f>'Relationship management'!D6</f>
        <v xml:space="preserve">Do you  systematically collect information about your customers? </v>
      </c>
      <c r="F7" s="236">
        <f>'Relationship management'!J6</f>
        <v>0</v>
      </c>
      <c r="G7" s="227"/>
      <c r="H7" s="235" t="str">
        <f>'Relationship management'!D20</f>
        <v xml:space="preserve">Do you systematically collect information about your competitors? </v>
      </c>
      <c r="J7" s="236">
        <f>'Relationship management'!J20</f>
        <v>0</v>
      </c>
    </row>
    <row r="9" spans="2:15" ht="30.75" customHeight="1">
      <c r="C9" s="1173" t="s">
        <v>200</v>
      </c>
      <c r="E9" s="242" t="e">
        <f>#REF!</f>
        <v>#REF!</v>
      </c>
      <c r="F9" s="240" t="e">
        <f>#REF!</f>
        <v>#REF!</v>
      </c>
      <c r="G9" s="1175" t="s">
        <v>203</v>
      </c>
      <c r="H9" s="244" t="s">
        <v>202</v>
      </c>
      <c r="I9" s="245">
        <f>'Growth constraints'!F9</f>
        <v>0</v>
      </c>
    </row>
    <row r="10" spans="2:15" ht="30.75" customHeight="1">
      <c r="C10" s="1174"/>
      <c r="E10" s="242" t="e">
        <f>#REF!</f>
        <v>#REF!</v>
      </c>
      <c r="F10" s="240" t="e">
        <f>#REF!</f>
        <v>#REF!</v>
      </c>
      <c r="G10" s="1175"/>
      <c r="H10" s="242" t="s">
        <v>189</v>
      </c>
      <c r="I10" s="245" t="e">
        <f>'Growth constraints'!#REF!</f>
        <v>#REF!</v>
      </c>
    </row>
    <row r="11" spans="2:15" ht="30.75" customHeight="1">
      <c r="C11" s="1174"/>
      <c r="E11" s="239" t="e">
        <f>#REF!</f>
        <v>#REF!</v>
      </c>
      <c r="F11" s="240" t="e">
        <f>#REF!</f>
        <v>#REF!</v>
      </c>
      <c r="G11" s="1175"/>
      <c r="H11" s="242" t="str">
        <f>'Growth constraints'!D14</f>
        <v>How often are the barriers to entry new markets a constraint to growth?</v>
      </c>
      <c r="I11" s="245">
        <f>'Growth constraints'!F14</f>
        <v>0</v>
      </c>
    </row>
    <row r="12" spans="2:15">
      <c r="H12" s="243"/>
    </row>
    <row r="13" spans="2:15">
      <c r="C13" s="1173" t="s">
        <v>204</v>
      </c>
      <c r="E13" s="242" t="e">
        <f>'Innovation constraints'!#REF!</f>
        <v>#REF!</v>
      </c>
      <c r="F13" s="240" t="e">
        <f>'Innovation constraints'!#REF!</f>
        <v>#REF!</v>
      </c>
      <c r="H13" s="243"/>
    </row>
    <row r="14" spans="2:15">
      <c r="C14" s="1174"/>
      <c r="E14" s="242" t="e">
        <f>'Innovation constraints'!#REF!</f>
        <v>#REF!</v>
      </c>
      <c r="F14" s="240" t="e">
        <f>'Innovation constraints'!#REF!</f>
        <v>#REF!</v>
      </c>
      <c r="H14" s="243"/>
    </row>
    <row r="15" spans="2:15">
      <c r="C15" s="1174"/>
      <c r="E15" s="239" t="e">
        <f>'Innovation constraints'!#REF!</f>
        <v>#REF!</v>
      </c>
      <c r="F15" s="240">
        <f>'Innovation constraints'!F12</f>
        <v>0</v>
      </c>
    </row>
  </sheetData>
  <mergeCells count="4">
    <mergeCell ref="B3:J3"/>
    <mergeCell ref="C9:C11"/>
    <mergeCell ref="G9:G11"/>
    <mergeCell ref="C13:C15"/>
  </mergeCells>
  <pageMargins left="0.7" right="0.7" top="0.75" bottom="0.75" header="0.3" footer="0.3"/>
</worksheet>
</file>

<file path=xl/worksheets/sheet25.xml><?xml version="1.0" encoding="utf-8"?>
<worksheet xmlns="http://schemas.openxmlformats.org/spreadsheetml/2006/main" xmlns:r="http://schemas.openxmlformats.org/officeDocument/2006/relationships">
  <sheetPr codeName="Sheet16" enableFormatConditionsCalculation="0">
    <tabColor theme="5"/>
  </sheetPr>
  <dimension ref="A1:AH71"/>
  <sheetViews>
    <sheetView workbookViewId="0">
      <selection activeCell="F47" sqref="F47:J48"/>
    </sheetView>
  </sheetViews>
  <sheetFormatPr defaultColWidth="11.42578125" defaultRowHeight="12.75"/>
  <cols>
    <col min="1" max="1" width="2.42578125" style="335" customWidth="1"/>
    <col min="2" max="2" width="3" style="251" customWidth="1"/>
    <col min="3" max="7" width="11.42578125" style="335"/>
    <col min="8" max="8" width="16.42578125" style="335" customWidth="1"/>
    <col min="9" max="9" width="2.42578125" style="335" customWidth="1"/>
    <col min="10" max="10" width="12.7109375" style="335" customWidth="1"/>
    <col min="11" max="11" width="3.85546875" style="335" customWidth="1"/>
    <col min="12" max="12" width="29.85546875" style="251" customWidth="1"/>
    <col min="13" max="14" width="11.42578125" style="251"/>
    <col min="15" max="34" width="11.42578125" style="146"/>
    <col min="35" max="16384" width="11.42578125" style="335"/>
  </cols>
  <sheetData>
    <row r="1" spans="1:13" ht="14.25" customHeight="1" thickBot="1">
      <c r="A1" s="251"/>
      <c r="C1" s="251"/>
      <c r="D1" s="251"/>
      <c r="E1" s="251"/>
      <c r="F1" s="251"/>
      <c r="G1" s="251"/>
      <c r="H1" s="251"/>
      <c r="I1" s="251"/>
      <c r="J1" s="251"/>
      <c r="K1" s="251"/>
    </row>
    <row r="2" spans="1:13" ht="5.25" customHeight="1" thickBot="1">
      <c r="A2" s="251"/>
      <c r="B2" s="2"/>
      <c r="C2" s="3"/>
      <c r="D2" s="3"/>
      <c r="E2" s="3"/>
      <c r="F2" s="3"/>
      <c r="G2" s="3"/>
      <c r="H2" s="3"/>
      <c r="I2" s="3"/>
      <c r="J2" s="4"/>
      <c r="K2" s="251"/>
    </row>
    <row r="3" spans="1:13" ht="53.25" customHeight="1" thickBot="1">
      <c r="A3" s="251"/>
      <c r="B3" s="5"/>
      <c r="C3" s="1181" t="s">
        <v>88</v>
      </c>
      <c r="D3" s="1182"/>
      <c r="E3" s="1182"/>
      <c r="F3" s="1182"/>
      <c r="G3" s="1182"/>
      <c r="H3" s="1182"/>
      <c r="I3" s="1183"/>
      <c r="J3" s="7"/>
      <c r="K3" s="251"/>
      <c r="L3" s="1188" t="s">
        <v>642</v>
      </c>
      <c r="M3" s="1189"/>
    </row>
    <row r="4" spans="1:13" ht="6" customHeight="1" thickBot="1">
      <c r="A4" s="251"/>
      <c r="B4" s="5"/>
      <c r="C4" s="251"/>
      <c r="D4" s="251"/>
      <c r="E4" s="251"/>
      <c r="F4" s="251"/>
      <c r="G4" s="251"/>
      <c r="H4" s="251"/>
      <c r="I4" s="251"/>
      <c r="J4" s="7"/>
      <c r="K4" s="251"/>
    </row>
    <row r="5" spans="1:13" ht="6" customHeight="1" thickBot="1">
      <c r="A5" s="251"/>
      <c r="B5" s="5"/>
      <c r="C5" s="2"/>
      <c r="D5" s="3"/>
      <c r="E5" s="3"/>
      <c r="F5" s="3"/>
      <c r="G5" s="3"/>
      <c r="H5" s="3"/>
      <c r="I5" s="4"/>
      <c r="J5" s="7"/>
      <c r="K5" s="251"/>
    </row>
    <row r="6" spans="1:13" ht="19.5" customHeight="1" thickBot="1">
      <c r="A6" s="251"/>
      <c r="B6" s="5"/>
      <c r="C6" s="1184" t="s">
        <v>18</v>
      </c>
      <c r="D6" s="158" t="s">
        <v>385</v>
      </c>
      <c r="E6" s="158"/>
      <c r="F6" s="158"/>
      <c r="G6" s="145"/>
      <c r="H6" s="386"/>
      <c r="I6" s="29"/>
      <c r="J6" s="21"/>
      <c r="K6" s="19"/>
      <c r="L6" s="410"/>
    </row>
    <row r="7" spans="1:13" ht="6" customHeight="1" thickBot="1">
      <c r="A7" s="251"/>
      <c r="B7" s="5"/>
      <c r="C7" s="1184"/>
      <c r="D7" s="156"/>
      <c r="E7" s="156"/>
      <c r="F7" s="156"/>
      <c r="G7" s="156"/>
      <c r="H7" s="337"/>
      <c r="I7" s="29"/>
      <c r="J7" s="21"/>
      <c r="K7" s="19"/>
    </row>
    <row r="8" spans="1:13" ht="19.5" customHeight="1" thickBot="1">
      <c r="A8" s="251"/>
      <c r="B8" s="5"/>
      <c r="C8" s="1184"/>
      <c r="D8" s="158" t="s">
        <v>20</v>
      </c>
      <c r="E8" s="158"/>
      <c r="F8" s="158"/>
      <c r="G8" s="145"/>
      <c r="H8" s="386"/>
      <c r="I8" s="29"/>
      <c r="J8" s="21"/>
      <c r="K8" s="19"/>
      <c r="L8" s="410"/>
    </row>
    <row r="9" spans="1:13" ht="6" customHeight="1" thickBot="1">
      <c r="A9" s="251"/>
      <c r="B9" s="5"/>
      <c r="C9" s="1184"/>
      <c r="D9" s="156"/>
      <c r="E9" s="156"/>
      <c r="F9" s="156"/>
      <c r="G9" s="156"/>
      <c r="H9" s="337"/>
      <c r="I9" s="29"/>
      <c r="J9" s="21"/>
      <c r="K9" s="19"/>
    </row>
    <row r="10" spans="1:13" ht="19.5" customHeight="1" thickBot="1">
      <c r="A10" s="251"/>
      <c r="B10" s="5"/>
      <c r="C10" s="1184"/>
      <c r="D10" s="158" t="s">
        <v>182</v>
      </c>
      <c r="E10" s="158"/>
      <c r="F10" s="158"/>
      <c r="G10" s="145"/>
      <c r="H10" s="386"/>
      <c r="I10" s="29"/>
      <c r="J10" s="21"/>
      <c r="K10" s="19"/>
      <c r="L10" s="410"/>
    </row>
    <row r="11" spans="1:13" ht="12.75" customHeight="1" thickBot="1">
      <c r="A11" s="251"/>
      <c r="B11" s="5"/>
      <c r="C11" s="1184"/>
      <c r="D11" s="156"/>
      <c r="E11" s="156"/>
      <c r="F11" s="156"/>
      <c r="G11" s="156"/>
      <c r="H11" s="337"/>
      <c r="I11" s="29"/>
      <c r="J11" s="21"/>
      <c r="K11" s="19"/>
      <c r="L11" s="300" t="s">
        <v>386</v>
      </c>
    </row>
    <row r="12" spans="1:13" ht="19.5" customHeight="1" thickBot="1">
      <c r="A12" s="251"/>
      <c r="B12" s="5"/>
      <c r="C12" s="1184"/>
      <c r="D12" s="158" t="s">
        <v>22</v>
      </c>
      <c r="E12" s="158"/>
      <c r="F12" s="158"/>
      <c r="G12" s="145"/>
      <c r="H12" s="386"/>
      <c r="I12" s="29"/>
      <c r="J12" s="21"/>
      <c r="K12" s="19"/>
      <c r="L12" s="410"/>
    </row>
    <row r="13" spans="1:13" ht="6" customHeight="1">
      <c r="A13" s="251"/>
      <c r="B13" s="5"/>
      <c r="C13" s="338"/>
      <c r="D13" s="156"/>
      <c r="E13" s="156"/>
      <c r="F13" s="156"/>
      <c r="G13" s="156"/>
      <c r="H13" s="337"/>
      <c r="I13" s="29"/>
      <c r="J13" s="21"/>
      <c r="K13" s="19"/>
    </row>
    <row r="14" spans="1:13" ht="6" customHeight="1" thickBot="1">
      <c r="A14" s="251"/>
      <c r="B14" s="5"/>
      <c r="C14" s="8"/>
      <c r="D14" s="143"/>
      <c r="E14" s="143"/>
      <c r="F14" s="143"/>
      <c r="G14" s="143"/>
      <c r="H14" s="9"/>
      <c r="I14" s="10"/>
      <c r="J14" s="7"/>
      <c r="K14" s="251"/>
    </row>
    <row r="15" spans="1:13" ht="6" customHeight="1" thickBot="1">
      <c r="A15" s="251"/>
      <c r="B15" s="5"/>
      <c r="C15" s="251"/>
      <c r="D15" s="34"/>
      <c r="E15" s="34"/>
      <c r="F15" s="34"/>
      <c r="G15" s="34"/>
      <c r="H15" s="251"/>
      <c r="I15" s="251"/>
      <c r="J15" s="7"/>
      <c r="K15" s="251"/>
    </row>
    <row r="16" spans="1:13" ht="6" customHeight="1" thickBot="1">
      <c r="A16" s="251"/>
      <c r="B16" s="5"/>
      <c r="C16" s="2"/>
      <c r="D16" s="141"/>
      <c r="E16" s="141"/>
      <c r="F16" s="141"/>
      <c r="G16" s="141"/>
      <c r="H16" s="3"/>
      <c r="I16" s="4"/>
      <c r="J16" s="7"/>
      <c r="K16" s="251"/>
    </row>
    <row r="17" spans="1:12" ht="17.25" customHeight="1" thickBot="1">
      <c r="A17" s="251"/>
      <c r="B17" s="5"/>
      <c r="C17" s="1046" t="s">
        <v>26</v>
      </c>
      <c r="D17" s="145" t="s">
        <v>89</v>
      </c>
      <c r="E17" s="145"/>
      <c r="F17" s="145"/>
      <c r="G17" s="145"/>
      <c r="H17" s="386"/>
      <c r="I17" s="7"/>
      <c r="J17" s="7"/>
      <c r="K17" s="251"/>
      <c r="L17" s="410"/>
    </row>
    <row r="18" spans="1:12" ht="6" customHeight="1" thickBot="1">
      <c r="A18" s="251"/>
      <c r="B18" s="5"/>
      <c r="C18" s="1046"/>
      <c r="D18" s="142"/>
      <c r="E18" s="142"/>
      <c r="F18" s="142"/>
      <c r="G18" s="142"/>
      <c r="H18" s="15"/>
      <c r="I18" s="7"/>
      <c r="J18" s="7"/>
      <c r="K18" s="251"/>
    </row>
    <row r="19" spans="1:12" ht="18" customHeight="1" thickBot="1">
      <c r="A19" s="251"/>
      <c r="B19" s="5"/>
      <c r="C19" s="1046"/>
      <c r="D19" s="145" t="s">
        <v>23</v>
      </c>
      <c r="E19" s="145"/>
      <c r="F19" s="145"/>
      <c r="G19" s="145"/>
      <c r="H19" s="386"/>
      <c r="I19" s="7"/>
      <c r="J19" s="7"/>
      <c r="K19" s="251"/>
      <c r="L19" s="410"/>
    </row>
    <row r="20" spans="1:12" ht="6" customHeight="1" thickBot="1">
      <c r="A20" s="251"/>
      <c r="B20" s="5"/>
      <c r="C20" s="1046"/>
      <c r="D20" s="142"/>
      <c r="E20" s="142"/>
      <c r="F20" s="142"/>
      <c r="G20" s="142"/>
      <c r="H20" s="15"/>
      <c r="I20" s="7"/>
      <c r="J20" s="7"/>
      <c r="K20" s="251"/>
    </row>
    <row r="21" spans="1:12" ht="18" customHeight="1" thickBot="1">
      <c r="A21" s="251"/>
      <c r="B21" s="5"/>
      <c r="C21" s="1046"/>
      <c r="D21" s="145" t="s">
        <v>24</v>
      </c>
      <c r="E21" s="145"/>
      <c r="F21" s="145"/>
      <c r="G21" s="145"/>
      <c r="H21" s="386"/>
      <c r="I21" s="7"/>
      <c r="J21" s="7"/>
      <c r="K21" s="251"/>
      <c r="L21" s="410"/>
    </row>
    <row r="22" spans="1:12" ht="6" customHeight="1" thickBot="1">
      <c r="A22" s="251"/>
      <c r="B22" s="5"/>
      <c r="C22" s="1046"/>
      <c r="D22" s="142"/>
      <c r="E22" s="142"/>
      <c r="F22" s="142"/>
      <c r="G22" s="142"/>
      <c r="H22" s="15"/>
      <c r="I22" s="7"/>
      <c r="J22" s="7"/>
      <c r="K22" s="251"/>
    </row>
    <row r="23" spans="1:12" ht="18" customHeight="1" thickBot="1">
      <c r="A23" s="251"/>
      <c r="B23" s="5"/>
      <c r="C23" s="1046"/>
      <c r="D23" s="145" t="s">
        <v>28</v>
      </c>
      <c r="E23" s="145"/>
      <c r="F23" s="145"/>
      <c r="G23" s="145"/>
      <c r="H23" s="386"/>
      <c r="I23" s="7"/>
      <c r="J23" s="7"/>
      <c r="K23" s="251"/>
      <c r="L23" s="410"/>
    </row>
    <row r="24" spans="1:12" ht="6" customHeight="1" thickBot="1">
      <c r="A24" s="251"/>
      <c r="B24" s="5"/>
      <c r="C24" s="1046"/>
      <c r="D24" s="142"/>
      <c r="E24" s="142"/>
      <c r="F24" s="142"/>
      <c r="G24" s="142"/>
      <c r="H24" s="15"/>
      <c r="I24" s="7"/>
      <c r="J24" s="7"/>
      <c r="K24" s="251"/>
    </row>
    <row r="25" spans="1:12" ht="18" customHeight="1" thickBot="1">
      <c r="A25" s="251"/>
      <c r="B25" s="5"/>
      <c r="C25" s="1046"/>
      <c r="D25" s="145" t="s">
        <v>185</v>
      </c>
      <c r="E25" s="145"/>
      <c r="F25" s="142"/>
      <c r="G25" s="142"/>
      <c r="H25" s="386"/>
      <c r="I25" s="7"/>
      <c r="J25" s="7"/>
      <c r="K25" s="251"/>
      <c r="L25" s="410"/>
    </row>
    <row r="26" spans="1:12" ht="9" customHeight="1" thickBot="1">
      <c r="A26" s="251"/>
      <c r="B26" s="5"/>
      <c r="C26" s="1046"/>
      <c r="D26" s="145"/>
      <c r="E26" s="145"/>
      <c r="F26" s="142"/>
      <c r="G26" s="142"/>
      <c r="H26" s="343"/>
      <c r="I26" s="7"/>
      <c r="J26" s="7"/>
      <c r="K26" s="251"/>
      <c r="L26" s="301"/>
    </row>
    <row r="27" spans="1:12" ht="18" customHeight="1" thickBot="1">
      <c r="A27" s="251"/>
      <c r="B27" s="5"/>
      <c r="C27" s="1046"/>
      <c r="D27" s="145" t="s">
        <v>30</v>
      </c>
      <c r="E27" s="145"/>
      <c r="F27" s="142"/>
      <c r="G27" s="142"/>
      <c r="H27" s="386"/>
      <c r="I27" s="7"/>
      <c r="J27" s="7"/>
      <c r="K27" s="251"/>
      <c r="L27" s="410"/>
    </row>
    <row r="28" spans="1:12" ht="9.75" customHeight="1" thickBot="1">
      <c r="A28" s="251"/>
      <c r="B28" s="5"/>
      <c r="C28" s="1185"/>
      <c r="D28" s="157"/>
      <c r="E28" s="157"/>
      <c r="F28" s="157"/>
      <c r="G28" s="157"/>
      <c r="H28" s="9"/>
      <c r="I28" s="10"/>
      <c r="J28" s="7"/>
      <c r="K28" s="251"/>
    </row>
    <row r="29" spans="1:12" ht="7.5" customHeight="1" thickBot="1">
      <c r="A29" s="251"/>
      <c r="B29" s="5"/>
      <c r="C29" s="251"/>
      <c r="D29" s="34"/>
      <c r="E29" s="34"/>
      <c r="F29" s="34"/>
      <c r="G29" s="34"/>
      <c r="H29" s="251"/>
      <c r="I29" s="251"/>
      <c r="J29" s="7"/>
      <c r="K29" s="251"/>
    </row>
    <row r="30" spans="1:12" ht="7.5" customHeight="1" thickBot="1">
      <c r="A30" s="251"/>
      <c r="B30" s="5"/>
      <c r="C30" s="2"/>
      <c r="D30" s="141"/>
      <c r="E30" s="141"/>
      <c r="F30" s="141"/>
      <c r="G30" s="141"/>
      <c r="H30" s="3"/>
      <c r="I30" s="4"/>
      <c r="J30" s="7"/>
      <c r="K30" s="251"/>
    </row>
    <row r="31" spans="1:12" ht="18" customHeight="1" thickBot="1">
      <c r="A31" s="251"/>
      <c r="B31" s="5"/>
      <c r="C31" s="1186" t="s">
        <v>27</v>
      </c>
      <c r="D31" s="307" t="s">
        <v>183</v>
      </c>
      <c r="E31" s="307"/>
      <c r="F31" s="307"/>
      <c r="G31" s="307"/>
      <c r="H31" s="386"/>
      <c r="I31" s="7"/>
      <c r="J31" s="7"/>
      <c r="K31" s="251"/>
      <c r="L31" s="410"/>
    </row>
    <row r="32" spans="1:12" ht="6" customHeight="1" thickBot="1">
      <c r="A32" s="251"/>
      <c r="B32" s="5"/>
      <c r="C32" s="1186"/>
      <c r="D32" s="308"/>
      <c r="E32" s="308"/>
      <c r="F32" s="308"/>
      <c r="G32" s="308"/>
      <c r="H32" s="15"/>
      <c r="I32" s="7"/>
      <c r="J32" s="7"/>
      <c r="K32" s="251"/>
    </row>
    <row r="33" spans="1:34" ht="18" customHeight="1" thickBot="1">
      <c r="A33" s="251"/>
      <c r="B33" s="5"/>
      <c r="C33" s="1186"/>
      <c r="D33" s="307" t="s">
        <v>184</v>
      </c>
      <c r="E33" s="307"/>
      <c r="F33" s="307"/>
      <c r="G33" s="307"/>
      <c r="H33" s="386"/>
      <c r="I33" s="7"/>
      <c r="J33" s="7"/>
      <c r="K33" s="251"/>
      <c r="L33" s="410"/>
    </row>
    <row r="34" spans="1:34" ht="6" customHeight="1">
      <c r="A34" s="251"/>
      <c r="B34" s="5"/>
      <c r="C34" s="1186"/>
      <c r="D34" s="308"/>
      <c r="E34" s="308"/>
      <c r="F34" s="308"/>
      <c r="G34" s="308"/>
      <c r="H34" s="15"/>
      <c r="I34" s="7"/>
      <c r="J34" s="7"/>
      <c r="K34" s="251"/>
    </row>
    <row r="35" spans="1:34" ht="13.5" thickBot="1">
      <c r="A35" s="251"/>
      <c r="B35" s="5"/>
      <c r="C35" s="1187"/>
      <c r="D35" s="309"/>
      <c r="E35" s="310"/>
      <c r="F35" s="310"/>
      <c r="G35" s="310"/>
      <c r="H35" s="9"/>
      <c r="I35" s="10"/>
      <c r="J35" s="7"/>
      <c r="K35" s="250"/>
    </row>
    <row r="36" spans="1:34" ht="6" customHeight="1">
      <c r="A36" s="251"/>
      <c r="B36" s="5"/>
      <c r="C36" s="43"/>
      <c r="D36" s="38"/>
      <c r="E36" s="38"/>
      <c r="F36" s="38"/>
      <c r="G36" s="38"/>
      <c r="H36" s="251"/>
      <c r="I36" s="251"/>
      <c r="J36" s="7"/>
      <c r="K36" s="251"/>
    </row>
    <row r="37" spans="1:34">
      <c r="A37" s="251"/>
      <c r="B37" s="5"/>
      <c r="C37" s="1043"/>
      <c r="D37" s="1043"/>
      <c r="E37" s="1043"/>
      <c r="F37" s="1043"/>
      <c r="G37" s="1043"/>
      <c r="H37" s="1043"/>
      <c r="I37" s="1043"/>
      <c r="J37" s="7"/>
      <c r="K37" s="251"/>
    </row>
    <row r="38" spans="1:34">
      <c r="A38" s="251"/>
      <c r="B38" s="5"/>
      <c r="C38" s="1043"/>
      <c r="D38" s="1043"/>
      <c r="E38" s="1043"/>
      <c r="F38" s="1043"/>
      <c r="G38" s="1043"/>
      <c r="H38" s="1043"/>
      <c r="I38" s="1043"/>
      <c r="J38" s="7"/>
      <c r="K38" s="251"/>
    </row>
    <row r="39" spans="1:34" ht="38.25" customHeight="1" thickBot="1">
      <c r="A39" s="251"/>
      <c r="B39" s="8"/>
      <c r="C39" s="9"/>
      <c r="D39" s="9"/>
      <c r="E39" s="9"/>
      <c r="F39" s="9"/>
      <c r="G39" s="9"/>
      <c r="H39" s="9"/>
      <c r="I39" s="9"/>
      <c r="J39" s="10"/>
      <c r="K39" s="251"/>
    </row>
    <row r="40" spans="1:34" ht="46.5" customHeight="1" thickBot="1">
      <c r="A40" s="251"/>
      <c r="C40" s="251"/>
      <c r="D40" s="251"/>
      <c r="E40" s="251"/>
      <c r="F40" s="251"/>
      <c r="G40" s="251"/>
      <c r="H40" s="251"/>
      <c r="I40" s="251"/>
      <c r="J40" s="251"/>
      <c r="K40" s="251"/>
    </row>
    <row r="41" spans="1:34" ht="12.75" customHeight="1">
      <c r="A41" s="251"/>
      <c r="B41" s="390"/>
      <c r="C41" s="391"/>
      <c r="D41" s="1190" t="s">
        <v>645</v>
      </c>
      <c r="E41" s="1190"/>
      <c r="F41" s="1190"/>
      <c r="G41" s="1190"/>
      <c r="H41" s="1190"/>
      <c r="I41" s="1190"/>
      <c r="J41" s="1191"/>
      <c r="K41" s="6"/>
      <c r="L41" s="6"/>
    </row>
    <row r="42" spans="1:34" ht="12.75" customHeight="1">
      <c r="A42" s="251"/>
      <c r="B42" s="392"/>
      <c r="C42" s="6"/>
      <c r="D42" s="938"/>
      <c r="E42" s="938"/>
      <c r="F42" s="938"/>
      <c r="G42" s="938"/>
      <c r="H42" s="938"/>
      <c r="I42" s="938"/>
      <c r="J42" s="1192"/>
      <c r="K42" s="6"/>
      <c r="L42" s="6"/>
    </row>
    <row r="43" spans="1:34" ht="13.5" thickBot="1">
      <c r="A43" s="251"/>
      <c r="B43" s="392"/>
      <c r="C43" s="6"/>
      <c r="D43" s="6"/>
      <c r="E43" s="6"/>
      <c r="F43" s="6"/>
      <c r="G43" s="16"/>
      <c r="H43" s="16"/>
      <c r="I43" s="6"/>
      <c r="J43" s="393"/>
      <c r="K43" s="6"/>
      <c r="L43" s="6"/>
    </row>
    <row r="44" spans="1:34" ht="12.75" customHeight="1">
      <c r="A44" s="251"/>
      <c r="B44" s="392"/>
      <c r="C44" s="6"/>
      <c r="D44" s="1193"/>
      <c r="E44" s="1194"/>
      <c r="F44" s="943" t="s">
        <v>644</v>
      </c>
      <c r="G44" s="944"/>
      <c r="H44" s="944"/>
      <c r="I44" s="944"/>
      <c r="J44" s="1180"/>
      <c r="K44" s="6"/>
      <c r="L44" s="6"/>
    </row>
    <row r="45" spans="1:34" s="251" customFormat="1" ht="13.5" customHeight="1" thickBot="1">
      <c r="B45" s="392"/>
      <c r="C45" s="6"/>
      <c r="D45" s="1195"/>
      <c r="E45" s="1196"/>
      <c r="F45" s="943"/>
      <c r="G45" s="944"/>
      <c r="H45" s="944"/>
      <c r="I45" s="944"/>
      <c r="J45" s="1180"/>
      <c r="K45" s="6"/>
      <c r="L45" s="6"/>
      <c r="O45" s="146"/>
      <c r="P45" s="146"/>
      <c r="Q45" s="146"/>
      <c r="R45" s="146"/>
      <c r="S45" s="146"/>
      <c r="T45" s="146"/>
      <c r="U45" s="146"/>
      <c r="V45" s="146"/>
      <c r="W45" s="146"/>
      <c r="X45" s="146"/>
      <c r="Y45" s="146"/>
      <c r="Z45" s="146"/>
      <c r="AA45" s="146"/>
      <c r="AB45" s="146"/>
      <c r="AC45" s="146"/>
      <c r="AD45" s="146"/>
      <c r="AE45" s="146"/>
      <c r="AF45" s="146"/>
      <c r="AG45" s="146"/>
      <c r="AH45" s="146"/>
    </row>
    <row r="46" spans="1:34" s="251" customFormat="1" ht="13.5" thickBot="1">
      <c r="B46" s="392"/>
      <c r="C46" s="6"/>
      <c r="D46" s="6"/>
      <c r="E46" s="6"/>
      <c r="F46" s="6"/>
      <c r="G46" s="16"/>
      <c r="H46" s="16"/>
      <c r="I46" s="6"/>
      <c r="J46" s="393"/>
      <c r="K46" s="6"/>
      <c r="L46" s="6"/>
      <c r="O46" s="146"/>
      <c r="P46" s="146"/>
      <c r="Q46" s="146"/>
      <c r="R46" s="146"/>
      <c r="S46" s="146"/>
      <c r="T46" s="146"/>
      <c r="U46" s="146"/>
      <c r="V46" s="146"/>
      <c r="W46" s="146"/>
      <c r="X46" s="146"/>
      <c r="Y46" s="146"/>
      <c r="Z46" s="146"/>
      <c r="AA46" s="146"/>
      <c r="AB46" s="146"/>
      <c r="AC46" s="146"/>
      <c r="AD46" s="146"/>
      <c r="AE46" s="146"/>
      <c r="AF46" s="146"/>
      <c r="AG46" s="146"/>
      <c r="AH46" s="146"/>
    </row>
    <row r="47" spans="1:34" s="251" customFormat="1" ht="12.75" customHeight="1">
      <c r="B47" s="392"/>
      <c r="C47" s="6"/>
      <c r="D47" s="881"/>
      <c r="E47" s="882"/>
      <c r="F47" s="927" t="s">
        <v>648</v>
      </c>
      <c r="G47" s="944"/>
      <c r="H47" s="944"/>
      <c r="I47" s="944"/>
      <c r="J47" s="1180"/>
      <c r="K47" s="6"/>
      <c r="L47" s="6"/>
      <c r="O47" s="146"/>
      <c r="P47" s="146"/>
      <c r="Q47" s="146"/>
      <c r="R47" s="146"/>
      <c r="S47" s="146"/>
      <c r="T47" s="146"/>
      <c r="U47" s="146"/>
      <c r="V47" s="146"/>
      <c r="W47" s="146"/>
      <c r="X47" s="146"/>
      <c r="Y47" s="146"/>
      <c r="Z47" s="146"/>
      <c r="AA47" s="146"/>
      <c r="AB47" s="146"/>
      <c r="AC47" s="146"/>
      <c r="AD47" s="146"/>
      <c r="AE47" s="146"/>
      <c r="AF47" s="146"/>
      <c r="AG47" s="146"/>
      <c r="AH47" s="146"/>
    </row>
    <row r="48" spans="1:34" s="251" customFormat="1" ht="13.5" customHeight="1" thickBot="1">
      <c r="B48" s="392"/>
      <c r="C48" s="6"/>
      <c r="D48" s="883"/>
      <c r="E48" s="884"/>
      <c r="F48" s="927"/>
      <c r="G48" s="944"/>
      <c r="H48" s="944"/>
      <c r="I48" s="944"/>
      <c r="J48" s="1180"/>
      <c r="K48" s="6"/>
      <c r="L48" s="6"/>
      <c r="O48" s="146"/>
      <c r="P48" s="146"/>
      <c r="Q48" s="146"/>
      <c r="R48" s="146"/>
      <c r="S48" s="146"/>
      <c r="T48" s="146"/>
      <c r="U48" s="146"/>
      <c r="V48" s="146"/>
      <c r="W48" s="146"/>
      <c r="X48" s="146"/>
      <c r="Y48" s="146"/>
      <c r="Z48" s="146"/>
      <c r="AA48" s="146"/>
      <c r="AB48" s="146"/>
      <c r="AC48" s="146"/>
      <c r="AD48" s="146"/>
      <c r="AE48" s="146"/>
      <c r="AF48" s="146"/>
      <c r="AG48" s="146"/>
      <c r="AH48" s="146"/>
    </row>
    <row r="49" spans="2:34" s="251" customFormat="1" ht="15.75" thickBot="1">
      <c r="B49" s="392"/>
      <c r="C49" s="6"/>
      <c r="D49" s="388"/>
      <c r="E49" s="388"/>
      <c r="F49" s="387"/>
      <c r="G49" s="387"/>
      <c r="H49" s="387"/>
      <c r="I49" s="6"/>
      <c r="J49" s="393"/>
      <c r="K49" s="6"/>
      <c r="L49" s="6"/>
      <c r="O49" s="146"/>
      <c r="P49" s="146"/>
      <c r="Q49" s="146"/>
      <c r="R49" s="146"/>
      <c r="S49" s="146"/>
      <c r="T49" s="146"/>
      <c r="U49" s="146"/>
      <c r="V49" s="146"/>
      <c r="W49" s="146"/>
      <c r="X49" s="146"/>
      <c r="Y49" s="146"/>
      <c r="Z49" s="146"/>
      <c r="AA49" s="146"/>
      <c r="AB49" s="146"/>
      <c r="AC49" s="146"/>
      <c r="AD49" s="146"/>
      <c r="AE49" s="146"/>
      <c r="AF49" s="146"/>
      <c r="AG49" s="146"/>
      <c r="AH49" s="146"/>
    </row>
    <row r="50" spans="2:34" s="251" customFormat="1" ht="12.75" customHeight="1">
      <c r="B50" s="392"/>
      <c r="C50" s="6"/>
      <c r="D50" s="1176"/>
      <c r="E50" s="1177"/>
      <c r="F50" s="927" t="s">
        <v>647</v>
      </c>
      <c r="G50" s="944"/>
      <c r="H50" s="944"/>
      <c r="I50" s="944"/>
      <c r="J50" s="1180"/>
      <c r="K50" s="389"/>
      <c r="L50" s="6"/>
      <c r="O50" s="146"/>
      <c r="P50" s="146"/>
      <c r="Q50" s="146"/>
      <c r="R50" s="146"/>
      <c r="S50" s="146"/>
      <c r="T50" s="146"/>
      <c r="U50" s="146"/>
      <c r="V50" s="146"/>
      <c r="W50" s="146"/>
      <c r="X50" s="146"/>
      <c r="Y50" s="146"/>
      <c r="Z50" s="146"/>
      <c r="AA50" s="146"/>
      <c r="AB50" s="146"/>
      <c r="AC50" s="146"/>
      <c r="AD50" s="146"/>
      <c r="AE50" s="146"/>
      <c r="AF50" s="146"/>
      <c r="AG50" s="146"/>
      <c r="AH50" s="146"/>
    </row>
    <row r="51" spans="2:34" s="251" customFormat="1" ht="13.5" customHeight="1" thickBot="1">
      <c r="B51" s="392"/>
      <c r="C51" s="6"/>
      <c r="D51" s="1178"/>
      <c r="E51" s="1179"/>
      <c r="F51" s="927"/>
      <c r="G51" s="944"/>
      <c r="H51" s="944"/>
      <c r="I51" s="944"/>
      <c r="J51" s="1180"/>
      <c r="K51" s="389"/>
      <c r="L51" s="6"/>
      <c r="O51" s="146"/>
      <c r="P51" s="146"/>
      <c r="Q51" s="146"/>
      <c r="R51" s="146"/>
      <c r="S51" s="146"/>
      <c r="T51" s="146"/>
      <c r="U51" s="146"/>
      <c r="V51" s="146"/>
      <c r="W51" s="146"/>
      <c r="X51" s="146"/>
      <c r="Y51" s="146"/>
      <c r="Z51" s="146"/>
      <c r="AA51" s="146"/>
      <c r="AB51" s="146"/>
      <c r="AC51" s="146"/>
      <c r="AD51" s="146"/>
      <c r="AE51" s="146"/>
      <c r="AF51" s="146"/>
      <c r="AG51" s="146"/>
      <c r="AH51" s="146"/>
    </row>
    <row r="52" spans="2:34" s="251" customFormat="1" ht="13.5" thickBot="1">
      <c r="B52" s="394"/>
      <c r="C52" s="395"/>
      <c r="D52" s="395"/>
      <c r="E52" s="395"/>
      <c r="F52" s="395"/>
      <c r="G52" s="396"/>
      <c r="H52" s="396"/>
      <c r="I52" s="395"/>
      <c r="J52" s="397"/>
      <c r="K52" s="6"/>
      <c r="L52" s="6"/>
      <c r="O52" s="146"/>
      <c r="P52" s="146"/>
      <c r="Q52" s="146"/>
      <c r="R52" s="146"/>
      <c r="S52" s="146"/>
      <c r="T52" s="146"/>
      <c r="U52" s="146"/>
      <c r="V52" s="146"/>
      <c r="W52" s="146"/>
      <c r="X52" s="146"/>
      <c r="Y52" s="146"/>
      <c r="Z52" s="146"/>
      <c r="AA52" s="146"/>
      <c r="AB52" s="146"/>
      <c r="AC52" s="146"/>
      <c r="AD52" s="146"/>
      <c r="AE52" s="146"/>
      <c r="AF52" s="146"/>
      <c r="AG52" s="146"/>
      <c r="AH52" s="146"/>
    </row>
    <row r="53" spans="2:34" s="251" customFormat="1">
      <c r="O53" s="146"/>
      <c r="P53" s="146"/>
      <c r="Q53" s="146"/>
      <c r="R53" s="146"/>
      <c r="S53" s="146"/>
      <c r="T53" s="146"/>
      <c r="U53" s="146"/>
      <c r="V53" s="146"/>
      <c r="W53" s="146"/>
      <c r="X53" s="146"/>
      <c r="Y53" s="146"/>
      <c r="Z53" s="146"/>
      <c r="AA53" s="146"/>
      <c r="AB53" s="146"/>
      <c r="AC53" s="146"/>
      <c r="AD53" s="146"/>
      <c r="AE53" s="146"/>
      <c r="AF53" s="146"/>
      <c r="AG53" s="146"/>
      <c r="AH53" s="146"/>
    </row>
    <row r="54" spans="2:34" s="251" customFormat="1">
      <c r="O54" s="146"/>
      <c r="P54" s="146"/>
      <c r="Q54" s="146"/>
      <c r="R54" s="146"/>
      <c r="S54" s="146"/>
      <c r="T54" s="146"/>
      <c r="U54" s="146"/>
      <c r="V54" s="146"/>
      <c r="W54" s="146"/>
      <c r="X54" s="146"/>
      <c r="Y54" s="146"/>
      <c r="Z54" s="146"/>
      <c r="AA54" s="146"/>
      <c r="AB54" s="146"/>
      <c r="AC54" s="146"/>
      <c r="AD54" s="146"/>
      <c r="AE54" s="146"/>
      <c r="AF54" s="146"/>
      <c r="AG54" s="146"/>
      <c r="AH54" s="146"/>
    </row>
    <row r="55" spans="2:34" s="251" customFormat="1">
      <c r="O55" s="146"/>
      <c r="P55" s="146"/>
      <c r="Q55" s="146"/>
      <c r="R55" s="146"/>
      <c r="S55" s="146"/>
      <c r="T55" s="146"/>
      <c r="U55" s="146"/>
      <c r="V55" s="146"/>
      <c r="W55" s="146"/>
      <c r="X55" s="146"/>
      <c r="Y55" s="146"/>
      <c r="Z55" s="146"/>
      <c r="AA55" s="146"/>
      <c r="AB55" s="146"/>
      <c r="AC55" s="146"/>
      <c r="AD55" s="146"/>
      <c r="AE55" s="146"/>
      <c r="AF55" s="146"/>
      <c r="AG55" s="146"/>
      <c r="AH55" s="146"/>
    </row>
    <row r="56" spans="2:34" s="251" customFormat="1">
      <c r="O56" s="146"/>
      <c r="P56" s="146"/>
      <c r="Q56" s="146"/>
      <c r="R56" s="146"/>
      <c r="S56" s="146"/>
      <c r="T56" s="146"/>
      <c r="U56" s="146"/>
      <c r="V56" s="146"/>
      <c r="W56" s="146"/>
      <c r="X56" s="146"/>
      <c r="Y56" s="146"/>
      <c r="Z56" s="146"/>
      <c r="AA56" s="146"/>
      <c r="AB56" s="146"/>
      <c r="AC56" s="146"/>
      <c r="AD56" s="146"/>
      <c r="AE56" s="146"/>
      <c r="AF56" s="146"/>
      <c r="AG56" s="146"/>
      <c r="AH56" s="146"/>
    </row>
    <row r="57" spans="2:34" s="251" customFormat="1">
      <c r="O57" s="146"/>
      <c r="P57" s="146"/>
      <c r="Q57" s="146"/>
      <c r="R57" s="146"/>
      <c r="S57" s="146"/>
      <c r="T57" s="146"/>
      <c r="U57" s="146"/>
      <c r="V57" s="146"/>
      <c r="W57" s="146"/>
      <c r="X57" s="146"/>
      <c r="Y57" s="146"/>
      <c r="Z57" s="146"/>
      <c r="AA57" s="146"/>
      <c r="AB57" s="146"/>
      <c r="AC57" s="146"/>
      <c r="AD57" s="146"/>
      <c r="AE57" s="146"/>
      <c r="AF57" s="146"/>
      <c r="AG57" s="146"/>
      <c r="AH57" s="146"/>
    </row>
    <row r="58" spans="2:34" s="251" customFormat="1">
      <c r="O58" s="146"/>
      <c r="P58" s="146"/>
      <c r="Q58" s="146"/>
      <c r="R58" s="146"/>
      <c r="S58" s="146"/>
      <c r="T58" s="146"/>
      <c r="U58" s="146"/>
      <c r="V58" s="146"/>
      <c r="W58" s="146"/>
      <c r="X58" s="146"/>
      <c r="Y58" s="146"/>
      <c r="Z58" s="146"/>
      <c r="AA58" s="146"/>
      <c r="AB58" s="146"/>
      <c r="AC58" s="146"/>
      <c r="AD58" s="146"/>
      <c r="AE58" s="146"/>
      <c r="AF58" s="146"/>
      <c r="AG58" s="146"/>
      <c r="AH58" s="146"/>
    </row>
    <row r="59" spans="2:34" s="251" customFormat="1">
      <c r="O59" s="146"/>
      <c r="P59" s="146"/>
      <c r="Q59" s="146"/>
      <c r="R59" s="146"/>
      <c r="S59" s="146"/>
      <c r="T59" s="146"/>
      <c r="U59" s="146"/>
      <c r="V59" s="146"/>
      <c r="W59" s="146"/>
      <c r="X59" s="146"/>
      <c r="Y59" s="146"/>
      <c r="Z59" s="146"/>
      <c r="AA59" s="146"/>
      <c r="AB59" s="146"/>
      <c r="AC59" s="146"/>
      <c r="AD59" s="146"/>
      <c r="AE59" s="146"/>
      <c r="AF59" s="146"/>
      <c r="AG59" s="146"/>
      <c r="AH59" s="146"/>
    </row>
    <row r="60" spans="2:34" s="251" customFormat="1">
      <c r="O60" s="146"/>
      <c r="P60" s="146"/>
      <c r="Q60" s="146"/>
      <c r="R60" s="146"/>
      <c r="S60" s="146"/>
      <c r="T60" s="146"/>
      <c r="U60" s="146"/>
      <c r="V60" s="146"/>
      <c r="W60" s="146"/>
      <c r="X60" s="146"/>
      <c r="Y60" s="146"/>
      <c r="Z60" s="146"/>
      <c r="AA60" s="146"/>
      <c r="AB60" s="146"/>
      <c r="AC60" s="146"/>
      <c r="AD60" s="146"/>
      <c r="AE60" s="146"/>
      <c r="AF60" s="146"/>
      <c r="AG60" s="146"/>
      <c r="AH60" s="146"/>
    </row>
    <row r="61" spans="2:34" s="251" customFormat="1">
      <c r="O61" s="146"/>
      <c r="P61" s="146"/>
      <c r="Q61" s="146"/>
      <c r="R61" s="146"/>
      <c r="S61" s="146"/>
      <c r="T61" s="146"/>
      <c r="U61" s="146"/>
      <c r="V61" s="146"/>
      <c r="W61" s="146"/>
      <c r="X61" s="146"/>
      <c r="Y61" s="146"/>
      <c r="Z61" s="146"/>
      <c r="AA61" s="146"/>
      <c r="AB61" s="146"/>
      <c r="AC61" s="146"/>
      <c r="AD61" s="146"/>
      <c r="AE61" s="146"/>
      <c r="AF61" s="146"/>
      <c r="AG61" s="146"/>
      <c r="AH61" s="146"/>
    </row>
    <row r="62" spans="2:34" s="251" customFormat="1">
      <c r="O62" s="146"/>
      <c r="P62" s="146"/>
      <c r="Q62" s="146"/>
      <c r="R62" s="146"/>
      <c r="S62" s="146"/>
      <c r="T62" s="146"/>
      <c r="U62" s="146"/>
      <c r="V62" s="146"/>
      <c r="W62" s="146"/>
      <c r="X62" s="146"/>
      <c r="Y62" s="146"/>
      <c r="Z62" s="146"/>
      <c r="AA62" s="146"/>
      <c r="AB62" s="146"/>
      <c r="AC62" s="146"/>
      <c r="AD62" s="146"/>
      <c r="AE62" s="146"/>
      <c r="AF62" s="146"/>
      <c r="AG62" s="146"/>
      <c r="AH62" s="146"/>
    </row>
    <row r="63" spans="2:34" s="251" customFormat="1">
      <c r="O63" s="146"/>
      <c r="P63" s="146"/>
      <c r="Q63" s="146"/>
      <c r="R63" s="146"/>
      <c r="S63" s="146"/>
      <c r="T63" s="146"/>
      <c r="U63" s="146"/>
      <c r="V63" s="146"/>
      <c r="W63" s="146"/>
      <c r="X63" s="146"/>
      <c r="Y63" s="146"/>
      <c r="Z63" s="146"/>
      <c r="AA63" s="146"/>
      <c r="AB63" s="146"/>
      <c r="AC63" s="146"/>
      <c r="AD63" s="146"/>
      <c r="AE63" s="146"/>
      <c r="AF63" s="146"/>
      <c r="AG63" s="146"/>
      <c r="AH63" s="146"/>
    </row>
    <row r="64" spans="2:34" s="251" customFormat="1">
      <c r="O64" s="146"/>
      <c r="P64" s="146"/>
      <c r="Q64" s="146"/>
      <c r="R64" s="146"/>
      <c r="S64" s="146"/>
      <c r="T64" s="146"/>
      <c r="U64" s="146"/>
      <c r="V64" s="146"/>
      <c r="W64" s="146"/>
      <c r="X64" s="146"/>
      <c r="Y64" s="146"/>
      <c r="Z64" s="146"/>
      <c r="AA64" s="146"/>
      <c r="AB64" s="146"/>
      <c r="AC64" s="146"/>
      <c r="AD64" s="146"/>
      <c r="AE64" s="146"/>
      <c r="AF64" s="146"/>
      <c r="AG64" s="146"/>
      <c r="AH64" s="146"/>
    </row>
    <row r="65" spans="15:34" s="251" customFormat="1">
      <c r="O65" s="146"/>
      <c r="P65" s="146"/>
      <c r="Q65" s="146"/>
      <c r="R65" s="146"/>
      <c r="S65" s="146"/>
      <c r="T65" s="146"/>
      <c r="U65" s="146"/>
      <c r="V65" s="146"/>
      <c r="W65" s="146"/>
      <c r="X65" s="146"/>
      <c r="Y65" s="146"/>
      <c r="Z65" s="146"/>
      <c r="AA65" s="146"/>
      <c r="AB65" s="146"/>
      <c r="AC65" s="146"/>
      <c r="AD65" s="146"/>
      <c r="AE65" s="146"/>
      <c r="AF65" s="146"/>
      <c r="AG65" s="146"/>
      <c r="AH65" s="146"/>
    </row>
    <row r="66" spans="15:34" s="251" customFormat="1">
      <c r="O66" s="146"/>
      <c r="P66" s="146"/>
      <c r="Q66" s="146"/>
      <c r="R66" s="146"/>
      <c r="S66" s="146"/>
      <c r="T66" s="146"/>
      <c r="U66" s="146"/>
      <c r="V66" s="146"/>
      <c r="W66" s="146"/>
      <c r="X66" s="146"/>
      <c r="Y66" s="146"/>
      <c r="Z66" s="146"/>
      <c r="AA66" s="146"/>
      <c r="AB66" s="146"/>
      <c r="AC66" s="146"/>
      <c r="AD66" s="146"/>
      <c r="AE66" s="146"/>
      <c r="AF66" s="146"/>
      <c r="AG66" s="146"/>
      <c r="AH66" s="146"/>
    </row>
    <row r="67" spans="15:34" s="251" customFormat="1">
      <c r="O67" s="146"/>
      <c r="P67" s="146"/>
      <c r="Q67" s="146"/>
      <c r="R67" s="146"/>
      <c r="S67" s="146"/>
      <c r="T67" s="146"/>
      <c r="U67" s="146"/>
      <c r="V67" s="146"/>
      <c r="W67" s="146"/>
      <c r="X67" s="146"/>
      <c r="Y67" s="146"/>
      <c r="Z67" s="146"/>
      <c r="AA67" s="146"/>
      <c r="AB67" s="146"/>
      <c r="AC67" s="146"/>
      <c r="AD67" s="146"/>
      <c r="AE67" s="146"/>
      <c r="AF67" s="146"/>
      <c r="AG67" s="146"/>
      <c r="AH67" s="146"/>
    </row>
    <row r="68" spans="15:34" s="251" customFormat="1">
      <c r="O68" s="146"/>
      <c r="P68" s="146"/>
      <c r="Q68" s="146"/>
      <c r="R68" s="146"/>
      <c r="S68" s="146"/>
      <c r="T68" s="146"/>
      <c r="U68" s="146"/>
      <c r="V68" s="146"/>
      <c r="W68" s="146"/>
      <c r="X68" s="146"/>
      <c r="Y68" s="146"/>
      <c r="Z68" s="146"/>
      <c r="AA68" s="146"/>
      <c r="AB68" s="146"/>
      <c r="AC68" s="146"/>
      <c r="AD68" s="146"/>
      <c r="AE68" s="146"/>
      <c r="AF68" s="146"/>
      <c r="AG68" s="146"/>
      <c r="AH68" s="146"/>
    </row>
    <row r="69" spans="15:34" s="251" customFormat="1">
      <c r="O69" s="146"/>
      <c r="P69" s="146"/>
      <c r="Q69" s="146"/>
      <c r="R69" s="146"/>
      <c r="S69" s="146"/>
      <c r="T69" s="146"/>
      <c r="U69" s="146"/>
      <c r="V69" s="146"/>
      <c r="W69" s="146"/>
      <c r="X69" s="146"/>
      <c r="Y69" s="146"/>
      <c r="Z69" s="146"/>
      <c r="AA69" s="146"/>
      <c r="AB69" s="146"/>
      <c r="AC69" s="146"/>
      <c r="AD69" s="146"/>
      <c r="AE69" s="146"/>
      <c r="AF69" s="146"/>
      <c r="AG69" s="146"/>
      <c r="AH69" s="146"/>
    </row>
    <row r="70" spans="15:34" s="251" customFormat="1">
      <c r="O70" s="146"/>
      <c r="P70" s="146"/>
      <c r="Q70" s="146"/>
      <c r="R70" s="146"/>
      <c r="S70" s="146"/>
      <c r="T70" s="146"/>
      <c r="U70" s="146"/>
      <c r="V70" s="146"/>
      <c r="W70" s="146"/>
      <c r="X70" s="146"/>
      <c r="Y70" s="146"/>
      <c r="Z70" s="146"/>
      <c r="AA70" s="146"/>
      <c r="AB70" s="146"/>
      <c r="AC70" s="146"/>
      <c r="AD70" s="146"/>
      <c r="AE70" s="146"/>
      <c r="AF70" s="146"/>
      <c r="AG70" s="146"/>
      <c r="AH70" s="146"/>
    </row>
    <row r="71" spans="15:34" s="251" customFormat="1">
      <c r="O71" s="146"/>
      <c r="P71" s="146"/>
      <c r="Q71" s="146"/>
      <c r="R71" s="146"/>
      <c r="S71" s="146"/>
      <c r="T71" s="146"/>
      <c r="U71" s="146"/>
      <c r="V71" s="146"/>
      <c r="W71" s="146"/>
      <c r="X71" s="146"/>
      <c r="Y71" s="146"/>
      <c r="Z71" s="146"/>
      <c r="AA71" s="146"/>
      <c r="AB71" s="146"/>
      <c r="AC71" s="146"/>
      <c r="AD71" s="146"/>
      <c r="AE71" s="146"/>
      <c r="AF71" s="146"/>
      <c r="AG71" s="146"/>
      <c r="AH71" s="146"/>
    </row>
  </sheetData>
  <mergeCells count="14">
    <mergeCell ref="L3:M3"/>
    <mergeCell ref="D41:J42"/>
    <mergeCell ref="D44:E45"/>
    <mergeCell ref="F44:J45"/>
    <mergeCell ref="D47:E48"/>
    <mergeCell ref="F47:J48"/>
    <mergeCell ref="D50:E51"/>
    <mergeCell ref="F50:J51"/>
    <mergeCell ref="C38:I38"/>
    <mergeCell ref="C3:I3"/>
    <mergeCell ref="C6:C12"/>
    <mergeCell ref="C17:C28"/>
    <mergeCell ref="C31:C35"/>
    <mergeCell ref="C37:I37"/>
  </mergeCells>
  <printOptions horizontalCentered="1" verticalCentered="1"/>
  <pageMargins left="0.39" right="0.39" top="0.98" bottom="0.98" header="0.51" footer="0.51"/>
  <pageSetup paperSize="9" orientation="portrait" verticalDpi="400"/>
  <headerFooter alignWithMargins="0"/>
  <drawing r:id="rId1"/>
</worksheet>
</file>

<file path=xl/worksheets/sheet26.xml><?xml version="1.0" encoding="utf-8"?>
<worksheet xmlns="http://schemas.openxmlformats.org/spreadsheetml/2006/main" xmlns:r="http://schemas.openxmlformats.org/officeDocument/2006/relationships">
  <sheetPr codeName="Sheet17" enableFormatConditionsCalculation="0">
    <tabColor theme="5"/>
  </sheetPr>
  <dimension ref="A1:AE53"/>
  <sheetViews>
    <sheetView zoomScale="90" zoomScaleNormal="90" zoomScalePageLayoutView="90" workbookViewId="0">
      <selection activeCell="F47" sqref="F47:J48"/>
    </sheetView>
  </sheetViews>
  <sheetFormatPr defaultColWidth="11.42578125" defaultRowHeight="12.75"/>
  <cols>
    <col min="1" max="1" width="4.7109375" style="335" customWidth="1"/>
    <col min="2" max="2" width="8.42578125" style="251" customWidth="1"/>
    <col min="3" max="6" width="11.42578125" style="335"/>
    <col min="7" max="7" width="19.42578125" style="335" customWidth="1"/>
    <col min="8" max="8" width="26.42578125" style="335" customWidth="1"/>
    <col min="9" max="9" width="5.85546875" style="335" customWidth="1"/>
    <col min="10" max="10" width="16.85546875" style="335" customWidth="1"/>
    <col min="11" max="11" width="6.28515625" style="251" customWidth="1"/>
    <col min="12" max="12" width="36.85546875" style="146" customWidth="1"/>
    <col min="13" max="13" width="21.28515625" style="146" customWidth="1"/>
    <col min="14" max="31" width="11.42578125" style="146"/>
    <col min="32" max="16384" width="11.42578125" style="335"/>
  </cols>
  <sheetData>
    <row r="1" spans="1:13" ht="13.5" thickBot="1">
      <c r="A1" s="251"/>
      <c r="C1" s="251"/>
      <c r="D1" s="251"/>
      <c r="E1" s="251"/>
      <c r="F1" s="251"/>
      <c r="G1" s="251"/>
      <c r="H1" s="251"/>
      <c r="I1" s="251"/>
      <c r="J1" s="251"/>
    </row>
    <row r="2" spans="1:13" ht="13.5" thickBot="1">
      <c r="A2" s="251"/>
      <c r="B2" s="2"/>
      <c r="C2" s="3"/>
      <c r="D2" s="3"/>
      <c r="E2" s="3"/>
      <c r="F2" s="3"/>
      <c r="G2" s="3"/>
      <c r="H2" s="3"/>
      <c r="I2" s="3"/>
      <c r="J2" s="4"/>
    </row>
    <row r="3" spans="1:13" ht="32.25" thickBot="1">
      <c r="A3" s="251"/>
      <c r="B3" s="5"/>
      <c r="C3" s="1197" t="s">
        <v>94</v>
      </c>
      <c r="D3" s="1198"/>
      <c r="E3" s="1198"/>
      <c r="F3" s="1198"/>
      <c r="G3" s="1198"/>
      <c r="H3" s="1198"/>
      <c r="I3" s="1199"/>
      <c r="J3" s="7"/>
      <c r="L3" s="1188" t="s">
        <v>642</v>
      </c>
      <c r="M3" s="1189"/>
    </row>
    <row r="4" spans="1:13" ht="13.5" thickBot="1">
      <c r="A4" s="251"/>
      <c r="B4" s="5"/>
      <c r="C4" s="251"/>
      <c r="D4" s="251"/>
      <c r="E4" s="251"/>
      <c r="F4" s="251"/>
      <c r="G4" s="251"/>
      <c r="H4" s="251"/>
      <c r="I4" s="251"/>
      <c r="J4" s="7"/>
    </row>
    <row r="5" spans="1:13" ht="6" customHeight="1" thickBot="1">
      <c r="A5" s="251"/>
      <c r="B5" s="5"/>
      <c r="C5" s="1044" t="s">
        <v>31</v>
      </c>
      <c r="D5" s="1045"/>
      <c r="E5" s="32"/>
      <c r="F5" s="32"/>
      <c r="G5" s="32"/>
      <c r="H5" s="118"/>
      <c r="I5" s="4"/>
      <c r="J5" s="7"/>
    </row>
    <row r="6" spans="1:13" ht="20.25" customHeight="1" thickBot="1">
      <c r="A6" s="251"/>
      <c r="B6" s="5"/>
      <c r="C6" s="1046"/>
      <c r="D6" s="1047"/>
      <c r="E6" s="159" t="s">
        <v>95</v>
      </c>
      <c r="F6" s="159"/>
      <c r="G6" s="342"/>
      <c r="H6" s="386"/>
      <c r="I6" s="7"/>
      <c r="J6" s="7"/>
      <c r="L6" s="410"/>
    </row>
    <row r="7" spans="1:13" ht="6" customHeight="1" thickBot="1">
      <c r="A7" s="251"/>
      <c r="B7" s="5"/>
      <c r="C7" s="1046"/>
      <c r="D7" s="1047"/>
      <c r="E7" s="160"/>
      <c r="F7" s="160"/>
      <c r="G7" s="160"/>
      <c r="H7" s="119"/>
      <c r="I7" s="7"/>
      <c r="J7" s="7"/>
    </row>
    <row r="8" spans="1:13" ht="20.25" customHeight="1" thickBot="1">
      <c r="A8" s="251"/>
      <c r="B8" s="5"/>
      <c r="C8" s="1046"/>
      <c r="D8" s="1047"/>
      <c r="E8" s="159" t="s">
        <v>208</v>
      </c>
      <c r="F8" s="159"/>
      <c r="G8" s="342"/>
      <c r="H8" s="386"/>
      <c r="I8" s="7"/>
      <c r="J8" s="7"/>
      <c r="L8" s="410"/>
    </row>
    <row r="9" spans="1:13" ht="16.5" customHeight="1" thickBot="1">
      <c r="A9" s="251"/>
      <c r="B9" s="5"/>
      <c r="C9" s="1046"/>
      <c r="D9" s="1047"/>
      <c r="E9" s="160"/>
      <c r="F9" s="160"/>
      <c r="G9" s="160"/>
      <c r="H9" s="119"/>
      <c r="I9" s="7"/>
      <c r="J9" s="7"/>
      <c r="L9" s="299" t="s">
        <v>391</v>
      </c>
    </row>
    <row r="10" spans="1:13" ht="20.25" customHeight="1" thickBot="1">
      <c r="A10" s="251"/>
      <c r="B10" s="5"/>
      <c r="C10" s="1046"/>
      <c r="D10" s="1047"/>
      <c r="E10" s="159" t="s">
        <v>34</v>
      </c>
      <c r="F10" s="159"/>
      <c r="G10" s="342"/>
      <c r="H10" s="386"/>
      <c r="I10" s="7"/>
      <c r="J10" s="7"/>
      <c r="L10" s="410"/>
    </row>
    <row r="11" spans="1:13" ht="15" customHeight="1" thickBot="1">
      <c r="A11" s="251"/>
      <c r="B11" s="5"/>
      <c r="C11" s="1046"/>
      <c r="D11" s="1047"/>
      <c r="E11" s="160"/>
      <c r="F11" s="160"/>
      <c r="G11" s="160"/>
      <c r="H11" s="119"/>
      <c r="I11" s="7"/>
      <c r="J11" s="7"/>
      <c r="L11" s="299" t="s">
        <v>398</v>
      </c>
    </row>
    <row r="12" spans="1:13" ht="20.25" customHeight="1" thickBot="1">
      <c r="A12" s="251"/>
      <c r="B12" s="5"/>
      <c r="C12" s="1046"/>
      <c r="D12" s="1047"/>
      <c r="E12" s="159" t="s">
        <v>97</v>
      </c>
      <c r="F12" s="159"/>
      <c r="G12" s="342"/>
      <c r="H12" s="386"/>
      <c r="I12" s="7"/>
      <c r="J12" s="7"/>
      <c r="L12" s="410"/>
    </row>
    <row r="13" spans="1:13" ht="6" customHeight="1" thickBot="1">
      <c r="A13" s="251"/>
      <c r="B13" s="5"/>
      <c r="C13" s="1048"/>
      <c r="D13" s="1049"/>
      <c r="E13" s="161"/>
      <c r="F13" s="161"/>
      <c r="G13" s="161"/>
      <c r="H13" s="104"/>
      <c r="I13" s="10"/>
      <c r="J13" s="7"/>
    </row>
    <row r="14" spans="1:13" ht="13.5" thickBot="1">
      <c r="A14" s="251"/>
      <c r="B14" s="5"/>
      <c r="C14" s="251"/>
      <c r="D14" s="251"/>
      <c r="E14" s="47"/>
      <c r="F14" s="47"/>
      <c r="G14" s="47"/>
      <c r="H14" s="40"/>
      <c r="I14" s="251"/>
      <c r="J14" s="7"/>
    </row>
    <row r="15" spans="1:13" ht="4.5" customHeight="1" thickBot="1">
      <c r="A15" s="251"/>
      <c r="B15" s="5"/>
      <c r="C15" s="1044" t="s">
        <v>12</v>
      </c>
      <c r="D15" s="1045"/>
      <c r="E15" s="33"/>
      <c r="F15" s="33"/>
      <c r="G15" s="33"/>
      <c r="H15" s="118"/>
      <c r="I15" s="4"/>
      <c r="J15" s="7"/>
    </row>
    <row r="16" spans="1:13" ht="19.5" customHeight="1" thickBot="1">
      <c r="A16" s="251"/>
      <c r="B16" s="5"/>
      <c r="C16" s="1046"/>
      <c r="D16" s="1047"/>
      <c r="E16" s="159" t="s">
        <v>387</v>
      </c>
      <c r="F16" s="159"/>
      <c r="G16" s="342"/>
      <c r="H16" s="386"/>
      <c r="I16" s="7"/>
      <c r="J16" s="7"/>
      <c r="L16" s="410"/>
    </row>
    <row r="17" spans="1:12" ht="13.5" customHeight="1" thickBot="1">
      <c r="A17" s="251"/>
      <c r="B17" s="5"/>
      <c r="C17" s="1046"/>
      <c r="D17" s="1047"/>
      <c r="E17" s="160"/>
      <c r="F17" s="160"/>
      <c r="G17" s="160"/>
      <c r="H17" s="119"/>
      <c r="I17" s="7"/>
      <c r="J17" s="7"/>
    </row>
    <row r="18" spans="1:12" ht="18.75" customHeight="1" thickBot="1">
      <c r="A18" s="251"/>
      <c r="B18" s="5"/>
      <c r="C18" s="1046"/>
      <c r="D18" s="1047"/>
      <c r="E18" s="159" t="s">
        <v>388</v>
      </c>
      <c r="F18" s="159"/>
      <c r="G18" s="342"/>
      <c r="H18" s="386"/>
      <c r="I18" s="7"/>
      <c r="J18" s="7"/>
      <c r="L18" s="410"/>
    </row>
    <row r="19" spans="1:12" ht="13.5" customHeight="1" thickBot="1">
      <c r="A19" s="251"/>
      <c r="B19" s="5"/>
      <c r="C19" s="1046"/>
      <c r="D19" s="1047"/>
      <c r="E19" s="160"/>
      <c r="F19" s="160"/>
      <c r="G19" s="160"/>
      <c r="H19" s="119"/>
      <c r="I19" s="7"/>
      <c r="J19" s="7"/>
      <c r="L19" s="299" t="s">
        <v>396</v>
      </c>
    </row>
    <row r="20" spans="1:12" ht="18.75" customHeight="1" thickBot="1">
      <c r="A20" s="251"/>
      <c r="B20" s="5"/>
      <c r="C20" s="1046"/>
      <c r="D20" s="1047"/>
      <c r="E20" s="159" t="s">
        <v>395</v>
      </c>
      <c r="F20" s="160"/>
      <c r="G20" s="160"/>
      <c r="H20" s="386"/>
      <c r="I20" s="7"/>
      <c r="J20" s="7"/>
      <c r="L20" s="410"/>
    </row>
    <row r="21" spans="1:12" ht="12.75" customHeight="1" thickBot="1">
      <c r="A21" s="251"/>
      <c r="B21" s="5"/>
      <c r="C21" s="1046"/>
      <c r="D21" s="1047"/>
      <c r="E21" s="160"/>
      <c r="F21" s="160"/>
      <c r="G21" s="160"/>
      <c r="H21" s="119"/>
      <c r="I21" s="7"/>
      <c r="J21" s="7"/>
      <c r="L21" s="299" t="s">
        <v>397</v>
      </c>
    </row>
    <row r="22" spans="1:12" ht="19.5" customHeight="1" thickBot="1">
      <c r="A22" s="251"/>
      <c r="B22" s="5"/>
      <c r="C22" s="1046"/>
      <c r="D22" s="1047"/>
      <c r="E22" s="159" t="s">
        <v>394</v>
      </c>
      <c r="F22" s="159"/>
      <c r="G22" s="342"/>
      <c r="H22" s="386"/>
      <c r="I22" s="7"/>
      <c r="J22" s="7"/>
      <c r="K22" s="250"/>
      <c r="L22" s="410"/>
    </row>
    <row r="23" spans="1:12" ht="6" customHeight="1" thickBot="1">
      <c r="A23" s="251"/>
      <c r="B23" s="5"/>
      <c r="C23" s="1048"/>
      <c r="D23" s="1049"/>
      <c r="E23" s="31"/>
      <c r="F23" s="31"/>
      <c r="G23" s="31"/>
      <c r="H23" s="30"/>
      <c r="I23" s="10"/>
      <c r="J23" s="7"/>
    </row>
    <row r="24" spans="1:12" ht="14.25" customHeight="1">
      <c r="A24" s="251"/>
      <c r="B24" s="5"/>
      <c r="C24" s="1043"/>
      <c r="D24" s="1043"/>
      <c r="E24" s="1043"/>
      <c r="F24" s="1043"/>
      <c r="G24" s="1043"/>
      <c r="H24" s="1043"/>
      <c r="I24" s="1043"/>
      <c r="J24" s="7"/>
    </row>
    <row r="25" spans="1:12" ht="14.25" customHeight="1">
      <c r="A25" s="251"/>
      <c r="B25" s="5"/>
      <c r="C25" s="1043"/>
      <c r="D25" s="1043"/>
      <c r="E25" s="1043"/>
      <c r="F25" s="1043"/>
      <c r="G25" s="1043"/>
      <c r="H25" s="1043"/>
      <c r="I25" s="1043"/>
      <c r="J25" s="7"/>
    </row>
    <row r="26" spans="1:12" ht="33.75" customHeight="1" thickBot="1">
      <c r="A26" s="251"/>
      <c r="B26" s="8"/>
      <c r="C26" s="9"/>
      <c r="D26" s="9"/>
      <c r="E26" s="9"/>
      <c r="F26" s="9"/>
      <c r="G26" s="9"/>
      <c r="H26" s="9"/>
      <c r="I26" s="9"/>
      <c r="J26" s="10"/>
    </row>
    <row r="27" spans="1:12" ht="31.5" customHeight="1" thickBot="1">
      <c r="A27" s="251"/>
      <c r="C27" s="251"/>
      <c r="D27" s="251"/>
      <c r="E27" s="251"/>
      <c r="F27" s="251"/>
      <c r="G27" s="251"/>
      <c r="H27" s="251"/>
      <c r="I27" s="251"/>
      <c r="J27" s="251"/>
    </row>
    <row r="28" spans="1:12" ht="12.75" customHeight="1">
      <c r="A28" s="251"/>
      <c r="C28" s="390"/>
      <c r="D28" s="391"/>
      <c r="E28" s="1190" t="s">
        <v>645</v>
      </c>
      <c r="F28" s="1190"/>
      <c r="G28" s="1190"/>
      <c r="H28" s="1190"/>
      <c r="I28" s="1190"/>
      <c r="J28" s="399"/>
      <c r="K28" s="403"/>
    </row>
    <row r="29" spans="1:12" ht="12.75" customHeight="1">
      <c r="A29" s="251"/>
      <c r="C29" s="392"/>
      <c r="D29" s="6"/>
      <c r="E29" s="938"/>
      <c r="F29" s="938"/>
      <c r="G29" s="938"/>
      <c r="H29" s="938"/>
      <c r="I29" s="938"/>
      <c r="J29" s="401"/>
      <c r="K29" s="403"/>
    </row>
    <row r="30" spans="1:12" ht="13.5" thickBot="1">
      <c r="A30" s="251"/>
      <c r="C30" s="392"/>
      <c r="D30" s="6"/>
      <c r="E30" s="6"/>
      <c r="F30" s="6"/>
      <c r="G30" s="6"/>
      <c r="H30" s="16"/>
      <c r="I30" s="16"/>
      <c r="J30" s="6"/>
      <c r="K30" s="392"/>
    </row>
    <row r="31" spans="1:12" ht="12.75" customHeight="1">
      <c r="A31" s="251"/>
      <c r="C31" s="392"/>
      <c r="D31" s="6"/>
      <c r="E31" s="1193"/>
      <c r="F31" s="1194"/>
      <c r="G31" s="943" t="s">
        <v>644</v>
      </c>
      <c r="H31" s="944"/>
      <c r="I31" s="944"/>
      <c r="J31" s="389"/>
      <c r="K31" s="404"/>
    </row>
    <row r="32" spans="1:12" ht="13.5" customHeight="1" thickBot="1">
      <c r="A32" s="251"/>
      <c r="C32" s="392"/>
      <c r="D32" s="6"/>
      <c r="E32" s="1195"/>
      <c r="F32" s="1196"/>
      <c r="G32" s="943"/>
      <c r="H32" s="944"/>
      <c r="I32" s="944"/>
      <c r="J32" s="389"/>
      <c r="K32" s="404"/>
    </row>
    <row r="33" spans="1:31" ht="13.5" thickBot="1">
      <c r="A33" s="251"/>
      <c r="C33" s="392"/>
      <c r="D33" s="6"/>
      <c r="E33" s="6"/>
      <c r="F33" s="6"/>
      <c r="G33" s="6"/>
      <c r="H33" s="16"/>
      <c r="I33" s="16"/>
      <c r="J33" s="6"/>
      <c r="K33" s="392"/>
    </row>
    <row r="34" spans="1:31" ht="12.75" customHeight="1">
      <c r="A34" s="251"/>
      <c r="C34" s="392"/>
      <c r="D34" s="6"/>
      <c r="E34" s="881"/>
      <c r="F34" s="882"/>
      <c r="G34" s="927" t="s">
        <v>648</v>
      </c>
      <c r="H34" s="944"/>
      <c r="I34" s="389"/>
      <c r="J34" s="389"/>
      <c r="K34" s="404"/>
    </row>
    <row r="35" spans="1:31" ht="13.5" customHeight="1" thickBot="1">
      <c r="A35" s="251"/>
      <c r="C35" s="392"/>
      <c r="D35" s="6"/>
      <c r="E35" s="883"/>
      <c r="F35" s="884"/>
      <c r="G35" s="927"/>
      <c r="H35" s="944"/>
      <c r="I35" s="389"/>
      <c r="J35" s="389"/>
      <c r="K35" s="404"/>
    </row>
    <row r="36" spans="1:31" ht="13.5" customHeight="1" thickBot="1">
      <c r="A36" s="251"/>
      <c r="C36" s="392"/>
      <c r="D36" s="6"/>
      <c r="E36" s="388"/>
      <c r="F36" s="388"/>
      <c r="G36" s="387"/>
      <c r="H36" s="387"/>
      <c r="I36" s="387"/>
      <c r="J36" s="6"/>
      <c r="K36" s="392"/>
    </row>
    <row r="37" spans="1:31" ht="12.75" customHeight="1">
      <c r="A37" s="251"/>
      <c r="C37" s="392"/>
      <c r="D37" s="6"/>
      <c r="E37" s="1176"/>
      <c r="F37" s="1177"/>
      <c r="G37" s="927" t="s">
        <v>647</v>
      </c>
      <c r="H37" s="944"/>
      <c r="I37" s="944"/>
      <c r="J37" s="389"/>
      <c r="K37" s="404"/>
    </row>
    <row r="38" spans="1:31" ht="13.5" customHeight="1" thickBot="1">
      <c r="A38" s="251"/>
      <c r="C38" s="392"/>
      <c r="D38" s="6"/>
      <c r="E38" s="1178"/>
      <c r="F38" s="1179"/>
      <c r="G38" s="927"/>
      <c r="H38" s="944"/>
      <c r="I38" s="944"/>
      <c r="J38" s="389"/>
      <c r="K38" s="404"/>
    </row>
    <row r="39" spans="1:31" ht="13.5" thickBot="1">
      <c r="A39" s="251"/>
      <c r="C39" s="394"/>
      <c r="D39" s="395"/>
      <c r="E39" s="395"/>
      <c r="F39" s="395"/>
      <c r="G39" s="395"/>
      <c r="H39" s="396"/>
      <c r="I39" s="396"/>
      <c r="J39" s="395"/>
      <c r="K39" s="392"/>
    </row>
    <row r="40" spans="1:31">
      <c r="A40" s="251"/>
      <c r="C40" s="251"/>
      <c r="D40" s="251"/>
      <c r="E40" s="251"/>
      <c r="F40" s="251"/>
      <c r="G40" s="251"/>
      <c r="H40" s="251"/>
      <c r="I40" s="251"/>
      <c r="J40" s="251"/>
    </row>
    <row r="41" spans="1:31" s="251" customFormat="1">
      <c r="L41" s="146"/>
      <c r="M41" s="146"/>
      <c r="N41" s="146"/>
      <c r="O41" s="146"/>
      <c r="P41" s="146"/>
      <c r="Q41" s="146"/>
      <c r="R41" s="146"/>
      <c r="S41" s="146"/>
      <c r="T41" s="146"/>
      <c r="U41" s="146"/>
      <c r="V41" s="146"/>
      <c r="W41" s="146"/>
      <c r="X41" s="146"/>
      <c r="Y41" s="146"/>
      <c r="Z41" s="146"/>
      <c r="AA41" s="146"/>
      <c r="AB41" s="146"/>
      <c r="AC41" s="146"/>
      <c r="AD41" s="146"/>
      <c r="AE41" s="146"/>
    </row>
    <row r="42" spans="1:31" s="251" customFormat="1">
      <c r="L42" s="146"/>
      <c r="M42" s="146"/>
      <c r="N42" s="146"/>
      <c r="O42" s="146"/>
      <c r="P42" s="146"/>
      <c r="Q42" s="146"/>
      <c r="R42" s="146"/>
      <c r="S42" s="146"/>
      <c r="T42" s="146"/>
      <c r="U42" s="146"/>
      <c r="V42" s="146"/>
      <c r="W42" s="146"/>
      <c r="X42" s="146"/>
      <c r="Y42" s="146"/>
      <c r="Z42" s="146"/>
      <c r="AA42" s="146"/>
      <c r="AB42" s="146"/>
      <c r="AC42" s="146"/>
      <c r="AD42" s="146"/>
      <c r="AE42" s="146"/>
    </row>
    <row r="43" spans="1:31" s="251" customFormat="1">
      <c r="L43" s="146"/>
      <c r="M43" s="146"/>
      <c r="N43" s="146"/>
      <c r="O43" s="146"/>
      <c r="P43" s="146"/>
      <c r="Q43" s="146"/>
      <c r="R43" s="146"/>
      <c r="S43" s="146"/>
      <c r="T43" s="146"/>
      <c r="U43" s="146"/>
      <c r="V43" s="146"/>
      <c r="W43" s="146"/>
      <c r="X43" s="146"/>
      <c r="Y43" s="146"/>
      <c r="Z43" s="146"/>
      <c r="AA43" s="146"/>
      <c r="AB43" s="146"/>
      <c r="AC43" s="146"/>
      <c r="AD43" s="146"/>
      <c r="AE43" s="146"/>
    </row>
    <row r="44" spans="1:31" s="251" customFormat="1">
      <c r="L44" s="146"/>
      <c r="M44" s="146"/>
      <c r="N44" s="146"/>
      <c r="O44" s="146"/>
      <c r="P44" s="146"/>
      <c r="Q44" s="146"/>
      <c r="R44" s="146"/>
      <c r="S44" s="146"/>
      <c r="T44" s="146"/>
      <c r="U44" s="146"/>
      <c r="V44" s="146"/>
      <c r="W44" s="146"/>
      <c r="X44" s="146"/>
      <c r="Y44" s="146"/>
      <c r="Z44" s="146"/>
      <c r="AA44" s="146"/>
      <c r="AB44" s="146"/>
      <c r="AC44" s="146"/>
      <c r="AD44" s="146"/>
      <c r="AE44" s="146"/>
    </row>
    <row r="45" spans="1:31" s="251" customFormat="1">
      <c r="L45" s="146"/>
      <c r="M45" s="146"/>
      <c r="N45" s="146"/>
      <c r="O45" s="146"/>
      <c r="P45" s="146"/>
      <c r="Q45" s="146"/>
      <c r="R45" s="146"/>
      <c r="S45" s="146"/>
      <c r="T45" s="146"/>
      <c r="U45" s="146"/>
      <c r="V45" s="146"/>
      <c r="W45" s="146"/>
      <c r="X45" s="146"/>
      <c r="Y45" s="146"/>
      <c r="Z45" s="146"/>
      <c r="AA45" s="146"/>
      <c r="AB45" s="146"/>
      <c r="AC45" s="146"/>
      <c r="AD45" s="146"/>
      <c r="AE45" s="146"/>
    </row>
    <row r="46" spans="1:31" s="251" customFormat="1">
      <c r="L46" s="146"/>
      <c r="M46" s="146"/>
      <c r="N46" s="146"/>
      <c r="O46" s="146"/>
      <c r="P46" s="146"/>
      <c r="Q46" s="146"/>
      <c r="R46" s="146"/>
      <c r="S46" s="146"/>
      <c r="T46" s="146"/>
      <c r="U46" s="146"/>
      <c r="V46" s="146"/>
      <c r="W46" s="146"/>
      <c r="X46" s="146"/>
      <c r="Y46" s="146"/>
      <c r="Z46" s="146"/>
      <c r="AA46" s="146"/>
      <c r="AB46" s="146"/>
      <c r="AC46" s="146"/>
      <c r="AD46" s="146"/>
      <c r="AE46" s="146"/>
    </row>
    <row r="47" spans="1:31" s="251" customFormat="1">
      <c r="L47" s="146"/>
      <c r="M47" s="146"/>
      <c r="N47" s="146"/>
      <c r="O47" s="146"/>
      <c r="P47" s="146"/>
      <c r="Q47" s="146"/>
      <c r="R47" s="146"/>
      <c r="S47" s="146"/>
      <c r="T47" s="146"/>
      <c r="U47" s="146"/>
      <c r="V47" s="146"/>
      <c r="W47" s="146"/>
      <c r="X47" s="146"/>
      <c r="Y47" s="146"/>
      <c r="Z47" s="146"/>
      <c r="AA47" s="146"/>
      <c r="AB47" s="146"/>
      <c r="AC47" s="146"/>
      <c r="AD47" s="146"/>
      <c r="AE47" s="146"/>
    </row>
    <row r="48" spans="1:31" s="251" customFormat="1">
      <c r="L48" s="146"/>
      <c r="M48" s="146"/>
      <c r="N48" s="146"/>
      <c r="O48" s="146"/>
      <c r="P48" s="146"/>
      <c r="Q48" s="146"/>
      <c r="R48" s="146"/>
      <c r="S48" s="146"/>
      <c r="T48" s="146"/>
      <c r="U48" s="146"/>
      <c r="V48" s="146"/>
      <c r="W48" s="146"/>
      <c r="X48" s="146"/>
      <c r="Y48" s="146"/>
      <c r="Z48" s="146"/>
      <c r="AA48" s="146"/>
      <c r="AB48" s="146"/>
      <c r="AC48" s="146"/>
      <c r="AD48" s="146"/>
      <c r="AE48" s="146"/>
    </row>
    <row r="49" spans="12:31" s="251" customFormat="1">
      <c r="L49" s="146"/>
      <c r="M49" s="146"/>
      <c r="N49" s="146"/>
      <c r="O49" s="146"/>
      <c r="P49" s="146"/>
      <c r="Q49" s="146"/>
      <c r="R49" s="146"/>
      <c r="S49" s="146"/>
      <c r="T49" s="146"/>
      <c r="U49" s="146"/>
      <c r="V49" s="146"/>
      <c r="W49" s="146"/>
      <c r="X49" s="146"/>
      <c r="Y49" s="146"/>
      <c r="Z49" s="146"/>
      <c r="AA49" s="146"/>
      <c r="AB49" s="146"/>
      <c r="AC49" s="146"/>
      <c r="AD49" s="146"/>
      <c r="AE49" s="146"/>
    </row>
    <row r="50" spans="12:31" s="251" customFormat="1">
      <c r="L50" s="146"/>
      <c r="M50" s="146"/>
      <c r="N50" s="146"/>
      <c r="O50" s="146"/>
      <c r="P50" s="146"/>
      <c r="Q50" s="146"/>
      <c r="R50" s="146"/>
      <c r="S50" s="146"/>
      <c r="T50" s="146"/>
      <c r="U50" s="146"/>
      <c r="V50" s="146"/>
      <c r="W50" s="146"/>
      <c r="X50" s="146"/>
      <c r="Y50" s="146"/>
      <c r="Z50" s="146"/>
      <c r="AA50" s="146"/>
      <c r="AB50" s="146"/>
      <c r="AC50" s="146"/>
      <c r="AD50" s="146"/>
      <c r="AE50" s="146"/>
    </row>
    <row r="51" spans="12:31" s="251" customFormat="1">
      <c r="L51" s="146"/>
      <c r="M51" s="146"/>
      <c r="N51" s="146"/>
      <c r="O51" s="146"/>
      <c r="P51" s="146"/>
      <c r="Q51" s="146"/>
      <c r="R51" s="146"/>
      <c r="S51" s="146"/>
      <c r="T51" s="146"/>
      <c r="U51" s="146"/>
      <c r="V51" s="146"/>
      <c r="W51" s="146"/>
      <c r="X51" s="146"/>
      <c r="Y51" s="146"/>
      <c r="Z51" s="146"/>
      <c r="AA51" s="146"/>
      <c r="AB51" s="146"/>
      <c r="AC51" s="146"/>
      <c r="AD51" s="146"/>
      <c r="AE51" s="146"/>
    </row>
    <row r="52" spans="12:31" s="251" customFormat="1">
      <c r="L52" s="146"/>
      <c r="M52" s="146"/>
      <c r="N52" s="146"/>
      <c r="O52" s="146"/>
      <c r="P52" s="146"/>
      <c r="Q52" s="146"/>
      <c r="R52" s="146"/>
      <c r="S52" s="146"/>
      <c r="T52" s="146"/>
      <c r="U52" s="146"/>
      <c r="V52" s="146"/>
      <c r="W52" s="146"/>
      <c r="X52" s="146"/>
      <c r="Y52" s="146"/>
      <c r="Z52" s="146"/>
      <c r="AA52" s="146"/>
      <c r="AB52" s="146"/>
      <c r="AC52" s="146"/>
      <c r="AD52" s="146"/>
      <c r="AE52" s="146"/>
    </row>
    <row r="53" spans="12:31" s="251" customFormat="1">
      <c r="L53" s="146"/>
      <c r="M53" s="146"/>
      <c r="N53" s="146"/>
      <c r="O53" s="146"/>
      <c r="P53" s="146"/>
      <c r="Q53" s="146"/>
      <c r="R53" s="146"/>
      <c r="S53" s="146"/>
      <c r="T53" s="146"/>
      <c r="U53" s="146"/>
      <c r="V53" s="146"/>
      <c r="W53" s="146"/>
      <c r="X53" s="146"/>
      <c r="Y53" s="146"/>
      <c r="Z53" s="146"/>
      <c r="AA53" s="146"/>
      <c r="AB53" s="146"/>
      <c r="AC53" s="146"/>
      <c r="AD53" s="146"/>
      <c r="AE53" s="146"/>
    </row>
  </sheetData>
  <mergeCells count="13">
    <mergeCell ref="L3:M3"/>
    <mergeCell ref="E37:F38"/>
    <mergeCell ref="G37:I38"/>
    <mergeCell ref="G34:H35"/>
    <mergeCell ref="G31:I32"/>
    <mergeCell ref="E31:F32"/>
    <mergeCell ref="E34:F35"/>
    <mergeCell ref="E28:I29"/>
    <mergeCell ref="C3:I3"/>
    <mergeCell ref="C5:D13"/>
    <mergeCell ref="C15:D23"/>
    <mergeCell ref="C24:I24"/>
    <mergeCell ref="C25:I25"/>
  </mergeCells>
  <printOptions horizontalCentered="1" verticalCentered="1"/>
  <pageMargins left="0.39" right="0.39" top="0.98" bottom="0.98" header="0.51" footer="0.51"/>
  <pageSetup paperSize="9" orientation="landscape" verticalDpi="400"/>
  <headerFooter alignWithMargins="0"/>
  <drawing r:id="rId1"/>
</worksheet>
</file>

<file path=xl/worksheets/sheet27.xml><?xml version="1.0" encoding="utf-8"?>
<worksheet xmlns="http://schemas.openxmlformats.org/spreadsheetml/2006/main" xmlns:r="http://schemas.openxmlformats.org/officeDocument/2006/relationships">
  <sheetPr codeName="Sheet18" enableFormatConditionsCalculation="0">
    <tabColor theme="5"/>
  </sheetPr>
  <dimension ref="A1:W193"/>
  <sheetViews>
    <sheetView topLeftCell="A2" workbookViewId="0">
      <selection activeCell="F47" sqref="F47:J48"/>
    </sheetView>
  </sheetViews>
  <sheetFormatPr defaultColWidth="11.42578125" defaultRowHeight="12.75"/>
  <cols>
    <col min="1" max="1" width="4.7109375" style="335" customWidth="1"/>
    <col min="2" max="2" width="6.140625" style="251" customWidth="1"/>
    <col min="3" max="3" width="9.42578125" style="335" customWidth="1"/>
    <col min="4" max="4" width="10" style="335" customWidth="1"/>
    <col min="5" max="6" width="11.42578125" style="335"/>
    <col min="7" max="7" width="19.42578125" style="335" customWidth="1"/>
    <col min="8" max="8" width="6" style="335" customWidth="1"/>
    <col min="9" max="9" width="28" style="335" customWidth="1"/>
    <col min="10" max="10" width="5.42578125" style="335" customWidth="1"/>
    <col min="11" max="11" width="14" style="335" customWidth="1"/>
    <col min="12" max="12" width="4.7109375" style="251" customWidth="1"/>
    <col min="13" max="13" width="29.42578125" style="251" customWidth="1"/>
    <col min="14" max="14" width="21.140625" style="251" customWidth="1"/>
    <col min="15" max="23" width="11.42578125" style="251"/>
    <col min="24" max="16384" width="11.42578125" style="335"/>
  </cols>
  <sheetData>
    <row r="1" spans="1:14" ht="13.5" thickBot="1">
      <c r="A1" s="251"/>
      <c r="C1" s="251"/>
      <c r="D1" s="251"/>
      <c r="E1" s="251"/>
      <c r="F1" s="251"/>
      <c r="G1" s="251"/>
      <c r="H1" s="251"/>
      <c r="I1" s="251"/>
      <c r="J1" s="251"/>
      <c r="K1" s="251"/>
    </row>
    <row r="2" spans="1:14" ht="13.5" thickBot="1">
      <c r="A2" s="251"/>
      <c r="B2" s="2"/>
      <c r="C2" s="3"/>
      <c r="D2" s="3"/>
      <c r="E2" s="3"/>
      <c r="F2" s="3"/>
      <c r="G2" s="3"/>
      <c r="H2" s="3"/>
      <c r="I2" s="3"/>
      <c r="J2" s="3"/>
      <c r="K2" s="4"/>
    </row>
    <row r="3" spans="1:14" ht="32.25" thickBot="1">
      <c r="A3" s="251"/>
      <c r="B3" s="5"/>
      <c r="C3" s="1197" t="s">
        <v>99</v>
      </c>
      <c r="D3" s="1198"/>
      <c r="E3" s="1198"/>
      <c r="F3" s="1198"/>
      <c r="G3" s="1198"/>
      <c r="H3" s="1198"/>
      <c r="I3" s="1198"/>
      <c r="J3" s="1199"/>
      <c r="K3" s="7"/>
      <c r="M3" s="1188" t="s">
        <v>642</v>
      </c>
      <c r="N3" s="1189"/>
    </row>
    <row r="4" spans="1:14" ht="13.5" thickBot="1">
      <c r="A4" s="251"/>
      <c r="B4" s="5"/>
      <c r="C4" s="251"/>
      <c r="D4" s="251"/>
      <c r="E4" s="251"/>
      <c r="F4" s="251"/>
      <c r="G4" s="251"/>
      <c r="H4" s="251"/>
      <c r="I4" s="251"/>
      <c r="J4" s="251"/>
      <c r="K4" s="7"/>
    </row>
    <row r="5" spans="1:14" ht="6" customHeight="1" thickBot="1">
      <c r="A5" s="251"/>
      <c r="B5" s="5"/>
      <c r="C5" s="1200" t="s">
        <v>37</v>
      </c>
      <c r="D5" s="1201"/>
      <c r="E5" s="3"/>
      <c r="F5" s="3"/>
      <c r="G5" s="3"/>
      <c r="H5" s="3"/>
      <c r="I5" s="3"/>
      <c r="J5" s="4"/>
      <c r="K5" s="7"/>
    </row>
    <row r="6" spans="1:14" ht="21" customHeight="1" thickBot="1">
      <c r="A6" s="251"/>
      <c r="B6" s="5"/>
      <c r="C6" s="1184"/>
      <c r="D6" s="1202"/>
      <c r="E6" s="159" t="s">
        <v>38</v>
      </c>
      <c r="F6" s="159"/>
      <c r="G6" s="159"/>
      <c r="H6" s="57"/>
      <c r="I6" s="386"/>
      <c r="J6" s="29"/>
      <c r="K6" s="21"/>
      <c r="M6" s="410"/>
    </row>
    <row r="7" spans="1:14" ht="6" customHeight="1" thickBot="1">
      <c r="A7" s="251"/>
      <c r="B7" s="5"/>
      <c r="C7" s="1184"/>
      <c r="D7" s="1202"/>
      <c r="E7" s="160"/>
      <c r="F7" s="160"/>
      <c r="G7" s="160"/>
      <c r="H7" s="57"/>
      <c r="I7" s="119"/>
      <c r="J7" s="29"/>
      <c r="K7" s="21"/>
    </row>
    <row r="8" spans="1:14" ht="21" customHeight="1" thickBot="1">
      <c r="A8" s="251"/>
      <c r="B8" s="5"/>
      <c r="C8" s="1184"/>
      <c r="D8" s="1202"/>
      <c r="E8" s="159" t="s">
        <v>167</v>
      </c>
      <c r="F8" s="159"/>
      <c r="G8" s="159"/>
      <c r="H8" s="57"/>
      <c r="I8" s="386"/>
      <c r="J8" s="29"/>
      <c r="K8" s="21"/>
      <c r="M8" s="410"/>
    </row>
    <row r="9" spans="1:14" ht="6" customHeight="1" thickBot="1">
      <c r="A9" s="251"/>
      <c r="B9" s="5"/>
      <c r="C9" s="1184"/>
      <c r="D9" s="1202"/>
      <c r="E9" s="160"/>
      <c r="F9" s="160"/>
      <c r="G9" s="160"/>
      <c r="H9" s="57"/>
      <c r="I9" s="120"/>
      <c r="J9" s="29"/>
      <c r="K9" s="21"/>
    </row>
    <row r="10" spans="1:14" ht="21" customHeight="1" thickBot="1">
      <c r="A10" s="251"/>
      <c r="B10" s="5"/>
      <c r="C10" s="1184"/>
      <c r="D10" s="1202"/>
      <c r="E10" s="159" t="s">
        <v>186</v>
      </c>
      <c r="F10" s="159"/>
      <c r="G10" s="159"/>
      <c r="H10" s="57"/>
      <c r="I10" s="386"/>
      <c r="J10" s="29"/>
      <c r="K10" s="21"/>
      <c r="M10" s="410"/>
    </row>
    <row r="11" spans="1:14" ht="6" customHeight="1" thickBot="1">
      <c r="A11" s="251"/>
      <c r="B11" s="5"/>
      <c r="C11" s="1184"/>
      <c r="D11" s="1202"/>
      <c r="E11" s="160"/>
      <c r="F11" s="160"/>
      <c r="G11" s="160"/>
      <c r="H11" s="57"/>
      <c r="I11" s="120"/>
      <c r="J11" s="29"/>
      <c r="K11" s="21"/>
    </row>
    <row r="12" spans="1:14" ht="21" customHeight="1" thickBot="1">
      <c r="A12" s="251"/>
      <c r="B12" s="5"/>
      <c r="C12" s="1184"/>
      <c r="D12" s="1202"/>
      <c r="E12" s="159" t="s">
        <v>40</v>
      </c>
      <c r="F12" s="159"/>
      <c r="G12" s="159"/>
      <c r="H12" s="57"/>
      <c r="I12" s="386"/>
      <c r="J12" s="29"/>
      <c r="K12" s="21"/>
      <c r="M12" s="410"/>
    </row>
    <row r="13" spans="1:14" ht="6" customHeight="1" thickBot="1">
      <c r="A13" s="251"/>
      <c r="B13" s="5"/>
      <c r="C13" s="1184"/>
      <c r="D13" s="1202"/>
      <c r="E13" s="160"/>
      <c r="F13" s="160"/>
      <c r="G13" s="160"/>
      <c r="H13" s="57"/>
      <c r="I13" s="119"/>
      <c r="J13" s="29"/>
      <c r="K13" s="21"/>
    </row>
    <row r="14" spans="1:14" ht="29.25" customHeight="1" thickBot="1">
      <c r="A14" s="251"/>
      <c r="B14" s="5"/>
      <c r="C14" s="1184"/>
      <c r="D14" s="1202"/>
      <c r="E14" s="1205" t="s">
        <v>187</v>
      </c>
      <c r="F14" s="1205"/>
      <c r="G14" s="1205"/>
      <c r="H14" s="251"/>
      <c r="I14" s="386"/>
      <c r="J14" s="7"/>
      <c r="K14" s="7"/>
      <c r="M14" s="410"/>
    </row>
    <row r="15" spans="1:14" ht="6" customHeight="1">
      <c r="A15" s="251"/>
      <c r="B15" s="5"/>
      <c r="C15" s="1184"/>
      <c r="D15" s="1202"/>
      <c r="E15" s="339"/>
      <c r="F15" s="339"/>
      <c r="G15" s="339"/>
      <c r="H15" s="251"/>
      <c r="I15" s="40"/>
      <c r="J15" s="7"/>
      <c r="K15" s="7"/>
    </row>
    <row r="16" spans="1:14" ht="6" customHeight="1">
      <c r="A16" s="251"/>
      <c r="B16" s="5"/>
      <c r="C16" s="1184"/>
      <c r="D16" s="1202"/>
      <c r="E16" s="339"/>
      <c r="F16" s="339"/>
      <c r="G16" s="339"/>
      <c r="H16" s="251"/>
      <c r="I16" s="40"/>
      <c r="J16" s="7"/>
      <c r="K16" s="7"/>
    </row>
    <row r="17" spans="1:12">
      <c r="A17" s="251"/>
      <c r="B17" s="5"/>
      <c r="C17" s="1184"/>
      <c r="D17" s="1202"/>
      <c r="E17" s="47"/>
      <c r="F17" s="47"/>
      <c r="G17" s="47"/>
      <c r="H17" s="251"/>
      <c r="I17" s="251"/>
      <c r="J17" s="7"/>
      <c r="K17" s="7"/>
    </row>
    <row r="18" spans="1:12">
      <c r="A18" s="251"/>
      <c r="B18" s="5"/>
      <c r="C18" s="1184"/>
      <c r="D18" s="1202"/>
      <c r="E18" s="47"/>
      <c r="F18" s="47"/>
      <c r="G18" s="47"/>
      <c r="H18" s="251"/>
      <c r="I18" s="251"/>
      <c r="J18" s="7"/>
      <c r="K18" s="7"/>
    </row>
    <row r="19" spans="1:12" ht="13.5" thickBot="1">
      <c r="A19" s="251"/>
      <c r="B19" s="5"/>
      <c r="C19" s="1203"/>
      <c r="D19" s="1204"/>
      <c r="E19" s="31"/>
      <c r="F19" s="31"/>
      <c r="G19" s="31"/>
      <c r="H19" s="30"/>
      <c r="I19" s="30"/>
      <c r="J19" s="10"/>
      <c r="K19" s="7"/>
      <c r="L19" s="250"/>
    </row>
    <row r="20" spans="1:12" ht="22.5" customHeight="1">
      <c r="A20" s="251"/>
      <c r="B20" s="5"/>
      <c r="C20" s="1043"/>
      <c r="D20" s="1043"/>
      <c r="E20" s="1043"/>
      <c r="F20" s="1043"/>
      <c r="G20" s="1043"/>
      <c r="H20" s="1043"/>
      <c r="I20" s="1043"/>
      <c r="J20" s="1043"/>
      <c r="K20" s="7"/>
    </row>
    <row r="21" spans="1:12">
      <c r="A21" s="251"/>
      <c r="B21" s="5"/>
      <c r="C21" s="1043"/>
      <c r="D21" s="1043"/>
      <c r="E21" s="1043"/>
      <c r="F21" s="1043"/>
      <c r="G21" s="1043"/>
      <c r="H21" s="1043"/>
      <c r="I21" s="1043"/>
      <c r="J21" s="1043"/>
      <c r="K21" s="7"/>
    </row>
    <row r="22" spans="1:12" ht="29.25" customHeight="1" thickBot="1">
      <c r="A22" s="251"/>
      <c r="B22" s="8"/>
      <c r="C22" s="9"/>
      <c r="D22" s="9"/>
      <c r="E22" s="9"/>
      <c r="F22" s="9"/>
      <c r="G22" s="9"/>
      <c r="H22" s="9"/>
      <c r="I22" s="9"/>
      <c r="J22" s="9"/>
      <c r="K22" s="10"/>
    </row>
    <row r="23" spans="1:12">
      <c r="A23" s="251"/>
      <c r="C23" s="251"/>
      <c r="D23" s="251"/>
      <c r="E23" s="251"/>
      <c r="F23" s="251"/>
      <c r="G23" s="251"/>
      <c r="H23" s="251"/>
      <c r="I23" s="251"/>
      <c r="J23" s="251"/>
      <c r="K23" s="251"/>
    </row>
    <row r="24" spans="1:12" ht="13.5" thickBot="1">
      <c r="A24" s="251"/>
      <c r="C24" s="251"/>
      <c r="D24" s="251"/>
      <c r="E24" s="251"/>
      <c r="F24" s="251"/>
      <c r="G24" s="251"/>
      <c r="H24" s="251"/>
      <c r="I24" s="251"/>
      <c r="J24" s="251"/>
      <c r="K24" s="251"/>
    </row>
    <row r="25" spans="1:12" ht="20.25">
      <c r="A25" s="251"/>
      <c r="C25" s="390"/>
      <c r="D25" s="391"/>
      <c r="E25" s="1190" t="s">
        <v>645</v>
      </c>
      <c r="F25" s="1190"/>
      <c r="G25" s="1190"/>
      <c r="H25" s="1190"/>
      <c r="I25" s="1190"/>
      <c r="J25" s="400"/>
      <c r="K25" s="251"/>
    </row>
    <row r="26" spans="1:12" ht="20.25">
      <c r="A26" s="251"/>
      <c r="C26" s="392"/>
      <c r="D26" s="6"/>
      <c r="E26" s="938"/>
      <c r="F26" s="938"/>
      <c r="G26" s="938"/>
      <c r="H26" s="938"/>
      <c r="I26" s="938"/>
      <c r="J26" s="402"/>
      <c r="K26" s="251"/>
    </row>
    <row r="27" spans="1:12" ht="7.5" customHeight="1" thickBot="1">
      <c r="A27" s="251"/>
      <c r="C27" s="392"/>
      <c r="D27" s="6"/>
      <c r="E27" s="6"/>
      <c r="F27" s="6"/>
      <c r="G27" s="6"/>
      <c r="H27" s="16"/>
      <c r="I27" s="16"/>
      <c r="J27" s="393"/>
      <c r="K27" s="251"/>
    </row>
    <row r="28" spans="1:12" ht="15">
      <c r="A28" s="251"/>
      <c r="C28" s="392"/>
      <c r="D28" s="6"/>
      <c r="E28" s="1193"/>
      <c r="F28" s="1194"/>
      <c r="G28" s="943" t="s">
        <v>644</v>
      </c>
      <c r="H28" s="944"/>
      <c r="I28" s="944"/>
      <c r="J28" s="398"/>
      <c r="K28" s="251"/>
    </row>
    <row r="29" spans="1:12" ht="15.75" thickBot="1">
      <c r="A29" s="251"/>
      <c r="C29" s="392"/>
      <c r="D29" s="6"/>
      <c r="E29" s="1195"/>
      <c r="F29" s="1196"/>
      <c r="G29" s="943"/>
      <c r="H29" s="944"/>
      <c r="I29" s="944"/>
      <c r="J29" s="398"/>
      <c r="K29" s="251"/>
    </row>
    <row r="30" spans="1:12" ht="13.5" thickBot="1">
      <c r="A30" s="251"/>
      <c r="C30" s="392"/>
      <c r="D30" s="6"/>
      <c r="E30" s="6"/>
      <c r="F30" s="6"/>
      <c r="G30" s="6"/>
      <c r="H30" s="16"/>
      <c r="I30" s="16"/>
      <c r="J30" s="393"/>
      <c r="K30" s="251"/>
    </row>
    <row r="31" spans="1:12" s="146" customFormat="1" ht="15">
      <c r="C31" s="392"/>
      <c r="D31" s="6"/>
      <c r="E31" s="881"/>
      <c r="F31" s="882"/>
      <c r="G31" s="927" t="s">
        <v>648</v>
      </c>
      <c r="H31" s="944"/>
      <c r="I31" s="389"/>
      <c r="J31" s="398"/>
    </row>
    <row r="32" spans="1:12" s="146" customFormat="1" ht="15.75" thickBot="1">
      <c r="C32" s="392"/>
      <c r="D32" s="6"/>
      <c r="E32" s="883"/>
      <c r="F32" s="884"/>
      <c r="G32" s="927"/>
      <c r="H32" s="944"/>
      <c r="I32" s="389"/>
      <c r="J32" s="398"/>
    </row>
    <row r="33" spans="3:10" s="146" customFormat="1" ht="15.75" thickBot="1">
      <c r="C33" s="392"/>
      <c r="D33" s="6"/>
      <c r="E33" s="388"/>
      <c r="F33" s="388"/>
      <c r="G33" s="387"/>
      <c r="H33" s="387"/>
      <c r="I33" s="387"/>
      <c r="J33" s="393"/>
    </row>
    <row r="34" spans="3:10" s="146" customFormat="1" ht="15">
      <c r="C34" s="392"/>
      <c r="D34" s="6"/>
      <c r="E34" s="1176"/>
      <c r="F34" s="1177"/>
      <c r="G34" s="927" t="s">
        <v>647</v>
      </c>
      <c r="H34" s="944"/>
      <c r="I34" s="944"/>
      <c r="J34" s="398"/>
    </row>
    <row r="35" spans="3:10" s="146" customFormat="1" ht="15.75" thickBot="1">
      <c r="C35" s="392"/>
      <c r="D35" s="6"/>
      <c r="E35" s="1178"/>
      <c r="F35" s="1179"/>
      <c r="G35" s="927"/>
      <c r="H35" s="944"/>
      <c r="I35" s="944"/>
      <c r="J35" s="398"/>
    </row>
    <row r="36" spans="3:10" s="146" customFormat="1" ht="21" customHeight="1" thickBot="1">
      <c r="C36" s="394"/>
      <c r="D36" s="395"/>
      <c r="E36" s="395"/>
      <c r="F36" s="395"/>
      <c r="G36" s="395"/>
      <c r="H36" s="396"/>
      <c r="I36" s="396"/>
      <c r="J36" s="397"/>
    </row>
    <row r="37" spans="3:10" s="146" customFormat="1"/>
    <row r="38" spans="3:10" s="146" customFormat="1"/>
    <row r="39" spans="3:10" s="146" customFormat="1"/>
    <row r="40" spans="3:10" s="146" customFormat="1"/>
    <row r="41" spans="3:10" s="146" customFormat="1"/>
    <row r="42" spans="3:10" s="146" customFormat="1"/>
    <row r="43" spans="3:10" s="146" customFormat="1"/>
    <row r="44" spans="3:10" s="146" customFormat="1"/>
    <row r="45" spans="3:10" s="146" customFormat="1"/>
    <row r="46" spans="3:10" s="146" customFormat="1"/>
    <row r="47" spans="3:10" s="146" customFormat="1"/>
    <row r="48" spans="3:10"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row r="154" s="146" customFormat="1"/>
    <row r="155" s="146" customFormat="1"/>
    <row r="156" s="146" customFormat="1"/>
    <row r="157" s="146" customFormat="1"/>
    <row r="158" s="146" customFormat="1"/>
    <row r="159" s="146" customFormat="1"/>
    <row r="160" s="146" customFormat="1"/>
    <row r="161" s="146" customFormat="1"/>
    <row r="162" s="146" customFormat="1"/>
    <row r="163" s="146" customFormat="1"/>
    <row r="164" s="146" customFormat="1"/>
    <row r="165" s="146" customFormat="1"/>
    <row r="166" s="146" customFormat="1"/>
    <row r="167" s="146" customFormat="1"/>
    <row r="168" s="146" customFormat="1"/>
    <row r="169" s="146" customFormat="1"/>
    <row r="170" s="146" customFormat="1"/>
    <row r="171" s="146" customFormat="1"/>
    <row r="172" s="146" customFormat="1"/>
    <row r="173" s="146" customFormat="1"/>
    <row r="174" s="146" customFormat="1"/>
    <row r="175" s="146" customFormat="1"/>
    <row r="176" s="146" customFormat="1"/>
    <row r="177" s="146" customFormat="1"/>
    <row r="178" s="146" customFormat="1"/>
    <row r="179" s="146" customFormat="1"/>
    <row r="180" s="146" customFormat="1"/>
    <row r="181" s="146" customFormat="1"/>
    <row r="182" s="146" customFormat="1"/>
    <row r="183" s="146" customFormat="1"/>
    <row r="184" s="146" customFormat="1"/>
    <row r="185" s="146" customFormat="1"/>
    <row r="186" s="146" customFormat="1"/>
    <row r="187" s="146" customFormat="1"/>
    <row r="188" s="146" customFormat="1"/>
    <row r="189" s="146" customFormat="1"/>
    <row r="190" s="146" customFormat="1"/>
    <row r="191" s="146" customFormat="1"/>
    <row r="192" s="146" customFormat="1"/>
    <row r="193" s="146" customFormat="1"/>
  </sheetData>
  <mergeCells count="13">
    <mergeCell ref="E34:F35"/>
    <mergeCell ref="G34:I35"/>
    <mergeCell ref="M3:N3"/>
    <mergeCell ref="E25:I26"/>
    <mergeCell ref="E28:F29"/>
    <mergeCell ref="G28:I29"/>
    <mergeCell ref="E31:F32"/>
    <mergeCell ref="G31:H32"/>
    <mergeCell ref="C3:J3"/>
    <mergeCell ref="C5:D19"/>
    <mergeCell ref="E14:G14"/>
    <mergeCell ref="C20:J20"/>
    <mergeCell ref="C21:J21"/>
  </mergeCells>
  <printOptions horizontalCentered="1" verticalCentered="1"/>
  <pageMargins left="0.39" right="0.39" top="0.98" bottom="0.98" header="0.51" footer="0.51"/>
  <pageSetup paperSize="9" orientation="landscape" verticalDpi="400"/>
  <headerFooter alignWithMargins="0"/>
  <drawing r:id="rId1"/>
</worksheet>
</file>

<file path=xl/worksheets/sheet28.xml><?xml version="1.0" encoding="utf-8"?>
<worksheet xmlns="http://schemas.openxmlformats.org/spreadsheetml/2006/main" xmlns:r="http://schemas.openxmlformats.org/officeDocument/2006/relationships">
  <sheetPr codeName="Sheet19" enableFormatConditionsCalculation="0">
    <tabColor theme="5"/>
  </sheetPr>
  <dimension ref="A1:AE42"/>
  <sheetViews>
    <sheetView zoomScaleSheetLayoutView="70" workbookViewId="0">
      <selection activeCell="F47" sqref="F47:J48"/>
    </sheetView>
  </sheetViews>
  <sheetFormatPr defaultColWidth="11.42578125" defaultRowHeight="12.75"/>
  <cols>
    <col min="1" max="1" width="11.42578125" style="335"/>
    <col min="2" max="2" width="12.85546875" style="251" customWidth="1"/>
    <col min="3" max="3" width="4.140625" style="335" customWidth="1"/>
    <col min="4" max="4" width="41.42578125" style="61" customWidth="1"/>
    <col min="5" max="5" width="7.7109375" style="335" customWidth="1"/>
    <col min="6" max="6" width="21.28515625" style="335" customWidth="1"/>
    <col min="7" max="7" width="4.28515625" style="335" customWidth="1"/>
    <col min="8" max="8" width="7.7109375" style="335" customWidth="1"/>
    <col min="9" max="9" width="12.140625" style="335" customWidth="1"/>
    <col min="10" max="10" width="3.42578125" style="251" customWidth="1"/>
    <col min="11" max="11" width="5.140625" style="251" customWidth="1"/>
    <col min="12" max="12" width="28.140625" style="146" customWidth="1"/>
    <col min="13" max="13" width="27.42578125" style="146" customWidth="1"/>
    <col min="14" max="31" width="11.42578125" style="146"/>
    <col min="32" max="16384" width="11.42578125" style="335"/>
  </cols>
  <sheetData>
    <row r="1" spans="1:31" ht="13.5" thickBot="1">
      <c r="A1" s="251"/>
      <c r="C1" s="251"/>
      <c r="D1" s="42"/>
      <c r="E1" s="251"/>
      <c r="F1" s="251"/>
      <c r="G1" s="251"/>
      <c r="H1" s="251"/>
      <c r="I1" s="251"/>
    </row>
    <row r="2" spans="1:31" ht="13.5" thickBot="1">
      <c r="A2" s="251"/>
      <c r="B2" s="2"/>
      <c r="C2" s="3"/>
      <c r="D2" s="59"/>
      <c r="E2" s="3"/>
      <c r="F2" s="3"/>
      <c r="G2" s="3"/>
      <c r="H2" s="3"/>
      <c r="I2" s="3"/>
      <c r="J2" s="4"/>
    </row>
    <row r="3" spans="1:31" ht="32.25" thickBot="1">
      <c r="A3" s="251"/>
      <c r="B3" s="5"/>
      <c r="C3" s="1197" t="s">
        <v>2</v>
      </c>
      <c r="D3" s="1198"/>
      <c r="E3" s="1198"/>
      <c r="F3" s="1198"/>
      <c r="G3" s="1198"/>
      <c r="H3" s="1199"/>
      <c r="I3" s="11"/>
      <c r="J3" s="7"/>
      <c r="L3" s="1188" t="s">
        <v>642</v>
      </c>
      <c r="M3" s="1189"/>
    </row>
    <row r="4" spans="1:31">
      <c r="A4" s="251"/>
      <c r="B4" s="5"/>
      <c r="C4" s="6"/>
      <c r="D4" s="89"/>
      <c r="E4" s="6"/>
      <c r="F4" s="6"/>
      <c r="G4" s="6"/>
      <c r="H4" s="6"/>
      <c r="I4" s="6"/>
      <c r="J4" s="7"/>
    </row>
    <row r="5" spans="1:31" ht="18.75" customHeight="1">
      <c r="A5" s="251"/>
      <c r="B5" s="5"/>
      <c r="C5" s="85"/>
      <c r="D5" s="86"/>
      <c r="E5" s="6"/>
      <c r="F5" s="6"/>
      <c r="G5" s="6"/>
      <c r="H5" s="6"/>
      <c r="I5" s="78"/>
      <c r="J5" s="7"/>
    </row>
    <row r="6" spans="1:31" s="6" customFormat="1" ht="6" customHeight="1" thickBot="1">
      <c r="B6" s="5"/>
      <c r="C6" s="85"/>
      <c r="D6" s="86"/>
      <c r="E6" s="78"/>
      <c r="F6" s="78"/>
      <c r="G6" s="78"/>
      <c r="H6" s="78"/>
      <c r="I6" s="78"/>
      <c r="J6" s="7"/>
      <c r="L6" s="147"/>
      <c r="M6" s="147"/>
      <c r="N6" s="147"/>
      <c r="O6" s="147"/>
      <c r="P6" s="147"/>
      <c r="Q6" s="147"/>
      <c r="R6" s="147"/>
      <c r="S6" s="147"/>
      <c r="T6" s="147"/>
      <c r="U6" s="147"/>
      <c r="V6" s="147"/>
      <c r="W6" s="147"/>
      <c r="X6" s="147"/>
      <c r="Y6" s="147"/>
      <c r="Z6" s="147"/>
      <c r="AA6" s="147"/>
      <c r="AB6" s="147"/>
      <c r="AC6" s="147"/>
      <c r="AD6" s="147"/>
      <c r="AE6" s="147"/>
    </row>
    <row r="7" spans="1:31" ht="18" customHeight="1" thickBot="1">
      <c r="A7" s="251"/>
      <c r="B7" s="5"/>
      <c r="C7" s="1206" t="s">
        <v>63</v>
      </c>
      <c r="D7" s="257" t="s">
        <v>9</v>
      </c>
      <c r="E7" s="79"/>
      <c r="F7" s="386"/>
      <c r="G7" s="79"/>
      <c r="H7" s="1209" t="s">
        <v>130</v>
      </c>
      <c r="I7" s="1209"/>
      <c r="J7" s="7"/>
      <c r="L7" s="410"/>
    </row>
    <row r="8" spans="1:31" ht="6" customHeight="1" thickBot="1">
      <c r="A8" s="251"/>
      <c r="B8" s="5"/>
      <c r="C8" s="1207"/>
      <c r="D8" s="258"/>
      <c r="E8" s="79"/>
      <c r="F8" s="122"/>
      <c r="G8" s="79"/>
      <c r="H8" s="13"/>
      <c r="I8" s="78"/>
      <c r="J8" s="7"/>
    </row>
    <row r="9" spans="1:31" ht="18" customHeight="1" thickBot="1">
      <c r="A9" s="251"/>
      <c r="B9" s="5"/>
      <c r="C9" s="1207"/>
      <c r="D9" s="258" t="s">
        <v>144</v>
      </c>
      <c r="E9" s="79"/>
      <c r="F9" s="386"/>
      <c r="G9" s="79"/>
      <c r="H9" s="91">
        <v>0</v>
      </c>
      <c r="I9" s="84" t="s">
        <v>110</v>
      </c>
      <c r="J9" s="7"/>
      <c r="L9" s="410"/>
    </row>
    <row r="10" spans="1:31" ht="6" customHeight="1" thickBot="1">
      <c r="A10" s="251"/>
      <c r="B10" s="5"/>
      <c r="C10" s="1207"/>
      <c r="D10" s="258"/>
      <c r="E10" s="79"/>
      <c r="F10" s="122"/>
      <c r="G10" s="79"/>
      <c r="H10" s="92"/>
      <c r="I10" s="93"/>
      <c r="J10" s="7"/>
    </row>
    <row r="11" spans="1:31" ht="18" customHeight="1" thickBot="1">
      <c r="A11" s="251"/>
      <c r="B11" s="5"/>
      <c r="C11" s="1207"/>
      <c r="D11" s="258" t="s">
        <v>12</v>
      </c>
      <c r="E11" s="79"/>
      <c r="F11" s="386"/>
      <c r="G11" s="79"/>
      <c r="H11" s="94">
        <v>1</v>
      </c>
      <c r="I11" s="95" t="s">
        <v>75</v>
      </c>
      <c r="J11" s="7"/>
      <c r="L11" s="410"/>
    </row>
    <row r="12" spans="1:31" ht="6" customHeight="1" thickBot="1">
      <c r="A12" s="251"/>
      <c r="B12" s="5"/>
      <c r="C12" s="1207"/>
      <c r="D12" s="258"/>
      <c r="E12" s="79"/>
      <c r="F12" s="122"/>
      <c r="G12" s="79"/>
      <c r="H12" s="92"/>
      <c r="I12" s="93"/>
      <c r="J12" s="7"/>
    </row>
    <row r="13" spans="1:31" ht="16.5" thickBot="1">
      <c r="A13" s="251"/>
      <c r="B13" s="5"/>
      <c r="C13" s="1207"/>
      <c r="D13" s="258" t="s">
        <v>113</v>
      </c>
      <c r="E13" s="79"/>
      <c r="F13" s="386"/>
      <c r="G13" s="79"/>
      <c r="H13" s="94">
        <v>2</v>
      </c>
      <c r="I13" s="93"/>
      <c r="J13" s="7"/>
      <c r="L13" s="410"/>
    </row>
    <row r="14" spans="1:31" ht="6" customHeight="1" thickBot="1">
      <c r="A14" s="251"/>
      <c r="B14" s="5"/>
      <c r="C14" s="1207"/>
      <c r="D14" s="258"/>
      <c r="E14" s="79"/>
      <c r="F14" s="122"/>
      <c r="G14" s="79"/>
      <c r="H14" s="92"/>
      <c r="I14" s="93"/>
      <c r="J14" s="7"/>
    </row>
    <row r="15" spans="1:31" ht="16.5" thickBot="1">
      <c r="A15" s="251"/>
      <c r="B15" s="5"/>
      <c r="C15" s="1208"/>
      <c r="D15" s="259" t="s">
        <v>77</v>
      </c>
      <c r="E15" s="79"/>
      <c r="F15" s="386"/>
      <c r="G15" s="79"/>
      <c r="H15" s="94">
        <v>3</v>
      </c>
      <c r="I15" s="93"/>
      <c r="J15" s="7"/>
      <c r="L15" s="410"/>
    </row>
    <row r="16" spans="1:31" ht="6" customHeight="1" thickBot="1">
      <c r="A16" s="251"/>
      <c r="B16" s="5"/>
      <c r="C16" s="87"/>
      <c r="D16" s="88"/>
      <c r="E16" s="79"/>
      <c r="F16" s="122"/>
      <c r="G16" s="79"/>
      <c r="H16" s="92"/>
      <c r="I16" s="93"/>
      <c r="J16" s="7"/>
    </row>
    <row r="17" spans="1:12" ht="16.5" thickBot="1">
      <c r="A17" s="251"/>
      <c r="B17" s="5"/>
      <c r="C17" s="1206" t="s">
        <v>65</v>
      </c>
      <c r="D17" s="257" t="s">
        <v>188</v>
      </c>
      <c r="E17" s="79"/>
      <c r="F17" s="386"/>
      <c r="G17" s="79"/>
      <c r="H17" s="94">
        <v>4</v>
      </c>
      <c r="I17" s="93"/>
      <c r="J17" s="7"/>
      <c r="L17" s="410"/>
    </row>
    <row r="18" spans="1:12" ht="6" customHeight="1" thickBot="1">
      <c r="A18" s="251"/>
      <c r="B18" s="5"/>
      <c r="C18" s="1207"/>
      <c r="D18" s="258"/>
      <c r="E18" s="79"/>
      <c r="F18" s="122"/>
      <c r="G18" s="79"/>
      <c r="H18" s="92"/>
      <c r="I18" s="93"/>
      <c r="J18" s="7"/>
    </row>
    <row r="19" spans="1:12" ht="16.5" thickBot="1">
      <c r="A19" s="251"/>
      <c r="B19" s="5"/>
      <c r="C19" s="1207"/>
      <c r="D19" s="258" t="s">
        <v>189</v>
      </c>
      <c r="E19" s="79"/>
      <c r="F19" s="386"/>
      <c r="G19" s="79"/>
      <c r="H19" s="96">
        <v>5</v>
      </c>
      <c r="I19" s="97" t="s">
        <v>76</v>
      </c>
      <c r="J19" s="7"/>
      <c r="L19" s="410"/>
    </row>
    <row r="20" spans="1:12" ht="6" customHeight="1" thickBot="1">
      <c r="A20" s="251"/>
      <c r="B20" s="5"/>
      <c r="C20" s="1207"/>
      <c r="D20" s="258"/>
      <c r="E20" s="79"/>
      <c r="F20" s="122"/>
      <c r="G20" s="79"/>
      <c r="H20" s="79"/>
      <c r="I20" s="79"/>
      <c r="J20" s="7"/>
    </row>
    <row r="21" spans="1:12" ht="16.5" thickBot="1">
      <c r="A21" s="251"/>
      <c r="B21" s="5"/>
      <c r="C21" s="1207"/>
      <c r="D21" s="258" t="s">
        <v>190</v>
      </c>
      <c r="E21" s="79"/>
      <c r="F21" s="386"/>
      <c r="G21" s="79"/>
      <c r="H21" s="79"/>
      <c r="I21" s="79"/>
      <c r="J21" s="7"/>
      <c r="L21" s="410"/>
    </row>
    <row r="22" spans="1:12" ht="6" customHeight="1" thickBot="1">
      <c r="A22" s="251"/>
      <c r="B22" s="5"/>
      <c r="C22" s="1207"/>
      <c r="D22" s="258"/>
      <c r="E22" s="79"/>
      <c r="F22" s="122"/>
      <c r="G22" s="79"/>
      <c r="H22" s="79"/>
      <c r="I22" s="79"/>
      <c r="J22" s="7"/>
    </row>
    <row r="23" spans="1:12" ht="16.5" thickBot="1">
      <c r="A23" s="251"/>
      <c r="B23" s="5"/>
      <c r="C23" s="1208"/>
      <c r="D23" s="259" t="s">
        <v>171</v>
      </c>
      <c r="E23" s="79"/>
      <c r="F23" s="386"/>
      <c r="G23" s="79"/>
      <c r="H23" s="79"/>
      <c r="I23" s="79"/>
      <c r="J23" s="7"/>
      <c r="L23" s="410"/>
    </row>
    <row r="24" spans="1:12" ht="6" customHeight="1">
      <c r="A24" s="251"/>
      <c r="B24" s="5"/>
      <c r="C24" s="36"/>
      <c r="D24" s="90"/>
      <c r="E24" s="90"/>
      <c r="F24" s="90"/>
      <c r="G24" s="90"/>
      <c r="H24" s="90"/>
      <c r="I24" s="90"/>
      <c r="J24" s="7"/>
    </row>
    <row r="25" spans="1:12" ht="15.75">
      <c r="A25" s="251"/>
      <c r="B25" s="5"/>
      <c r="C25" s="36"/>
      <c r="D25" s="90"/>
      <c r="E25" s="90"/>
      <c r="F25" s="90"/>
      <c r="G25" s="90"/>
      <c r="H25" s="90"/>
      <c r="I25" s="90"/>
      <c r="J25" s="7"/>
      <c r="K25" s="250"/>
    </row>
    <row r="26" spans="1:12" ht="30.75" customHeight="1" thickBot="1">
      <c r="A26" s="251"/>
      <c r="B26" s="8"/>
      <c r="C26" s="9"/>
      <c r="D26" s="60"/>
      <c r="E26" s="9"/>
      <c r="F26" s="9"/>
      <c r="G26" s="9"/>
      <c r="H26" s="9"/>
      <c r="I26" s="9"/>
      <c r="J26" s="10"/>
    </row>
    <row r="27" spans="1:12">
      <c r="A27" s="251"/>
      <c r="C27" s="251"/>
      <c r="D27" s="42"/>
      <c r="E27" s="251"/>
      <c r="F27" s="251"/>
      <c r="G27" s="251"/>
      <c r="H27" s="251"/>
      <c r="I27" s="251"/>
    </row>
    <row r="28" spans="1:12">
      <c r="A28" s="251"/>
      <c r="C28" s="251"/>
      <c r="D28" s="42"/>
      <c r="E28" s="251"/>
      <c r="F28" s="251"/>
      <c r="G28" s="251"/>
      <c r="H28" s="251"/>
      <c r="I28" s="251"/>
    </row>
    <row r="29" spans="1:12" ht="13.5" thickBot="1">
      <c r="A29" s="251"/>
      <c r="C29" s="251"/>
      <c r="D29" s="42"/>
      <c r="E29" s="251"/>
      <c r="F29" s="251"/>
      <c r="G29" s="251"/>
      <c r="H29" s="251"/>
      <c r="I29" s="251"/>
    </row>
    <row r="30" spans="1:12" ht="20.25" customHeight="1">
      <c r="A30" s="251"/>
      <c r="C30" s="251"/>
      <c r="D30" s="393"/>
      <c r="E30" s="391"/>
      <c r="F30" s="1190" t="s">
        <v>645</v>
      </c>
      <c r="G30" s="1190"/>
      <c r="H30" s="1190"/>
      <c r="I30" s="1190"/>
      <c r="J30" s="1190"/>
      <c r="K30" s="1190"/>
      <c r="L30" s="1191"/>
    </row>
    <row r="31" spans="1:12" ht="20.25" customHeight="1">
      <c r="A31" s="251"/>
      <c r="C31" s="251"/>
      <c r="D31" s="393"/>
      <c r="E31" s="6"/>
      <c r="F31" s="938"/>
      <c r="G31" s="938"/>
      <c r="H31" s="938"/>
      <c r="I31" s="938"/>
      <c r="J31" s="938"/>
      <c r="K31" s="938"/>
      <c r="L31" s="1192"/>
    </row>
    <row r="32" spans="1:12" ht="15" customHeight="1" thickBot="1">
      <c r="A32" s="251"/>
      <c r="C32" s="251"/>
      <c r="D32" s="393"/>
      <c r="E32" s="6"/>
      <c r="F32" s="6"/>
      <c r="G32" s="6"/>
      <c r="H32" s="6"/>
      <c r="I32" s="16"/>
      <c r="J32" s="16"/>
      <c r="K32" s="6"/>
      <c r="L32" s="405"/>
    </row>
    <row r="33" spans="1:12" ht="15" customHeight="1">
      <c r="A33" s="251"/>
      <c r="C33" s="251"/>
      <c r="D33" s="393"/>
      <c r="E33" s="6"/>
      <c r="F33" s="1193"/>
      <c r="G33" s="1194"/>
      <c r="H33" s="943" t="s">
        <v>644</v>
      </c>
      <c r="I33" s="944"/>
      <c r="J33" s="944"/>
      <c r="K33" s="944"/>
      <c r="L33" s="1180"/>
    </row>
    <row r="34" spans="1:12" ht="15.75" customHeight="1" thickBot="1">
      <c r="A34" s="251"/>
      <c r="C34" s="251"/>
      <c r="D34" s="393"/>
      <c r="E34" s="6"/>
      <c r="F34" s="1195"/>
      <c r="G34" s="1196"/>
      <c r="H34" s="943"/>
      <c r="I34" s="944"/>
      <c r="J34" s="944"/>
      <c r="K34" s="944"/>
      <c r="L34" s="1180"/>
    </row>
    <row r="35" spans="1:12" ht="13.5" thickBot="1">
      <c r="A35" s="251"/>
      <c r="C35" s="251"/>
      <c r="D35" s="393"/>
      <c r="E35" s="6"/>
      <c r="F35" s="6"/>
      <c r="G35" s="6"/>
      <c r="H35" s="6"/>
      <c r="I35" s="16"/>
      <c r="J35" s="16"/>
      <c r="K35" s="6"/>
      <c r="L35" s="405"/>
    </row>
    <row r="36" spans="1:12" ht="15" customHeight="1">
      <c r="A36" s="251"/>
      <c r="C36" s="251"/>
      <c r="D36" s="393"/>
      <c r="E36" s="6"/>
      <c r="F36" s="881"/>
      <c r="G36" s="882"/>
      <c r="H36" s="927" t="s">
        <v>648</v>
      </c>
      <c r="I36" s="944"/>
      <c r="J36" s="944"/>
      <c r="K36" s="944"/>
      <c r="L36" s="1180"/>
    </row>
    <row r="37" spans="1:12" ht="15.75" customHeight="1" thickBot="1">
      <c r="A37" s="251"/>
      <c r="C37" s="251"/>
      <c r="D37" s="393"/>
      <c r="E37" s="6"/>
      <c r="F37" s="883"/>
      <c r="G37" s="884"/>
      <c r="H37" s="927"/>
      <c r="I37" s="944"/>
      <c r="J37" s="944"/>
      <c r="K37" s="944"/>
      <c r="L37" s="1180"/>
    </row>
    <row r="38" spans="1:12" ht="15.75" thickBot="1">
      <c r="A38" s="251"/>
      <c r="C38" s="251"/>
      <c r="D38" s="393"/>
      <c r="E38" s="6"/>
      <c r="F38" s="388"/>
      <c r="G38" s="388"/>
      <c r="H38" s="387"/>
      <c r="I38" s="387"/>
      <c r="J38" s="387"/>
      <c r="K38" s="6"/>
      <c r="L38" s="405"/>
    </row>
    <row r="39" spans="1:12" ht="15" customHeight="1">
      <c r="A39" s="251"/>
      <c r="C39" s="251"/>
      <c r="D39" s="393"/>
      <c r="E39" s="6"/>
      <c r="F39" s="1176"/>
      <c r="G39" s="1177"/>
      <c r="H39" s="927" t="s">
        <v>647</v>
      </c>
      <c r="I39" s="944"/>
      <c r="J39" s="944"/>
      <c r="K39" s="944"/>
      <c r="L39" s="1180"/>
    </row>
    <row r="40" spans="1:12" ht="15.75" customHeight="1" thickBot="1">
      <c r="A40" s="251"/>
      <c r="C40" s="251"/>
      <c r="D40" s="393"/>
      <c r="E40" s="6"/>
      <c r="F40" s="1178"/>
      <c r="G40" s="1179"/>
      <c r="H40" s="927"/>
      <c r="I40" s="944"/>
      <c r="J40" s="944"/>
      <c r="K40" s="944"/>
      <c r="L40" s="1180"/>
    </row>
    <row r="41" spans="1:12" ht="24.75" customHeight="1" thickBot="1">
      <c r="A41" s="251"/>
      <c r="C41" s="251"/>
      <c r="D41" s="393"/>
      <c r="E41" s="395"/>
      <c r="F41" s="395"/>
      <c r="G41" s="395"/>
      <c r="H41" s="395"/>
      <c r="I41" s="396"/>
      <c r="J41" s="396"/>
      <c r="K41" s="395"/>
      <c r="L41" s="406"/>
    </row>
    <row r="42" spans="1:12">
      <c r="A42" s="251"/>
      <c r="C42" s="251"/>
      <c r="D42" s="42"/>
      <c r="E42" s="251"/>
      <c r="F42" s="251"/>
      <c r="G42" s="251"/>
      <c r="H42" s="251"/>
      <c r="I42" s="251"/>
    </row>
  </sheetData>
  <mergeCells count="12">
    <mergeCell ref="H36:L37"/>
    <mergeCell ref="H39:L40"/>
    <mergeCell ref="F30:L31"/>
    <mergeCell ref="L3:M3"/>
    <mergeCell ref="F33:G34"/>
    <mergeCell ref="F36:G37"/>
    <mergeCell ref="F39:G40"/>
    <mergeCell ref="H33:L34"/>
    <mergeCell ref="C3:H3"/>
    <mergeCell ref="C7:C15"/>
    <mergeCell ref="H7:I7"/>
    <mergeCell ref="C17:C23"/>
  </mergeCells>
  <printOptions horizontalCentered="1" verticalCentered="1"/>
  <pageMargins left="0.39" right="0.39" top="0.98" bottom="0.98" header="0.51" footer="0.51"/>
  <pageSetup paperSize="9" orientation="landscape" verticalDpi="400"/>
  <headerFooter alignWithMargins="0"/>
  <drawing r:id="rId1"/>
</worksheet>
</file>

<file path=xl/worksheets/sheet29.xml><?xml version="1.0" encoding="utf-8"?>
<worksheet xmlns="http://schemas.openxmlformats.org/spreadsheetml/2006/main" xmlns:r="http://schemas.openxmlformats.org/officeDocument/2006/relationships">
  <sheetPr codeName="Sheet20" enableFormatConditionsCalculation="0">
    <tabColor theme="5"/>
  </sheetPr>
  <dimension ref="A1:AL157"/>
  <sheetViews>
    <sheetView workbookViewId="0">
      <selection activeCell="F47" sqref="F47:J48"/>
    </sheetView>
  </sheetViews>
  <sheetFormatPr defaultColWidth="11.42578125" defaultRowHeight="12.75"/>
  <cols>
    <col min="1" max="1" width="3" style="335" customWidth="1"/>
    <col min="2" max="2" width="11.28515625" style="251" customWidth="1"/>
    <col min="3" max="3" width="4.140625" style="335" customWidth="1"/>
    <col min="4" max="4" width="47.85546875" style="335" customWidth="1"/>
    <col min="5" max="5" width="7.7109375" style="335" customWidth="1"/>
    <col min="6" max="6" width="22.28515625" style="335" customWidth="1"/>
    <col min="7" max="7" width="3" style="335" customWidth="1"/>
    <col min="8" max="8" width="7.7109375" style="335" customWidth="1"/>
    <col min="9" max="9" width="10.7109375" style="335" customWidth="1"/>
    <col min="10" max="10" width="10.42578125" style="251" customWidth="1"/>
    <col min="11" max="11" width="4.7109375" style="251" customWidth="1"/>
    <col min="12" max="12" width="26.7109375" style="251" customWidth="1"/>
    <col min="13" max="13" width="27.42578125" style="146" customWidth="1"/>
    <col min="14" max="38" width="11.42578125" style="146"/>
    <col min="39" max="16384" width="11.42578125" style="335"/>
  </cols>
  <sheetData>
    <row r="1" spans="1:13" ht="13.5" thickBot="1">
      <c r="A1" s="251"/>
      <c r="C1" s="251"/>
      <c r="D1" s="251"/>
      <c r="E1" s="251"/>
      <c r="F1" s="251"/>
      <c r="G1" s="251"/>
      <c r="H1" s="251"/>
      <c r="I1" s="251"/>
    </row>
    <row r="2" spans="1:13" ht="13.5" thickBot="1">
      <c r="A2" s="251"/>
      <c r="B2" s="2"/>
      <c r="C2" s="3"/>
      <c r="D2" s="3"/>
      <c r="E2" s="3"/>
      <c r="F2" s="3"/>
      <c r="G2" s="3"/>
      <c r="H2" s="3"/>
      <c r="I2" s="3"/>
      <c r="J2" s="4"/>
    </row>
    <row r="3" spans="1:13" ht="32.25" thickBot="1">
      <c r="A3" s="251"/>
      <c r="B3" s="5"/>
      <c r="C3" s="1197" t="s">
        <v>1</v>
      </c>
      <c r="D3" s="1198"/>
      <c r="E3" s="1198"/>
      <c r="F3" s="1198"/>
      <c r="G3" s="1198"/>
      <c r="H3" s="1198"/>
      <c r="I3" s="1199"/>
      <c r="J3" s="7"/>
      <c r="L3" s="1188" t="s">
        <v>642</v>
      </c>
      <c r="M3" s="1189"/>
    </row>
    <row r="4" spans="1:13" ht="15.75" customHeight="1">
      <c r="A4" s="251"/>
      <c r="B4" s="5"/>
      <c r="C4" s="251"/>
      <c r="D4" s="251"/>
      <c r="E4" s="251"/>
      <c r="F4" s="251"/>
      <c r="G4" s="251"/>
      <c r="H4" s="251"/>
      <c r="I4" s="251"/>
      <c r="J4" s="7"/>
    </row>
    <row r="5" spans="1:13" ht="6" customHeight="1" thickBot="1">
      <c r="A5" s="251"/>
      <c r="B5" s="5"/>
      <c r="C5" s="1206" t="s">
        <v>63</v>
      </c>
      <c r="D5" s="253"/>
      <c r="E5" s="79"/>
      <c r="F5" s="121"/>
      <c r="G5" s="79"/>
      <c r="H5" s="79"/>
      <c r="I5" s="79"/>
      <c r="J5" s="7"/>
    </row>
    <row r="6" spans="1:13" ht="21" customHeight="1" thickBot="1">
      <c r="A6" s="251"/>
      <c r="B6" s="5"/>
      <c r="C6" s="1207"/>
      <c r="D6" s="252" t="s">
        <v>80</v>
      </c>
      <c r="E6" s="79"/>
      <c r="F6" s="386"/>
      <c r="G6" s="79"/>
      <c r="H6" s="79"/>
      <c r="I6" s="79"/>
      <c r="J6" s="7"/>
      <c r="L6" s="410"/>
    </row>
    <row r="7" spans="1:13" ht="6" customHeight="1" thickBot="1">
      <c r="A7" s="251"/>
      <c r="B7" s="5"/>
      <c r="C7" s="1207"/>
      <c r="D7" s="252"/>
      <c r="E7" s="79"/>
      <c r="F7" s="121"/>
      <c r="G7" s="79"/>
      <c r="H7" s="79"/>
      <c r="I7" s="79"/>
      <c r="J7" s="7"/>
    </row>
    <row r="8" spans="1:13" ht="21" customHeight="1" thickBot="1">
      <c r="A8" s="251"/>
      <c r="B8" s="5"/>
      <c r="C8" s="1207"/>
      <c r="D8" s="252" t="s">
        <v>81</v>
      </c>
      <c r="E8" s="79"/>
      <c r="F8" s="386"/>
      <c r="G8" s="79"/>
      <c r="H8" s="1209" t="s">
        <v>130</v>
      </c>
      <c r="I8" s="1209"/>
      <c r="J8" s="7"/>
      <c r="L8" s="410"/>
    </row>
    <row r="9" spans="1:13" ht="6" customHeight="1" thickBot="1">
      <c r="A9" s="251"/>
      <c r="B9" s="5"/>
      <c r="C9" s="1207"/>
      <c r="D9" s="252"/>
      <c r="E9" s="79"/>
      <c r="F9" s="121"/>
      <c r="G9" s="79"/>
      <c r="H9" s="13"/>
      <c r="I9" s="78"/>
      <c r="J9" s="7"/>
    </row>
    <row r="10" spans="1:13" ht="21" customHeight="1" thickBot="1">
      <c r="A10" s="251"/>
      <c r="B10" s="5"/>
      <c r="C10" s="1208"/>
      <c r="D10" s="256" t="s">
        <v>82</v>
      </c>
      <c r="E10" s="79"/>
      <c r="F10" s="386"/>
      <c r="G10" s="79"/>
      <c r="H10" s="91">
        <v>0</v>
      </c>
      <c r="I10" s="84" t="s">
        <v>110</v>
      </c>
      <c r="J10" s="7"/>
      <c r="L10" s="410"/>
    </row>
    <row r="11" spans="1:13" ht="6" customHeight="1" thickBot="1">
      <c r="A11" s="251"/>
      <c r="B11" s="5"/>
      <c r="C11" s="102"/>
      <c r="D11" s="103"/>
      <c r="E11" s="79"/>
      <c r="F11" s="121"/>
      <c r="G11" s="79"/>
      <c r="H11" s="92"/>
      <c r="I11" s="93"/>
      <c r="J11" s="7"/>
    </row>
    <row r="12" spans="1:13" ht="21" customHeight="1" thickBot="1">
      <c r="A12" s="251"/>
      <c r="B12" s="5"/>
      <c r="C12" s="1206" t="s">
        <v>65</v>
      </c>
      <c r="D12" s="253" t="s">
        <v>83</v>
      </c>
      <c r="E12" s="79"/>
      <c r="F12" s="386"/>
      <c r="G12" s="79"/>
      <c r="H12" s="94">
        <v>1</v>
      </c>
      <c r="I12" s="95" t="s">
        <v>75</v>
      </c>
      <c r="J12" s="7"/>
      <c r="L12" s="410"/>
    </row>
    <row r="13" spans="1:13" ht="6" customHeight="1" thickBot="1">
      <c r="A13" s="251"/>
      <c r="B13" s="5"/>
      <c r="C13" s="1207"/>
      <c r="D13" s="252"/>
      <c r="E13" s="79"/>
      <c r="F13" s="121"/>
      <c r="G13" s="79"/>
      <c r="H13" s="92"/>
      <c r="I13" s="93"/>
      <c r="J13" s="7"/>
    </row>
    <row r="14" spans="1:13" ht="21" customHeight="1" thickBot="1">
      <c r="A14" s="251"/>
      <c r="B14" s="5"/>
      <c r="C14" s="1207"/>
      <c r="D14" s="252" t="s">
        <v>84</v>
      </c>
      <c r="E14" s="79"/>
      <c r="F14" s="386"/>
      <c r="G14" s="79"/>
      <c r="H14" s="94">
        <v>2</v>
      </c>
      <c r="I14" s="93"/>
      <c r="J14" s="7"/>
      <c r="L14" s="410"/>
    </row>
    <row r="15" spans="1:13" ht="6" customHeight="1" thickBot="1">
      <c r="A15" s="251"/>
      <c r="B15" s="5"/>
      <c r="C15" s="1207"/>
      <c r="D15" s="252"/>
      <c r="E15" s="79"/>
      <c r="F15" s="121"/>
      <c r="G15" s="79"/>
      <c r="H15" s="92"/>
      <c r="I15" s="93"/>
      <c r="J15" s="7"/>
    </row>
    <row r="16" spans="1:13" ht="21" customHeight="1" thickBot="1">
      <c r="A16" s="251"/>
      <c r="B16" s="5"/>
      <c r="C16" s="1207"/>
      <c r="D16" s="252" t="s">
        <v>85</v>
      </c>
      <c r="E16" s="79"/>
      <c r="F16" s="386"/>
      <c r="G16" s="79"/>
      <c r="H16" s="94">
        <v>3</v>
      </c>
      <c r="I16" s="93"/>
      <c r="J16" s="7"/>
      <c r="L16" s="410"/>
    </row>
    <row r="17" spans="1:12" ht="6" customHeight="1" thickBot="1">
      <c r="A17" s="251"/>
      <c r="B17" s="5"/>
      <c r="C17" s="1207"/>
      <c r="D17" s="252"/>
      <c r="E17" s="79"/>
      <c r="F17" s="121"/>
      <c r="G17" s="79"/>
      <c r="H17" s="92"/>
      <c r="I17" s="93"/>
      <c r="J17" s="7"/>
    </row>
    <row r="18" spans="1:12" ht="21" customHeight="1" thickBot="1">
      <c r="A18" s="251"/>
      <c r="B18" s="5"/>
      <c r="C18" s="1207"/>
      <c r="D18" s="252" t="s">
        <v>191</v>
      </c>
      <c r="E18" s="79"/>
      <c r="F18" s="386"/>
      <c r="G18" s="79"/>
      <c r="H18" s="94">
        <v>4</v>
      </c>
      <c r="I18" s="93"/>
      <c r="J18" s="7"/>
      <c r="L18" s="410"/>
    </row>
    <row r="19" spans="1:12" ht="5.25" customHeight="1" thickBot="1">
      <c r="A19" s="251"/>
      <c r="B19" s="5"/>
      <c r="C19" s="1207"/>
      <c r="D19" s="252"/>
      <c r="E19" s="79"/>
      <c r="F19" s="121"/>
      <c r="G19" s="79"/>
      <c r="H19" s="92"/>
      <c r="I19" s="93"/>
      <c r="J19" s="7"/>
    </row>
    <row r="20" spans="1:12" ht="21" customHeight="1" thickBot="1">
      <c r="A20" s="251"/>
      <c r="B20" s="5"/>
      <c r="C20" s="1207"/>
      <c r="D20" s="252" t="s">
        <v>116</v>
      </c>
      <c r="E20" s="79"/>
      <c r="F20" s="386"/>
      <c r="G20" s="79"/>
      <c r="H20" s="96">
        <v>5</v>
      </c>
      <c r="I20" s="97" t="s">
        <v>76</v>
      </c>
      <c r="J20" s="7"/>
      <c r="L20" s="410"/>
    </row>
    <row r="21" spans="1:12" ht="6" customHeight="1" thickBot="1">
      <c r="A21" s="251"/>
      <c r="B21" s="5"/>
      <c r="C21" s="1207"/>
      <c r="D21" s="252"/>
      <c r="E21" s="79"/>
      <c r="F21" s="121"/>
      <c r="G21" s="79"/>
      <c r="H21" s="79"/>
      <c r="I21" s="79"/>
      <c r="J21" s="7"/>
    </row>
    <row r="22" spans="1:12" ht="21" customHeight="1" thickBot="1">
      <c r="A22" s="251"/>
      <c r="B22" s="5"/>
      <c r="C22" s="1207"/>
      <c r="D22" s="252" t="s">
        <v>117</v>
      </c>
      <c r="E22" s="79"/>
      <c r="F22" s="386"/>
      <c r="G22" s="79"/>
      <c r="H22" s="79"/>
      <c r="I22" s="79"/>
      <c r="J22" s="7"/>
      <c r="L22" s="410"/>
    </row>
    <row r="23" spans="1:12" ht="6" customHeight="1" thickBot="1">
      <c r="A23" s="251"/>
      <c r="B23" s="5"/>
      <c r="C23" s="1207"/>
      <c r="D23" s="252"/>
      <c r="E23" s="79"/>
      <c r="F23" s="121"/>
      <c r="G23" s="79"/>
      <c r="H23" s="79"/>
      <c r="I23" s="79"/>
      <c r="J23" s="7"/>
    </row>
    <row r="24" spans="1:12" ht="21" customHeight="1" thickBot="1">
      <c r="A24" s="251"/>
      <c r="B24" s="5"/>
      <c r="C24" s="1208"/>
      <c r="D24" s="256" t="s">
        <v>118</v>
      </c>
      <c r="E24" s="79"/>
      <c r="F24" s="386"/>
      <c r="G24" s="79"/>
      <c r="H24" s="79"/>
      <c r="I24" s="79"/>
      <c r="J24" s="7"/>
      <c r="K24" s="250"/>
      <c r="L24" s="410"/>
    </row>
    <row r="25" spans="1:12" ht="33" customHeight="1" thickBot="1">
      <c r="A25" s="251"/>
      <c r="B25" s="8"/>
      <c r="C25" s="132"/>
      <c r="D25" s="132"/>
      <c r="E25" s="9"/>
      <c r="F25" s="336"/>
      <c r="G25" s="9"/>
      <c r="H25" s="9"/>
      <c r="I25" s="9"/>
      <c r="J25" s="10"/>
    </row>
    <row r="26" spans="1:12">
      <c r="A26" s="251"/>
      <c r="C26" s="251"/>
      <c r="D26" s="251"/>
      <c r="E26" s="251"/>
      <c r="F26" s="251"/>
      <c r="G26" s="251"/>
      <c r="H26" s="251"/>
      <c r="I26" s="251"/>
    </row>
    <row r="27" spans="1:12" ht="13.5" thickBot="1">
      <c r="A27" s="251"/>
      <c r="C27" s="251"/>
      <c r="D27" s="251"/>
      <c r="E27" s="251"/>
      <c r="F27" s="251"/>
      <c r="G27" s="251"/>
      <c r="H27" s="251"/>
      <c r="I27" s="251"/>
    </row>
    <row r="28" spans="1:12" ht="20.25">
      <c r="A28" s="251"/>
      <c r="C28" s="251"/>
      <c r="D28" s="251"/>
      <c r="E28" s="390"/>
      <c r="F28" s="391"/>
      <c r="G28" s="1190" t="s">
        <v>645</v>
      </c>
      <c r="H28" s="1190"/>
      <c r="I28" s="1190"/>
      <c r="J28" s="1190"/>
      <c r="K28" s="1190"/>
      <c r="L28" s="400"/>
    </row>
    <row r="29" spans="1:12" s="146" customFormat="1" ht="20.25">
      <c r="E29" s="392"/>
      <c r="F29" s="6"/>
      <c r="G29" s="938"/>
      <c r="H29" s="938"/>
      <c r="I29" s="938"/>
      <c r="J29" s="938"/>
      <c r="K29" s="938"/>
      <c r="L29" s="402"/>
    </row>
    <row r="30" spans="1:12" s="146" customFormat="1" ht="13.5" thickBot="1">
      <c r="E30" s="392"/>
      <c r="F30" s="6"/>
      <c r="G30" s="6"/>
      <c r="H30" s="6"/>
      <c r="I30" s="6"/>
      <c r="J30" s="16"/>
      <c r="K30" s="16"/>
      <c r="L30" s="393"/>
    </row>
    <row r="31" spans="1:12" s="146" customFormat="1" ht="15" customHeight="1">
      <c r="E31" s="392"/>
      <c r="F31" s="1193"/>
      <c r="G31" s="1210"/>
      <c r="H31" s="1194"/>
      <c r="I31" s="943" t="s">
        <v>644</v>
      </c>
      <c r="J31" s="944"/>
      <c r="K31" s="944"/>
      <c r="L31" s="1180"/>
    </row>
    <row r="32" spans="1:12" s="146" customFormat="1" ht="15.75" customHeight="1" thickBot="1">
      <c r="E32" s="392"/>
      <c r="F32" s="1195"/>
      <c r="G32" s="1211"/>
      <c r="H32" s="1196"/>
      <c r="I32" s="943"/>
      <c r="J32" s="944"/>
      <c r="K32" s="944"/>
      <c r="L32" s="1180"/>
    </row>
    <row r="33" spans="5:12" s="146" customFormat="1" ht="13.5" thickBot="1">
      <c r="E33" s="392"/>
      <c r="F33" s="6"/>
      <c r="G33" s="6"/>
      <c r="H33" s="6"/>
      <c r="I33" s="6"/>
      <c r="J33" s="16"/>
      <c r="K33" s="16"/>
      <c r="L33" s="393"/>
    </row>
    <row r="34" spans="5:12" s="146" customFormat="1" ht="15" customHeight="1">
      <c r="E34" s="392"/>
      <c r="F34" s="881"/>
      <c r="G34" s="1214"/>
      <c r="H34" s="882"/>
      <c r="I34" s="927" t="s">
        <v>648</v>
      </c>
      <c r="J34" s="944"/>
      <c r="K34" s="944"/>
      <c r="L34" s="1180"/>
    </row>
    <row r="35" spans="5:12" s="146" customFormat="1" ht="15.75" customHeight="1" thickBot="1">
      <c r="E35" s="392"/>
      <c r="F35" s="883"/>
      <c r="G35" s="1215"/>
      <c r="H35" s="884"/>
      <c r="I35" s="927"/>
      <c r="J35" s="944"/>
      <c r="K35" s="944"/>
      <c r="L35" s="1180"/>
    </row>
    <row r="36" spans="5:12" s="146" customFormat="1" ht="15.75" thickBot="1">
      <c r="E36" s="392"/>
      <c r="F36" s="6"/>
      <c r="G36" s="388"/>
      <c r="H36" s="388"/>
      <c r="I36" s="387"/>
      <c r="J36" s="387"/>
      <c r="K36" s="387"/>
      <c r="L36" s="393"/>
    </row>
    <row r="37" spans="5:12" s="146" customFormat="1" ht="15" customHeight="1">
      <c r="E37" s="392"/>
      <c r="F37" s="1176"/>
      <c r="G37" s="1212"/>
      <c r="H37" s="1177"/>
      <c r="I37" s="927" t="s">
        <v>647</v>
      </c>
      <c r="J37" s="944"/>
      <c r="K37" s="944"/>
      <c r="L37" s="1180"/>
    </row>
    <row r="38" spans="5:12" s="146" customFormat="1" ht="15.75" customHeight="1" thickBot="1">
      <c r="E38" s="392"/>
      <c r="F38" s="1178"/>
      <c r="G38" s="1213"/>
      <c r="H38" s="1179"/>
      <c r="I38" s="927"/>
      <c r="J38" s="944"/>
      <c r="K38" s="944"/>
      <c r="L38" s="1180"/>
    </row>
    <row r="39" spans="5:12" s="146" customFormat="1" ht="24.75" customHeight="1" thickBot="1">
      <c r="E39" s="394"/>
      <c r="F39" s="395"/>
      <c r="G39" s="395"/>
      <c r="H39" s="395"/>
      <c r="I39" s="395"/>
      <c r="J39" s="396"/>
      <c r="K39" s="396"/>
      <c r="L39" s="397"/>
    </row>
    <row r="40" spans="5:12" s="146" customFormat="1"/>
    <row r="41" spans="5:12" s="146" customFormat="1"/>
    <row r="42" spans="5:12" s="146" customFormat="1"/>
    <row r="43" spans="5:12" s="146" customFormat="1"/>
    <row r="44" spans="5:12" s="146" customFormat="1"/>
    <row r="45" spans="5:12" s="146" customFormat="1"/>
    <row r="46" spans="5:12" s="146" customFormat="1"/>
    <row r="47" spans="5:12" s="146" customFormat="1"/>
    <row r="48" spans="5:12" s="146" customFormat="1"/>
    <row r="49" s="146" customFormat="1"/>
    <row r="50" s="146" customFormat="1"/>
    <row r="51" s="146" customFormat="1"/>
    <row r="52" s="146" customFormat="1"/>
    <row r="53" s="146" customFormat="1"/>
    <row r="54" s="146" customFormat="1"/>
    <row r="55" s="146" customFormat="1"/>
    <row r="56" s="146" customFormat="1"/>
    <row r="57" s="146" customFormat="1"/>
    <row r="58" s="146" customFormat="1"/>
    <row r="59" s="146" customFormat="1"/>
    <row r="60" s="146" customFormat="1"/>
    <row r="61" s="146" customFormat="1"/>
    <row r="62" s="146" customFormat="1"/>
    <row r="63" s="146" customFormat="1"/>
    <row r="64" s="146" customFormat="1"/>
    <row r="65" s="146" customFormat="1"/>
    <row r="66" s="146" customFormat="1"/>
    <row r="67" s="146" customFormat="1"/>
    <row r="68" s="146" customFormat="1"/>
    <row r="69" s="146" customFormat="1"/>
    <row r="70" s="146" customFormat="1"/>
    <row r="71" s="146" customFormat="1"/>
    <row r="72" s="146" customFormat="1"/>
    <row r="73" s="146" customFormat="1"/>
    <row r="74" s="146" customFormat="1"/>
    <row r="75" s="146" customFormat="1"/>
    <row r="76" s="146" customFormat="1"/>
    <row r="77" s="146" customFormat="1"/>
    <row r="78" s="146" customFormat="1"/>
    <row r="79" s="146" customFormat="1"/>
    <row r="80" s="146" customFormat="1"/>
    <row r="81" s="146" customFormat="1"/>
    <row r="82" s="146" customFormat="1"/>
    <row r="83" s="146" customFormat="1"/>
    <row r="84" s="146" customFormat="1"/>
    <row r="85" s="146" customFormat="1"/>
    <row r="86" s="146" customFormat="1"/>
    <row r="87" s="146" customFormat="1"/>
    <row r="88" s="146" customFormat="1"/>
    <row r="89" s="146" customFormat="1"/>
    <row r="90" s="146" customFormat="1"/>
    <row r="91" s="146" customFormat="1"/>
    <row r="92" s="146" customFormat="1"/>
    <row r="93" s="146" customFormat="1"/>
    <row r="94" s="146" customFormat="1"/>
    <row r="95" s="146" customFormat="1"/>
    <row r="96" s="146" customFormat="1"/>
    <row r="97" s="146" customFormat="1"/>
    <row r="98" s="146" customFormat="1"/>
    <row r="99" s="146" customFormat="1"/>
    <row r="100" s="146" customFormat="1"/>
    <row r="101" s="146" customFormat="1"/>
    <row r="102" s="146" customFormat="1"/>
    <row r="103" s="146" customFormat="1"/>
    <row r="104" s="146" customFormat="1"/>
    <row r="105" s="146" customFormat="1"/>
    <row r="106" s="146" customFormat="1"/>
    <row r="107" s="146" customFormat="1"/>
    <row r="108" s="146" customFormat="1"/>
    <row r="109" s="146" customFormat="1"/>
    <row r="110" s="146" customFormat="1"/>
    <row r="111" s="146" customFormat="1"/>
    <row r="112" s="146" customFormat="1"/>
    <row r="113" s="146" customFormat="1"/>
    <row r="114" s="146" customFormat="1"/>
    <row r="115" s="146" customFormat="1"/>
    <row r="116" s="146" customFormat="1"/>
    <row r="117" s="146" customFormat="1"/>
    <row r="118" s="146" customFormat="1"/>
    <row r="119" s="146" customFormat="1"/>
    <row r="120" s="146" customFormat="1"/>
    <row r="121" s="146" customFormat="1"/>
    <row r="122" s="146" customFormat="1"/>
    <row r="123" s="146" customFormat="1"/>
    <row r="124" s="146" customFormat="1"/>
    <row r="125" s="146" customFormat="1"/>
    <row r="126" s="146" customFormat="1"/>
    <row r="127" s="146" customFormat="1"/>
    <row r="128" s="146" customFormat="1"/>
    <row r="129" s="146" customFormat="1"/>
    <row r="130" s="146" customFormat="1"/>
    <row r="131" s="146" customFormat="1"/>
    <row r="132" s="146" customFormat="1"/>
    <row r="133" s="146" customFormat="1"/>
    <row r="134" s="146" customFormat="1"/>
    <row r="135" s="146" customFormat="1"/>
    <row r="136" s="146" customFormat="1"/>
    <row r="137" s="146" customFormat="1"/>
    <row r="138" s="146" customFormat="1"/>
    <row r="139" s="146" customFormat="1"/>
    <row r="140" s="146" customFormat="1"/>
    <row r="141" s="146" customFormat="1"/>
    <row r="142" s="146" customFormat="1"/>
    <row r="143" s="146" customFormat="1"/>
    <row r="144" s="146" customFormat="1"/>
    <row r="145" s="146" customFormat="1"/>
    <row r="146" s="146" customFormat="1"/>
    <row r="147" s="146" customFormat="1"/>
    <row r="148" s="146" customFormat="1"/>
    <row r="149" s="146" customFormat="1"/>
    <row r="150" s="146" customFormat="1"/>
    <row r="151" s="146" customFormat="1"/>
    <row r="152" s="146" customFormat="1"/>
    <row r="153" s="146" customFormat="1"/>
    <row r="154" s="146" customFormat="1"/>
    <row r="155" s="146" customFormat="1"/>
    <row r="156" s="146" customFormat="1"/>
    <row r="157" s="146" customFormat="1"/>
  </sheetData>
  <mergeCells count="12">
    <mergeCell ref="L3:M3"/>
    <mergeCell ref="F31:H32"/>
    <mergeCell ref="I31:L32"/>
    <mergeCell ref="I34:L35"/>
    <mergeCell ref="I37:L38"/>
    <mergeCell ref="F37:H38"/>
    <mergeCell ref="F34:H35"/>
    <mergeCell ref="C3:I3"/>
    <mergeCell ref="C5:C10"/>
    <mergeCell ref="H8:I8"/>
    <mergeCell ref="C12:C24"/>
    <mergeCell ref="G28:K29"/>
  </mergeCells>
  <printOptions horizontalCentered="1" verticalCentered="1"/>
  <pageMargins left="0.39" right="0.39" top="0.98" bottom="0.98" header="0.51" footer="0.51"/>
  <pageSetup paperSize="9" orientation="landscape" verticalDpi="400"/>
  <headerFooter alignWithMargins="0"/>
  <drawing r:id="rId1"/>
</worksheet>
</file>

<file path=xl/worksheets/sheet30.xml><?xml version="1.0" encoding="utf-8"?>
<worksheet xmlns="http://schemas.openxmlformats.org/spreadsheetml/2006/main" xmlns:r="http://schemas.openxmlformats.org/officeDocument/2006/relationships">
  <sheetPr codeName="Sheet21" enableFormatConditionsCalculation="0"/>
  <dimension ref="B2:O29"/>
  <sheetViews>
    <sheetView workbookViewId="0">
      <selection activeCell="N14" sqref="N14"/>
    </sheetView>
  </sheetViews>
  <sheetFormatPr defaultColWidth="8.85546875" defaultRowHeight="12.75"/>
  <cols>
    <col min="1" max="1" width="9.42578125" style="364" customWidth="1"/>
    <col min="2" max="2" width="7.85546875" style="364" customWidth="1"/>
    <col min="3" max="3" width="8.85546875" style="364"/>
    <col min="4" max="4" width="4.28515625" style="364" customWidth="1"/>
    <col min="5" max="5" width="12.42578125" style="364" customWidth="1"/>
    <col min="6" max="7" width="8.85546875" style="364"/>
    <col min="8" max="8" width="24.42578125" style="364" customWidth="1"/>
    <col min="9" max="9" width="22.42578125" style="364" customWidth="1"/>
    <col min="10" max="11" width="8.85546875" style="364"/>
    <col min="12" max="12" width="11.28515625" style="364" customWidth="1"/>
    <col min="13" max="16384" width="8.85546875" style="364"/>
  </cols>
  <sheetData>
    <row r="2" spans="2:15" ht="13.5" thickBot="1"/>
    <row r="3" spans="2:15">
      <c r="B3" s="365"/>
      <c r="C3" s="366"/>
      <c r="D3" s="366"/>
      <c r="E3" s="366"/>
      <c r="F3" s="366"/>
      <c r="G3" s="366"/>
      <c r="H3" s="366"/>
      <c r="I3" s="366"/>
      <c r="J3" s="366"/>
      <c r="K3" s="366"/>
      <c r="L3" s="367"/>
    </row>
    <row r="4" spans="2:15" ht="6.75" customHeight="1">
      <c r="B4" s="368"/>
      <c r="L4" s="369"/>
    </row>
    <row r="5" spans="2:15" ht="2.25" customHeight="1" thickBot="1">
      <c r="B5" s="368"/>
      <c r="C5" s="374"/>
      <c r="D5" s="374"/>
      <c r="E5" s="374"/>
      <c r="F5" s="374"/>
      <c r="G5" s="374"/>
      <c r="H5" s="374"/>
      <c r="I5" s="374"/>
      <c r="J5" s="374"/>
      <c r="K5" s="374"/>
      <c r="L5" s="369"/>
    </row>
    <row r="6" spans="2:15" ht="12.75" customHeight="1">
      <c r="B6" s="368"/>
      <c r="C6" s="1216" t="s">
        <v>631</v>
      </c>
      <c r="D6" s="1217"/>
      <c r="E6" s="1217"/>
      <c r="F6" s="1217"/>
      <c r="G6" s="1217"/>
      <c r="H6" s="1217"/>
      <c r="I6" s="1217"/>
      <c r="J6" s="1217"/>
      <c r="K6" s="1218"/>
      <c r="L6" s="369"/>
    </row>
    <row r="7" spans="2:15" ht="13.5" customHeight="1" thickBot="1">
      <c r="B7" s="368"/>
      <c r="C7" s="1219"/>
      <c r="D7" s="1220"/>
      <c r="E7" s="1220"/>
      <c r="F7" s="1220"/>
      <c r="G7" s="1220"/>
      <c r="H7" s="1220"/>
      <c r="I7" s="1220"/>
      <c r="J7" s="1220"/>
      <c r="K7" s="1221"/>
      <c r="L7" s="369"/>
    </row>
    <row r="8" spans="2:15">
      <c r="B8" s="368"/>
      <c r="L8" s="369"/>
    </row>
    <row r="9" spans="2:15" ht="39" customHeight="1">
      <c r="B9" s="368"/>
      <c r="D9" s="1225" t="s">
        <v>643</v>
      </c>
      <c r="E9" s="1226"/>
      <c r="F9" s="1226"/>
      <c r="G9" s="1226"/>
      <c r="H9" s="1226"/>
      <c r="I9" s="1226"/>
      <c r="J9" s="1227"/>
      <c r="L9" s="369"/>
    </row>
    <row r="10" spans="2:15">
      <c r="B10" s="368"/>
      <c r="E10" s="374"/>
      <c r="F10" s="374"/>
      <c r="G10" s="374"/>
      <c r="H10" s="374"/>
      <c r="L10" s="369"/>
    </row>
    <row r="11" spans="2:15" ht="22.5" customHeight="1">
      <c r="B11" s="368"/>
      <c r="D11" s="608" t="s">
        <v>632</v>
      </c>
      <c r="E11" s="1228" t="s">
        <v>209</v>
      </c>
      <c r="F11" s="1229"/>
      <c r="G11" s="1229"/>
      <c r="H11" s="1230"/>
      <c r="I11" s="608" t="s">
        <v>210</v>
      </c>
      <c r="L11" s="369"/>
      <c r="O11" s="375" t="s">
        <v>633</v>
      </c>
    </row>
    <row r="12" spans="2:15" ht="14.25" customHeight="1">
      <c r="B12" s="368"/>
      <c r="D12" s="639">
        <v>1</v>
      </c>
      <c r="E12" s="1231" t="s">
        <v>634</v>
      </c>
      <c r="F12" s="1232"/>
      <c r="G12" s="1232"/>
      <c r="H12" s="1233"/>
      <c r="I12" s="639"/>
      <c r="L12" s="369"/>
    </row>
    <row r="13" spans="2:15" ht="14.25" customHeight="1">
      <c r="B13" s="368"/>
      <c r="D13" s="639">
        <v>2</v>
      </c>
      <c r="E13" s="1222" t="s">
        <v>635</v>
      </c>
      <c r="F13" s="1223"/>
      <c r="G13" s="1223"/>
      <c r="H13" s="1224"/>
      <c r="I13" s="639"/>
      <c r="L13" s="369"/>
    </row>
    <row r="14" spans="2:15" ht="14.25" customHeight="1">
      <c r="B14" s="368"/>
      <c r="D14" s="639">
        <v>3</v>
      </c>
      <c r="E14" s="1222" t="s">
        <v>636</v>
      </c>
      <c r="F14" s="1223"/>
      <c r="G14" s="1223"/>
      <c r="H14" s="1224"/>
      <c r="I14" s="639"/>
      <c r="L14" s="369"/>
    </row>
    <row r="15" spans="2:15" ht="14.25" customHeight="1">
      <c r="B15" s="368"/>
      <c r="D15" s="639">
        <v>4</v>
      </c>
      <c r="E15" s="1222" t="s">
        <v>637</v>
      </c>
      <c r="F15" s="1223"/>
      <c r="G15" s="1223"/>
      <c r="H15" s="1224"/>
      <c r="I15" s="639"/>
      <c r="L15" s="369"/>
    </row>
    <row r="16" spans="2:15" ht="14.25" customHeight="1">
      <c r="B16" s="368"/>
      <c r="D16" s="639">
        <v>5</v>
      </c>
      <c r="E16" s="1222" t="s">
        <v>211</v>
      </c>
      <c r="F16" s="1223"/>
      <c r="G16" s="1223"/>
      <c r="H16" s="1224"/>
      <c r="I16" s="639"/>
      <c r="L16" s="369"/>
    </row>
    <row r="17" spans="2:15" ht="14.25" customHeight="1">
      <c r="B17" s="368"/>
      <c r="D17" s="639">
        <v>6</v>
      </c>
      <c r="E17" s="1222" t="s">
        <v>212</v>
      </c>
      <c r="F17" s="1223"/>
      <c r="G17" s="1223"/>
      <c r="H17" s="1224"/>
      <c r="I17" s="639"/>
      <c r="L17" s="369"/>
    </row>
    <row r="18" spans="2:15" ht="14.25" customHeight="1">
      <c r="B18" s="368"/>
      <c r="D18" s="639">
        <v>7</v>
      </c>
      <c r="E18" s="641" t="s">
        <v>641</v>
      </c>
      <c r="F18" s="642"/>
      <c r="G18" s="642"/>
      <c r="H18" s="643"/>
      <c r="I18" s="639"/>
      <c r="L18" s="369"/>
    </row>
    <row r="19" spans="2:15" ht="14.25" customHeight="1">
      <c r="B19" s="368"/>
      <c r="D19" s="639">
        <v>8</v>
      </c>
      <c r="E19" s="641" t="s">
        <v>640</v>
      </c>
      <c r="F19" s="642"/>
      <c r="G19" s="642"/>
      <c r="H19" s="643"/>
      <c r="I19" s="639"/>
      <c r="L19" s="369"/>
    </row>
    <row r="20" spans="2:15" ht="14.25" customHeight="1">
      <c r="B20" s="368"/>
      <c r="D20" s="639">
        <v>9</v>
      </c>
      <c r="E20" s="641" t="s">
        <v>639</v>
      </c>
      <c r="F20" s="642"/>
      <c r="G20" s="642"/>
      <c r="H20" s="643"/>
      <c r="I20" s="639"/>
      <c r="L20" s="369"/>
    </row>
    <row r="21" spans="2:15" ht="14.25" customHeight="1">
      <c r="B21" s="368"/>
      <c r="D21" s="640">
        <v>10</v>
      </c>
      <c r="E21" s="1222" t="s">
        <v>638</v>
      </c>
      <c r="F21" s="1223"/>
      <c r="G21" s="1223"/>
      <c r="H21" s="1224"/>
      <c r="I21" s="640"/>
      <c r="L21" s="369"/>
    </row>
    <row r="22" spans="2:15">
      <c r="B22" s="368"/>
      <c r="C22" s="451"/>
      <c r="D22" s="452"/>
      <c r="E22" s="453"/>
      <c r="F22" s="453"/>
      <c r="G22" s="453"/>
      <c r="H22" s="453"/>
      <c r="I22" s="452"/>
      <c r="J22" s="373"/>
      <c r="L22" s="369"/>
      <c r="O22" s="375" t="s">
        <v>633</v>
      </c>
    </row>
    <row r="23" spans="2:15" ht="13.5" thickBot="1">
      <c r="B23" s="370"/>
      <c r="C23" s="371"/>
      <c r="D23" s="376"/>
      <c r="E23" s="376"/>
      <c r="F23" s="376"/>
      <c r="G23" s="376"/>
      <c r="H23" s="376"/>
      <c r="I23" s="376"/>
      <c r="J23" s="371"/>
      <c r="K23" s="371"/>
      <c r="L23" s="372"/>
    </row>
    <row r="29" spans="2:15">
      <c r="E29" s="502"/>
    </row>
  </sheetData>
  <mergeCells count="10">
    <mergeCell ref="C6:K7"/>
    <mergeCell ref="E21:H21"/>
    <mergeCell ref="D9:J9"/>
    <mergeCell ref="E11:H11"/>
    <mergeCell ref="E12:H12"/>
    <mergeCell ref="E13:H13"/>
    <mergeCell ref="E14:H14"/>
    <mergeCell ref="E15:H15"/>
    <mergeCell ref="E16:H16"/>
    <mergeCell ref="E17:H17"/>
  </mergeCells>
  <pageMargins left="0.7" right="0.7" top="0.75" bottom="0.75" header="0.3" footer="0.3"/>
  <pageSetup scale="60" orientation="portrait"/>
  <colBreaks count="1" manualBreakCount="1">
    <brk id="12" max="1048575"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30</vt:i4>
      </vt:variant>
      <vt:variant>
        <vt:lpstr>Charts</vt:lpstr>
      </vt:variant>
      <vt:variant>
        <vt:i4>6</vt:i4>
      </vt:variant>
      <vt:variant>
        <vt:lpstr>Named Ranges</vt:lpstr>
      </vt:variant>
      <vt:variant>
        <vt:i4>22</vt:i4>
      </vt:variant>
    </vt:vector>
  </HeadingPairs>
  <TitlesOfParts>
    <vt:vector size="58" baseType="lpstr">
      <vt:lpstr>Welcome page</vt:lpstr>
      <vt:lpstr>EIA use</vt:lpstr>
      <vt:lpstr>IS3</vt:lpstr>
      <vt:lpstr>Economic potential</vt:lpstr>
      <vt:lpstr>Human capital</vt:lpstr>
      <vt:lpstr>Market position</vt:lpstr>
      <vt:lpstr>Growth constraints</vt:lpstr>
      <vt:lpstr>Innovation processes</vt:lpstr>
      <vt:lpstr>Scoring</vt:lpstr>
      <vt:lpstr>Innovation management</vt:lpstr>
      <vt:lpstr>Drivers</vt:lpstr>
      <vt:lpstr>Information Sources</vt:lpstr>
      <vt:lpstr>Innovation constraints</vt:lpstr>
      <vt:lpstr>Technology usage</vt:lpstr>
      <vt:lpstr>Finance needs</vt:lpstr>
      <vt:lpstr>gathered</vt:lpstr>
      <vt:lpstr>Relationship management</vt:lpstr>
      <vt:lpstr>Place in GVC</vt:lpstr>
      <vt:lpstr>EXP ASSESS</vt:lpstr>
      <vt:lpstr>Data-current-company (2)</vt:lpstr>
      <vt:lpstr>Data-current-company</vt:lpstr>
      <vt:lpstr>Growth Willingness</vt:lpstr>
      <vt:lpstr>Company's vision</vt:lpstr>
      <vt:lpstr>Marketing</vt:lpstr>
      <vt:lpstr>EXP Form driver 1</vt:lpstr>
      <vt:lpstr>EXP Form driver 2</vt:lpstr>
      <vt:lpstr>EXP Form driver 3</vt:lpstr>
      <vt:lpstr>EXP Growth constr</vt:lpstr>
      <vt:lpstr>EXP Inno constr</vt:lpstr>
      <vt:lpstr>The_END</vt:lpstr>
      <vt:lpstr>Innovation strat ideal</vt:lpstr>
      <vt:lpstr>Department supporting ideal</vt:lpstr>
      <vt:lpstr>Drivers ideal score</vt:lpstr>
      <vt:lpstr>Inno source Tech dev ideal scor</vt:lpstr>
      <vt:lpstr>Growth constraints ideal score</vt:lpstr>
      <vt:lpstr>Innovation constraints ideal sc</vt:lpstr>
      <vt:lpstr>gotoJT1987</vt:lpstr>
      <vt:lpstr>Drivers!Print_Area</vt:lpstr>
      <vt:lpstr>'Economic potential'!Print_Area</vt:lpstr>
      <vt:lpstr>'EIA use'!Print_Area</vt:lpstr>
      <vt:lpstr>'EXP Form driver 1'!Print_Area</vt:lpstr>
      <vt:lpstr>'EXP Form driver 2'!Print_Area</vt:lpstr>
      <vt:lpstr>'EXP Form driver 3'!Print_Area</vt:lpstr>
      <vt:lpstr>'EXP Growth constr'!Print_Area</vt:lpstr>
      <vt:lpstr>'EXP Inno constr'!Print_Area</vt:lpstr>
      <vt:lpstr>'Finance needs'!Print_Area</vt:lpstr>
      <vt:lpstr>'Growth constraints'!Print_Area</vt:lpstr>
      <vt:lpstr>'Human capital'!Print_Area</vt:lpstr>
      <vt:lpstr>'Information Sources'!Print_Area</vt:lpstr>
      <vt:lpstr>'Innovation constraints'!Print_Area</vt:lpstr>
      <vt:lpstr>'Innovation management'!Print_Area</vt:lpstr>
      <vt:lpstr>'Innovation processes'!Print_Area</vt:lpstr>
      <vt:lpstr>'Market position'!Print_Area</vt:lpstr>
      <vt:lpstr>'Place in GVC'!Print_Area</vt:lpstr>
      <vt:lpstr>'Relationship management'!Print_Area</vt:lpstr>
      <vt:lpstr>'Technology usage'!Print_Area</vt:lpstr>
      <vt:lpstr>The_END!Print_Area</vt:lpstr>
      <vt:lpstr>'Welcome page'!Print_Area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Jerzy Toborowicz</dc:creator>
  <cp:lastModifiedBy>Jerzy Toborowicz</cp:lastModifiedBy>
  <cp:lastPrinted>2015-05-20T07:30:54Z</cp:lastPrinted>
  <dcterms:created xsi:type="dcterms:W3CDTF">2002-01-25T08:29:09Z</dcterms:created>
  <dcterms:modified xsi:type="dcterms:W3CDTF">2016-02-16T16:29:19Z</dcterms:modified>
</cp:coreProperties>
</file>