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drawings/drawing2.xml" ContentType="application/vnd.openxmlformats-officedocument.drawing+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6925"/>
  <workbookPr autoCompressPictures="0" defaultThemeVersion="124226"/>
  <mc:AlternateContent xmlns:mc="http://schemas.openxmlformats.org/markup-compatibility/2006">
    <mc:Choice Requires="x15">
      <x15ac:absPath xmlns:x15ac="http://schemas.microsoft.com/office/spreadsheetml/2010/11/ac" url="Q:\DataLib\Haiti\HTI_2015_HRBFIE-FBL\HTI_2015_HRBFIE-FBL_v01_M\Doc\Questionnaires\"/>
    </mc:Choice>
  </mc:AlternateContent>
  <bookViews>
    <workbookView xWindow="4770" yWindow="-150" windowWidth="17235" windowHeight="11250" tabRatio="803" firstSheet="2" activeTab="5"/>
  </bookViews>
  <sheets>
    <sheet name="Couverture" sheetId="26" r:id="rId1"/>
    <sheet name="1General" sheetId="3" r:id="rId2"/>
    <sheet name="2Admin" sheetId="5" r:id="rId3"/>
    <sheet name="3HRM" sheetId="6" r:id="rId4"/>
    <sheet name="4Roster" sheetId="24" r:id="rId5"/>
    <sheet name="5Lab" sheetId="9" r:id="rId6"/>
    <sheet name="6Services" sheetId="11" r:id="rId7"/>
    <sheet name="7GenHMIS" sheetId="12" r:id="rId8"/>
    <sheet name="8 Syst d'info" sheetId="13" r:id="rId9"/>
    <sheet name="9 Frais Patients" sheetId="14" r:id="rId10"/>
    <sheet name="10Leadership" sheetId="19" r:id="rId11"/>
    <sheet name="11Autonomie" sheetId="20" r:id="rId12"/>
    <sheet name="12 OBSERVA" sheetId="21" r:id="rId13"/>
    <sheet name="13 OBSEquipment" sheetId="8" r:id="rId14"/>
    <sheet name="14OBSMedicament" sheetId="27" r:id="rId15"/>
    <sheet name="15PopDesserte" sheetId="22" r:id="rId16"/>
  </sheets>
  <definedNames>
    <definedName name="_Print_Area" localSheetId="15">'15PopDesserte'!$A$1:$K$8</definedName>
    <definedName name="_xlnm.Print_Area" localSheetId="10">'10Leadership'!$A$1:$G$13</definedName>
    <definedName name="_xlnm.Print_Area" localSheetId="11">'11Autonomie'!$A$1:$H$23</definedName>
    <definedName name="_xlnm.Print_Area" localSheetId="12">'12 OBSERVA'!$A$1:$I$94</definedName>
    <definedName name="_xlnm.Print_Area" localSheetId="13">'13 OBSEquipment'!$A$1:$H$117</definedName>
    <definedName name="_xlnm.Print_Area" localSheetId="15">'15PopDesserte'!$A$1:$K$30</definedName>
    <definedName name="_xlnm.Print_Area" localSheetId="1">'1General'!$A$1:$I$206</definedName>
    <definedName name="_xlnm.Print_Area" localSheetId="2">'2Admin'!$A$1:$I$93</definedName>
    <definedName name="_xlnm.Print_Area" localSheetId="3">'3HRM'!$A$1:$K$60</definedName>
    <definedName name="_xlnm.Print_Area" localSheetId="4">'4Roster'!$A$1:$AI$46</definedName>
    <definedName name="_xlnm.Print_Area" localSheetId="5">'5Lab'!$A$1:$H$41</definedName>
    <definedName name="_xlnm.Print_Area" localSheetId="6">'6Services'!$A$1:$J$102</definedName>
    <definedName name="_xlnm.Print_Area" localSheetId="7">'7GenHMIS'!$A$1:$J$34</definedName>
    <definedName name="_xlnm.Print_Area" localSheetId="8">'8 Syst d''info'!$A$1:$S$80</definedName>
    <definedName name="_xlnm.Print_Area" localSheetId="9">'9 Frais Patients'!$A$1:$J$82</definedName>
    <definedName name="_xlnm.Print_Titles" localSheetId="4">'4Roster'!$A:$A</definedName>
    <definedName name="_xlnm.Print_Titles" localSheetId="8">'8 Syst d''info'!$A:$B</definedName>
    <definedName name="Z_62A28031_BB72_409E_8219_7B624D8945FD_.wvu.PrintArea" localSheetId="12" hidden="1">'12 OBSERVA'!$A$1:$I$23</definedName>
    <definedName name="Z_62A28031_BB72_409E_8219_7B624D8945FD_.wvu.PrintArea" localSheetId="13" hidden="1">'13 OBSEquipment'!$A$1:$H$117</definedName>
    <definedName name="Z_62A28031_BB72_409E_8219_7B624D8945FD_.wvu.PrintArea" localSheetId="1" hidden="1">'1General'!$A$1:$I$154</definedName>
    <definedName name="Z_62A28031_BB72_409E_8219_7B624D8945FD_.wvu.PrintArea" localSheetId="3" hidden="1">'3HRM'!$A$1:$K$60</definedName>
    <definedName name="Z_62A28031_BB72_409E_8219_7B624D8945FD_.wvu.PrintArea" localSheetId="4" hidden="1">'4Roster'!$A$6:$AE$38</definedName>
    <definedName name="Z_62A28031_BB72_409E_8219_7B624D8945FD_.wvu.PrintArea" localSheetId="5" hidden="1">'5Lab'!$A$1:$H$28</definedName>
    <definedName name="Z_62A28031_BB72_409E_8219_7B624D8945FD_.wvu.PrintArea" localSheetId="6" hidden="1">'6Services'!$A$3:$J$95</definedName>
    <definedName name="Z_62A28031_BB72_409E_8219_7B624D8945FD_.wvu.PrintArea" localSheetId="7" hidden="1">'7GenHMIS'!$A$1:$J$34</definedName>
    <definedName name="Z_62A28031_BB72_409E_8219_7B624D8945FD_.wvu.PrintArea" localSheetId="8" hidden="1">'8 Syst d''info'!$A$3:$S$72</definedName>
    <definedName name="Z_62A28031_BB72_409E_8219_7B624D8945FD_.wvu.PrintArea" localSheetId="9" hidden="1">'9 Frais Patients'!$A$1:$J$58</definedName>
    <definedName name="Z_62A28031_BB72_409E_8219_7B624D8945FD_.wvu.PrintTitles" localSheetId="8" hidden="1">'8 Syst d''info'!$A:$B</definedName>
    <definedName name="Z_62A28031_BB72_409E_8219_7B624D8945FD_.wvu.Rows" localSheetId="8" hidden="1">'8 Syst d''info'!#REF!</definedName>
  </definedNames>
  <calcPr calcId="171027"/>
  <customWorkbookViews>
    <customWorkbookView name="   - Personal View" guid="{62A28031-BB72-409E-8219-7B624D8945FD}" mergeInterval="0" personalView="1" maximized="1" xWindow="1" yWindow="1" windowWidth="1440" windowHeight="679" tabRatio="930" activeSheetId="8"/>
  </customWorkbookViews>
</workbook>
</file>

<file path=xl/calcChain.xml><?xml version="1.0" encoding="utf-8"?>
<calcChain xmlns="http://schemas.openxmlformats.org/spreadsheetml/2006/main">
  <c r="G15" i="27" l="1"/>
  <c r="A1" i="27"/>
  <c r="A4" i="27" s="1"/>
  <c r="A13" i="27" s="1"/>
  <c r="A16" i="27" s="1"/>
  <c r="A18" i="27" s="1"/>
  <c r="A20" i="27" s="1"/>
  <c r="A22" i="27" s="1"/>
  <c r="A25" i="27" s="1"/>
  <c r="A28" i="27" s="1"/>
  <c r="A31" i="27" s="1"/>
  <c r="A33" i="27" s="1"/>
  <c r="C37" i="27" s="1"/>
  <c r="D37" i="27" s="1"/>
  <c r="E37" i="27" s="1"/>
  <c r="F37" i="27" s="1"/>
  <c r="H37" i="27" s="1"/>
  <c r="A107" i="27" l="1"/>
  <c r="E39" i="27"/>
  <c r="A1" i="5" l="1"/>
  <c r="A3" i="5" s="1"/>
  <c r="A1" i="12"/>
  <c r="A3" i="12" s="1"/>
  <c r="A1" i="3"/>
  <c r="A4" i="3"/>
  <c r="A6" i="3" s="1"/>
  <c r="A8" i="3" s="1"/>
  <c r="A19" i="3" s="1"/>
  <c r="A24" i="3" s="1"/>
  <c r="A29" i="3" s="1"/>
  <c r="A30" i="3" s="1"/>
  <c r="A33" i="3" s="1"/>
  <c r="A36" i="3" s="1"/>
  <c r="A40" i="3" s="1"/>
  <c r="A44" i="3" s="1"/>
  <c r="A1" i="11"/>
  <c r="A4" i="11"/>
  <c r="A6" i="11" s="1"/>
  <c r="A8" i="11" s="1"/>
  <c r="A11" i="11" s="1"/>
  <c r="A13" i="11" s="1"/>
  <c r="A14" i="11" s="1"/>
  <c r="A18" i="11" s="1"/>
  <c r="A21" i="11" s="1"/>
  <c r="A22" i="11" s="1"/>
  <c r="A23" i="11" s="1"/>
  <c r="A24" i="11" s="1"/>
  <c r="A1" i="21"/>
  <c r="A4" i="21" s="1"/>
  <c r="A6" i="21" s="1"/>
  <c r="A8" i="21"/>
  <c r="A1" i="8"/>
  <c r="A4" i="8"/>
  <c r="A7" i="8" s="1"/>
  <c r="A33" i="8" s="1"/>
  <c r="A36" i="8" s="1"/>
  <c r="A46" i="8" s="1"/>
  <c r="A49" i="8" s="1"/>
  <c r="A55" i="8" s="1"/>
  <c r="A58" i="8" s="1"/>
  <c r="A65" i="8" s="1"/>
  <c r="A68" i="8" s="1"/>
  <c r="A1" i="24"/>
  <c r="B6" i="24"/>
  <c r="C6" i="24" s="1"/>
  <c r="E6" i="24" s="1"/>
  <c r="F6" i="24" s="1"/>
  <c r="G6" i="24" s="1"/>
  <c r="I6" i="24" s="1"/>
  <c r="P6" i="24" s="1"/>
  <c r="Q6" i="24" s="1"/>
  <c r="R6" i="24" s="1"/>
  <c r="T6" i="24" s="1"/>
  <c r="U6" i="24" s="1"/>
  <c r="V6" i="24" s="1"/>
  <c r="W6" i="24" s="1"/>
  <c r="Y6" i="24" s="1"/>
  <c r="AC6" i="24" s="1"/>
  <c r="AE6" i="24" s="1"/>
  <c r="AB24" i="24" s="1"/>
  <c r="A1" i="13"/>
  <c r="C42" i="13" s="1"/>
  <c r="E42" i="13" s="1"/>
  <c r="F42" i="13" s="1"/>
  <c r="H42" i="13" s="1"/>
  <c r="A27" i="24"/>
  <c r="A28" i="24"/>
  <c r="A29" i="24" s="1"/>
  <c r="A30" i="24" s="1"/>
  <c r="A31" i="24" s="1"/>
  <c r="A32" i="24" s="1"/>
  <c r="A33" i="24" s="1"/>
  <c r="A34" i="24" s="1"/>
  <c r="A35" i="24" s="1"/>
  <c r="A36" i="24" s="1"/>
  <c r="A37" i="24" s="1"/>
  <c r="A38" i="24" s="1"/>
  <c r="A39" i="24" s="1"/>
  <c r="A40" i="24" s="1"/>
  <c r="A41" i="24" s="1"/>
  <c r="A42" i="24" s="1"/>
  <c r="A43" i="24" s="1"/>
  <c r="A44" i="24" s="1"/>
  <c r="A45" i="24" s="1"/>
  <c r="A46" i="24" s="1"/>
  <c r="G49" i="6"/>
  <c r="A1" i="19"/>
  <c r="A9" i="19" s="1"/>
  <c r="A1" i="20"/>
  <c r="A15" i="20"/>
  <c r="A16" i="20" s="1"/>
  <c r="A17" i="20" s="1"/>
  <c r="A18" i="20" s="1"/>
  <c r="A19" i="20" s="1"/>
  <c r="A20" i="20" s="1"/>
  <c r="A21" i="20" s="1"/>
  <c r="A22" i="20" s="1"/>
  <c r="A23" i="20" s="1"/>
  <c r="A1" i="22"/>
  <c r="A4" i="22" s="1"/>
  <c r="A6" i="22" s="1"/>
  <c r="A1" i="6"/>
  <c r="A4" i="6" s="1"/>
  <c r="A1" i="9"/>
  <c r="A4" i="9" s="1"/>
  <c r="C7" i="9" s="1"/>
  <c r="E7" i="9" s="1"/>
  <c r="G7" i="9" s="1"/>
  <c r="A30" i="9" s="1"/>
  <c r="A34" i="9" s="1"/>
  <c r="A38" i="9" s="1"/>
  <c r="A41" i="9" s="1"/>
  <c r="A1" i="14"/>
  <c r="A3" i="14" s="1"/>
  <c r="A5" i="14" s="1"/>
  <c r="A7" i="14" s="1"/>
  <c r="A9" i="14" s="1"/>
  <c r="A11" i="14" s="1"/>
  <c r="A13" i="14" s="1"/>
  <c r="A14" i="14" s="1"/>
  <c r="A16" i="14" s="1"/>
  <c r="A25" i="14" s="1"/>
  <c r="A36" i="14" s="1"/>
  <c r="A48" i="14" s="1"/>
  <c r="A57" i="14" s="1"/>
  <c r="A59" i="14" s="1"/>
  <c r="A61" i="14" s="1"/>
  <c r="A64" i="14" s="1"/>
  <c r="A72" i="14" s="1"/>
  <c r="F12" i="14"/>
  <c r="A10" i="19" l="1"/>
  <c r="A11" i="19" s="1"/>
  <c r="A12" i="19" s="1"/>
  <c r="A13" i="19" s="1"/>
  <c r="F60" i="14"/>
  <c r="C4" i="13"/>
  <c r="E4" i="13" s="1"/>
  <c r="F4" i="13" s="1"/>
  <c r="H4" i="13" s="1"/>
  <c r="A12" i="21"/>
  <c r="A14" i="21" s="1"/>
  <c r="A16" i="21" s="1"/>
  <c r="A17" i="21" s="1"/>
  <c r="A18" i="21" s="1"/>
  <c r="G11" i="21" s="1"/>
  <c r="A10" i="21"/>
  <c r="A51" i="3"/>
  <c r="A58" i="3" s="1"/>
  <c r="A59" i="3" s="1"/>
  <c r="A67" i="3" s="1"/>
  <c r="A76" i="3" s="1"/>
  <c r="A77" i="3" s="1"/>
  <c r="A81" i="3" s="1"/>
  <c r="A83" i="3" s="1"/>
  <c r="A84" i="3" s="1"/>
  <c r="G33" i="3"/>
  <c r="G34" i="3"/>
  <c r="A5" i="12"/>
  <c r="A13" i="12" s="1"/>
  <c r="F76" i="11"/>
  <c r="F20" i="11"/>
  <c r="A26" i="11"/>
  <c r="A30" i="11" s="1"/>
  <c r="A33" i="11" s="1"/>
  <c r="F5" i="9"/>
  <c r="G201" i="3"/>
  <c r="A5" i="5"/>
  <c r="A6" i="5" s="1"/>
  <c r="A13" i="5" s="1"/>
  <c r="A14" i="5" s="1"/>
  <c r="A17" i="5" s="1"/>
  <c r="A38" i="5" s="1"/>
  <c r="A41" i="5" s="1"/>
  <c r="A11" i="6"/>
  <c r="A18" i="6" s="1"/>
  <c r="D26" i="6" s="1"/>
  <c r="G89" i="5"/>
  <c r="G15" i="21" l="1"/>
  <c r="A20" i="21"/>
  <c r="A22" i="21" s="1"/>
  <c r="A25" i="21" s="1"/>
  <c r="A28" i="21" s="1"/>
  <c r="A31" i="21" s="1"/>
  <c r="A34" i="21" s="1"/>
  <c r="A37" i="21" s="1"/>
  <c r="A45" i="21" s="1"/>
  <c r="A47" i="21" s="1"/>
  <c r="A49" i="21" s="1"/>
  <c r="A51" i="21" s="1"/>
  <c r="A53" i="21" s="1"/>
  <c r="A55" i="21" s="1"/>
  <c r="A57" i="21" s="1"/>
  <c r="A59" i="21" s="1"/>
  <c r="A61" i="21" s="1"/>
  <c r="A63" i="21" s="1"/>
  <c r="A65" i="21" s="1"/>
  <c r="A67" i="21" s="1"/>
  <c r="A69" i="21" s="1"/>
  <c r="A71" i="21" s="1"/>
  <c r="A73" i="21" s="1"/>
  <c r="A75" i="21" s="1"/>
  <c r="A77" i="21" s="1"/>
  <c r="A79" i="21" s="1"/>
  <c r="A81" i="21" s="1"/>
  <c r="A83" i="21" s="1"/>
  <c r="A85" i="21" s="1"/>
  <c r="A87" i="21" s="1"/>
  <c r="A89" i="21" s="1"/>
  <c r="A91" i="21" s="1"/>
  <c r="A93" i="21" s="1"/>
  <c r="A88" i="3"/>
  <c r="F4" i="12"/>
  <c r="A14" i="12"/>
  <c r="A15" i="12" s="1"/>
  <c r="A16" i="12" s="1"/>
  <c r="A17" i="12" s="1"/>
  <c r="A18" i="12" s="1"/>
  <c r="A19" i="12" s="1"/>
  <c r="A20" i="12" s="1"/>
  <c r="A21" i="12" s="1"/>
  <c r="A22" i="12" s="1"/>
  <c r="A23" i="12" s="1"/>
  <c r="A26" i="12" s="1"/>
  <c r="A29" i="12" s="1"/>
  <c r="A32" i="12" s="1"/>
  <c r="F5" i="11"/>
  <c r="F25" i="11"/>
  <c r="F26" i="11"/>
  <c r="A35" i="11"/>
  <c r="A37" i="11" s="1"/>
  <c r="A38" i="11" s="1"/>
  <c r="A39" i="11" s="1"/>
  <c r="A40" i="11" s="1"/>
  <c r="A46" i="11" s="1"/>
  <c r="A48" i="11" s="1"/>
  <c r="A52" i="11" s="1"/>
  <c r="A55" i="11" s="1"/>
  <c r="F29" i="11"/>
  <c r="A44" i="5"/>
  <c r="A55" i="5" s="1"/>
  <c r="A57" i="5" s="1"/>
  <c r="G4" i="5"/>
  <c r="E26" i="6"/>
  <c r="G26" i="6" s="1"/>
  <c r="I26" i="6" l="1"/>
  <c r="A39" i="6" s="1"/>
  <c r="A40" i="6" s="1"/>
  <c r="A42" i="6" s="1"/>
  <c r="A44" i="6" s="1"/>
  <c r="A46" i="6" s="1"/>
  <c r="A48" i="6" s="1"/>
  <c r="A93" i="3"/>
  <c r="A95" i="3" s="1"/>
  <c r="A96" i="3" s="1"/>
  <c r="A108" i="3" s="1"/>
  <c r="A110" i="3" s="1"/>
  <c r="G82" i="3"/>
  <c r="G94" i="3"/>
  <c r="F34" i="11"/>
  <c r="F51" i="11"/>
  <c r="A57" i="11"/>
  <c r="A60" i="11" s="1"/>
  <c r="A63" i="11" s="1"/>
  <c r="F47" i="11"/>
  <c r="F48" i="11"/>
  <c r="A70" i="5"/>
  <c r="G43" i="5"/>
  <c r="A25" i="6"/>
  <c r="G106" i="3" l="1"/>
  <c r="A112" i="3"/>
  <c r="A113" i="3" s="1"/>
  <c r="A115" i="3" s="1"/>
  <c r="F56" i="11"/>
  <c r="A65" i="11"/>
  <c r="A68" i="11" s="1"/>
  <c r="A69" i="11" s="1"/>
  <c r="A70" i="11" s="1"/>
  <c r="A71" i="11" s="1"/>
  <c r="A73" i="11" s="1"/>
  <c r="G45" i="6"/>
  <c r="G41" i="6"/>
  <c r="A50" i="6"/>
  <c r="A51" i="6" s="1"/>
  <c r="A71" i="5"/>
  <c r="A74" i="5" s="1"/>
  <c r="A75" i="5" s="1"/>
  <c r="A76" i="5" s="1"/>
  <c r="A77" i="5" s="1"/>
  <c r="A79" i="5" s="1"/>
  <c r="A80" i="5" s="1"/>
  <c r="A82" i="5" s="1"/>
  <c r="G56" i="5"/>
  <c r="G79" i="5" l="1"/>
  <c r="A83" i="5"/>
  <c r="A85" i="5" s="1"/>
  <c r="G111" i="3"/>
  <c r="A119" i="3"/>
  <c r="A121" i="3" s="1"/>
  <c r="A122" i="3" s="1"/>
  <c r="G105" i="3"/>
  <c r="F64" i="11"/>
  <c r="A77" i="11"/>
  <c r="A79" i="11" s="1"/>
  <c r="A82" i="11" s="1"/>
  <c r="G82" i="5" l="1"/>
  <c r="A86" i="5"/>
  <c r="A88" i="5" s="1"/>
  <c r="A124" i="3"/>
  <c r="A125" i="3" s="1"/>
  <c r="G116" i="3"/>
  <c r="G115" i="3"/>
  <c r="G117" i="3"/>
  <c r="F78" i="11"/>
  <c r="A85" i="11"/>
  <c r="A88" i="11" s="1"/>
  <c r="A90" i="11" s="1"/>
  <c r="A94" i="11" s="1"/>
  <c r="A97" i="11" s="1"/>
  <c r="G85" i="5" l="1"/>
  <c r="A90" i="5"/>
  <c r="A92" i="5" s="1"/>
  <c r="G120" i="3"/>
  <c r="A127" i="3"/>
  <c r="A129" i="3" s="1"/>
  <c r="A139" i="3" s="1"/>
  <c r="A140" i="3" s="1"/>
  <c r="G123" i="3"/>
  <c r="F90" i="11"/>
  <c r="F89" i="11"/>
  <c r="F93" i="11"/>
  <c r="A98" i="11"/>
  <c r="A99" i="11" l="1"/>
  <c r="A100" i="11" s="1"/>
  <c r="A142" i="3"/>
  <c r="A152" i="3" s="1"/>
  <c r="A154" i="3" s="1"/>
  <c r="A155" i="3" s="1"/>
  <c r="G128" i="3"/>
  <c r="G153" i="3" l="1"/>
  <c r="A159" i="3"/>
  <c r="A162" i="3" s="1"/>
  <c r="A165" i="3" s="1"/>
  <c r="A168" i="3" s="1"/>
  <c r="A171" i="3" s="1"/>
  <c r="G141" i="3"/>
  <c r="A176" i="3" l="1"/>
  <c r="A178" i="3" s="1"/>
  <c r="A179" i="3" s="1"/>
  <c r="G161" i="3"/>
  <c r="A182" i="3" l="1"/>
  <c r="A190" i="3" s="1"/>
  <c r="A198" i="3" s="1"/>
  <c r="G177" i="3"/>
  <c r="A200" i="3" l="1"/>
  <c r="A202" i="3" s="1"/>
  <c r="G188" i="3"/>
</calcChain>
</file>

<file path=xl/comments1.xml><?xml version="1.0" encoding="utf-8"?>
<comments xmlns="http://schemas.openxmlformats.org/spreadsheetml/2006/main">
  <authors>
    <author>Marion</author>
  </authors>
  <commentList>
    <comment ref="U35" authorId="0" shapeId="0">
      <text>
        <r>
          <rPr>
            <b/>
            <sz val="9"/>
            <color indexed="81"/>
            <rFont val="Tahoma"/>
            <family val="2"/>
          </rPr>
          <t>Marion:</t>
        </r>
        <r>
          <rPr>
            <sz val="9"/>
            <color indexed="81"/>
            <rFont val="Tahoma"/>
            <family val="2"/>
          </rPr>
          <t xml:space="preserve">
Cela devrait etre 6.</t>
        </r>
      </text>
    </comment>
  </commentList>
</comments>
</file>

<file path=xl/comments2.xml><?xml version="1.0" encoding="utf-8"?>
<comments xmlns="http://schemas.openxmlformats.org/spreadsheetml/2006/main">
  <authors>
    <author>Marion</author>
  </authors>
  <commentList>
    <comment ref="H36" authorId="0" shapeId="0">
      <text>
        <r>
          <rPr>
            <b/>
            <sz val="9"/>
            <color indexed="81"/>
            <rFont val="Tahoma"/>
            <family val="2"/>
          </rPr>
          <t>Marion:</t>
        </r>
        <r>
          <rPr>
            <sz val="9"/>
            <color indexed="81"/>
            <rFont val="Tahoma"/>
            <family val="2"/>
          </rPr>
          <t xml:space="preserve">
Mettre une reponse: pas applicable sur la tablette pour a, b, c, d</t>
        </r>
      </text>
    </comment>
    <comment ref="H40" authorId="0" shapeId="0">
      <text>
        <r>
          <rPr>
            <b/>
            <sz val="9"/>
            <color indexed="81"/>
            <rFont val="Tahoma"/>
            <family val="2"/>
          </rPr>
          <t>Marion:</t>
        </r>
        <r>
          <rPr>
            <sz val="9"/>
            <color indexed="81"/>
            <rFont val="Tahoma"/>
            <family val="2"/>
          </rPr>
          <t xml:space="preserve">
Mettre une reponse: pas applicable sur la tablette pour a, b, c, d</t>
        </r>
      </text>
    </comment>
    <comment ref="H44" authorId="0" shapeId="0">
      <text>
        <r>
          <rPr>
            <b/>
            <sz val="9"/>
            <color indexed="81"/>
            <rFont val="Tahoma"/>
            <family val="2"/>
          </rPr>
          <t>Marion:</t>
        </r>
        <r>
          <rPr>
            <sz val="9"/>
            <color indexed="81"/>
            <rFont val="Tahoma"/>
            <family val="2"/>
          </rPr>
          <t xml:space="preserve">
Mettre une reponse: pas applicable sur la tablette pour a, b, c, d</t>
        </r>
      </text>
    </comment>
    <comment ref="H51" authorId="0" shapeId="0">
      <text>
        <r>
          <rPr>
            <b/>
            <sz val="9"/>
            <color indexed="81"/>
            <rFont val="Tahoma"/>
            <family val="2"/>
          </rPr>
          <t>Marion:</t>
        </r>
        <r>
          <rPr>
            <sz val="9"/>
            <color indexed="81"/>
            <rFont val="Tahoma"/>
            <family val="2"/>
          </rPr>
          <t xml:space="preserve">
Mettre une reponse: pas applicable sur la tablette pour a, b, c, d</t>
        </r>
      </text>
    </comment>
    <comment ref="C81" authorId="0" shapeId="0">
      <text>
        <r>
          <rPr>
            <b/>
            <sz val="9"/>
            <color indexed="81"/>
            <rFont val="Tahoma"/>
            <family val="2"/>
          </rPr>
          <t>Marion:</t>
        </r>
        <r>
          <rPr>
            <sz val="9"/>
            <color indexed="81"/>
            <rFont val="Tahoma"/>
            <family val="2"/>
          </rPr>
          <t xml:space="preserve">
Inserer une modele de reponse:
Prime FBR: Oui   Non
Autre: Oui Non</t>
        </r>
      </text>
    </comment>
    <comment ref="C83" authorId="0" shapeId="0">
      <text>
        <r>
          <rPr>
            <b/>
            <sz val="9"/>
            <color indexed="81"/>
            <rFont val="Tahoma"/>
            <family val="2"/>
          </rPr>
          <t>Marion:</t>
        </r>
        <r>
          <rPr>
            <sz val="9"/>
            <color indexed="81"/>
            <rFont val="Tahoma"/>
            <family val="2"/>
          </rPr>
          <t xml:space="preserve">
Inserer une modele de reponse:
Montant FBR:                     HTG
Montant Autre Prime:         HTG</t>
        </r>
      </text>
    </comment>
  </commentList>
</comments>
</file>

<file path=xl/comments3.xml><?xml version="1.0" encoding="utf-8"?>
<comments xmlns="http://schemas.openxmlformats.org/spreadsheetml/2006/main">
  <authors>
    <author>Marion</author>
  </authors>
  <commentList>
    <comment ref="I26" authorId="0" shapeId="0">
      <text>
        <r>
          <rPr>
            <b/>
            <sz val="9"/>
            <color indexed="81"/>
            <rFont val="Tahoma"/>
            <family val="2"/>
          </rPr>
          <t>Marion:</t>
        </r>
        <r>
          <rPr>
            <sz val="9"/>
            <color indexed="81"/>
            <rFont val="Tahoma"/>
            <family val="2"/>
          </rPr>
          <t xml:space="preserve">
ENLEVER 3.07.
</t>
        </r>
      </text>
    </comment>
  </commentList>
</comments>
</file>

<file path=xl/comments4.xml><?xml version="1.0" encoding="utf-8"?>
<comments xmlns="http://schemas.openxmlformats.org/spreadsheetml/2006/main">
  <authors>
    <author>Marion</author>
  </authors>
  <commentList>
    <comment ref="AE6" authorId="0" shapeId="0">
      <text>
        <r>
          <rPr>
            <b/>
            <sz val="9"/>
            <color indexed="81"/>
            <rFont val="Tahoma"/>
            <family val="2"/>
          </rPr>
          <t>Marion:</t>
        </r>
        <r>
          <rPr>
            <sz val="9"/>
            <color indexed="81"/>
            <rFont val="Tahoma"/>
            <family val="2"/>
          </rPr>
          <t xml:space="preserve">
Autre…..10</t>
        </r>
      </text>
    </comment>
    <comment ref="R7" authorId="0" shapeId="0">
      <text>
        <r>
          <rPr>
            <b/>
            <sz val="9"/>
            <color indexed="81"/>
            <rFont val="Tahoma"/>
            <family val="2"/>
          </rPr>
          <t>Marion:</t>
        </r>
        <r>
          <rPr>
            <sz val="9"/>
            <color indexed="81"/>
            <rFont val="Tahoma"/>
            <family val="2"/>
          </rPr>
          <t xml:space="preserve">
Est-ce que cette personne fonctionnaire de l'Etat, contractuel de l'Etat, et autre contractuel. </t>
        </r>
      </text>
    </comment>
    <comment ref="I9" authorId="0" shapeId="0">
      <text>
        <r>
          <rPr>
            <b/>
            <sz val="9"/>
            <color indexed="81"/>
            <rFont val="Tahoma"/>
            <family val="2"/>
          </rPr>
          <t>Marion:</t>
        </r>
        <r>
          <rPr>
            <sz val="9"/>
            <color indexed="81"/>
            <rFont val="Tahoma"/>
            <family val="2"/>
          </rPr>
          <t xml:space="preserve">
Directeur "institution"</t>
        </r>
      </text>
    </comment>
    <comment ref="G15" authorId="0" shapeId="0">
      <text>
        <r>
          <rPr>
            <b/>
            <sz val="9"/>
            <color indexed="81"/>
            <rFont val="Tahoma"/>
            <family val="2"/>
          </rPr>
          <t>Marion:</t>
        </r>
        <r>
          <rPr>
            <sz val="9"/>
            <color indexed="81"/>
            <rFont val="Tahoma"/>
            <family val="2"/>
          </rPr>
          <t xml:space="preserve">
Certificat/Diplome 
</t>
        </r>
      </text>
    </comment>
  </commentList>
</comments>
</file>

<file path=xl/comments5.xml><?xml version="1.0" encoding="utf-8"?>
<comments xmlns="http://schemas.openxmlformats.org/spreadsheetml/2006/main">
  <authors>
    <author>wb353504</author>
  </authors>
  <commentList>
    <comment ref="B72" authorId="0" shapeId="0">
      <text>
        <r>
          <rPr>
            <b/>
            <sz val="8"/>
            <color indexed="81"/>
            <rFont val="Tahoma"/>
            <family val="2"/>
          </rPr>
          <t xml:space="preserve">Instructions for questionnaire adaptation: </t>
        </r>
        <r>
          <rPr>
            <sz val="8"/>
            <color indexed="81"/>
            <rFont val="Tahoma"/>
            <family val="2"/>
          </rPr>
          <t xml:space="preserve">
Sub-sections </t>
        </r>
        <r>
          <rPr>
            <i/>
            <sz val="8"/>
            <color indexed="81"/>
            <rFont val="Tahoma"/>
            <family val="2"/>
          </rPr>
          <t xml:space="preserve">D-Tuberculosis Services </t>
        </r>
        <r>
          <rPr>
            <sz val="8"/>
            <color indexed="81"/>
            <rFont val="Tahoma"/>
            <family val="2"/>
          </rPr>
          <t xml:space="preserve">and </t>
        </r>
        <r>
          <rPr>
            <i/>
            <sz val="8"/>
            <color indexed="81"/>
            <rFont val="Tahoma"/>
            <family val="2"/>
          </rPr>
          <t>E-Malaria Services</t>
        </r>
        <r>
          <rPr>
            <sz val="8"/>
            <color indexed="81"/>
            <rFont val="Tahoma"/>
            <family val="2"/>
          </rPr>
          <t xml:space="preserve"> may or may not be included in the questionnaire depending on country priorities.</t>
        </r>
      </text>
    </comment>
    <comment ref="F89" authorId="0" shapeId="0">
      <text>
        <r>
          <rPr>
            <b/>
            <sz val="9"/>
            <color indexed="81"/>
            <rFont val="Tahoma"/>
            <family val="2"/>
          </rPr>
          <t>Instructions for questionnaire adaptation:</t>
        </r>
        <r>
          <rPr>
            <sz val="9"/>
            <color indexed="81"/>
            <rFont val="Tahoma"/>
            <family val="2"/>
          </rPr>
          <t xml:space="preserve">
Adjust skips of questions 6.37 and 6.38 depending on whether section (E) Malaria is included in questionnaire.</t>
        </r>
      </text>
    </comment>
  </commentList>
</comments>
</file>

<file path=xl/comments6.xml><?xml version="1.0" encoding="utf-8"?>
<comments xmlns="http://schemas.openxmlformats.org/spreadsheetml/2006/main">
  <authors>
    <author>wb353504</author>
  </authors>
  <commentList>
    <comment ref="A11" authorId="0" shapeId="0">
      <text>
        <r>
          <rPr>
            <b/>
            <sz val="8"/>
            <color indexed="81"/>
            <rFont val="Tahoma"/>
            <family val="2"/>
          </rPr>
          <t xml:space="preserve">Instructions for questionnaire adaptation:
</t>
        </r>
        <r>
          <rPr>
            <sz val="8"/>
            <color indexed="81"/>
            <rFont val="Tahoma"/>
            <family val="2"/>
          </rPr>
          <t>Insert instructions here on how interviewer needs to check records., i.e. register books, other records. Shortly explain what those records are (i.e. includes patient registry, prescription registry, etc.).</t>
        </r>
      </text>
    </comment>
  </commentList>
</comments>
</file>

<file path=xl/comments7.xml><?xml version="1.0" encoding="utf-8"?>
<comments xmlns="http://schemas.openxmlformats.org/spreadsheetml/2006/main">
  <authors>
    <author>Marion</author>
  </authors>
  <commentList>
    <comment ref="A8" authorId="0" shapeId="0">
      <text>
        <r>
          <rPr>
            <b/>
            <sz val="9"/>
            <color indexed="81"/>
            <rFont val="Tahoma"/>
            <family val="2"/>
          </rPr>
          <t>Marion:</t>
        </r>
        <r>
          <rPr>
            <sz val="9"/>
            <color indexed="81"/>
            <rFont val="Tahoma"/>
            <family val="2"/>
          </rPr>
          <t xml:space="preserve">
ENLEVER CETTE PHRASE. NOUS N'UTILISONS PAS CES FICHES</t>
        </r>
      </text>
    </comment>
  </commentList>
</comments>
</file>

<file path=xl/comments8.xml><?xml version="1.0" encoding="utf-8"?>
<comments xmlns="http://schemas.openxmlformats.org/spreadsheetml/2006/main">
  <authors>
    <author>wb353504</author>
  </authors>
  <commentList>
    <comment ref="B116" authorId="0" shapeId="0">
      <text>
        <r>
          <rPr>
            <b/>
            <sz val="9"/>
            <color indexed="81"/>
            <rFont val="Tahoma"/>
            <family val="2"/>
          </rPr>
          <t>Instructions for questionnaire adaptation:</t>
        </r>
        <r>
          <rPr>
            <sz val="9"/>
            <color indexed="81"/>
            <rFont val="Tahoma"/>
            <family val="2"/>
          </rPr>
          <t xml:space="preserve">
Define 1-Kit for caesarean sections, 2-Delivery kit and 3-Newborn resuscitation kit, according to country protocols. Check whether elements of the kit are already included in the above listed equipment. Add any missing element if needed.</t>
        </r>
      </text>
    </comment>
  </commentList>
</comments>
</file>

<file path=xl/comments9.xml><?xml version="1.0" encoding="utf-8"?>
<comments xmlns="http://schemas.openxmlformats.org/spreadsheetml/2006/main">
  <authors>
    <author>Marion</author>
    <author>wb353504</author>
  </authors>
  <commentList>
    <comment ref="C37" authorId="0" shapeId="0">
      <text>
        <r>
          <rPr>
            <b/>
            <sz val="9"/>
            <color indexed="81"/>
            <rFont val="Tahoma"/>
            <family val="2"/>
          </rPr>
          <t>Marion:</t>
        </r>
        <r>
          <rPr>
            <sz val="9"/>
            <color indexed="81"/>
            <rFont val="Tahoma"/>
            <family val="2"/>
          </rPr>
          <t xml:space="preserve">
enlever question 14.11</t>
        </r>
      </text>
    </comment>
    <comment ref="B80" authorId="1" shapeId="0">
      <text>
        <r>
          <rPr>
            <b/>
            <sz val="9"/>
            <color indexed="81"/>
            <rFont val="Tahoma"/>
            <family val="2"/>
          </rPr>
          <t>Instructions for questionnaire adaptation:</t>
        </r>
        <r>
          <rPr>
            <sz val="9"/>
            <color indexed="81"/>
            <rFont val="Tahoma"/>
            <family val="2"/>
          </rPr>
          <t xml:space="preserve">
Check national protocol for HIV/AIDS 1st line and 2nd line regimens and replace content accordingly.</t>
        </r>
      </text>
    </comment>
  </commentList>
</comments>
</file>

<file path=xl/sharedStrings.xml><?xml version="1.0" encoding="utf-8"?>
<sst xmlns="http://schemas.openxmlformats.org/spreadsheetml/2006/main" count="2032" uniqueCount="1122">
  <si>
    <t>Bacille Calmette-Guérin (BCG)</t>
  </si>
  <si>
    <t>MINUTES</t>
  </si>
  <si>
    <t xml:space="preserve"> </t>
  </si>
  <si>
    <t>s.</t>
  </si>
  <si>
    <t>t.</t>
  </si>
  <si>
    <t>u.</t>
  </si>
  <si>
    <t>Nutrition</t>
  </si>
  <si>
    <t>r.</t>
  </si>
  <si>
    <t>(C)</t>
  </si>
  <si>
    <t>Population</t>
  </si>
  <si>
    <t>.</t>
  </si>
  <si>
    <t>`</t>
  </si>
  <si>
    <t xml:space="preserve">Services </t>
  </si>
  <si>
    <t>A.</t>
  </si>
  <si>
    <t>B.</t>
  </si>
  <si>
    <t>C.</t>
  </si>
  <si>
    <t>D.</t>
  </si>
  <si>
    <t>E.</t>
  </si>
  <si>
    <t>(B)</t>
  </si>
  <si>
    <t>(A)</t>
  </si>
  <si>
    <t>o.</t>
  </si>
  <si>
    <t>p.</t>
  </si>
  <si>
    <t>q.</t>
  </si>
  <si>
    <t>Chlorhexidine (gluconate)</t>
  </si>
  <si>
    <t>Dakin</t>
  </si>
  <si>
    <t>a.</t>
  </si>
  <si>
    <t>b.</t>
  </si>
  <si>
    <t>c.</t>
  </si>
  <si>
    <t>d.</t>
  </si>
  <si>
    <t>e.</t>
  </si>
  <si>
    <t>f.</t>
  </si>
  <si>
    <t>g.</t>
  </si>
  <si>
    <t>h.</t>
  </si>
  <si>
    <t>i.</t>
  </si>
  <si>
    <t>j.</t>
  </si>
  <si>
    <t>k.</t>
  </si>
  <si>
    <t>l.</t>
  </si>
  <si>
    <t>m.</t>
  </si>
  <si>
    <t>n.</t>
  </si>
  <si>
    <t>►</t>
  </si>
  <si>
    <t>Otoscope</t>
  </si>
  <si>
    <t>Injection</t>
  </si>
  <si>
    <t>SERVICES</t>
  </si>
  <si>
    <t>a. Microscope</t>
  </si>
  <si>
    <t>(D)</t>
  </si>
  <si>
    <t>(E)</t>
  </si>
  <si>
    <t>v.</t>
  </si>
  <si>
    <t>w.</t>
  </si>
  <si>
    <t>x.</t>
  </si>
  <si>
    <t>y.</t>
  </si>
  <si>
    <t>z.</t>
  </si>
  <si>
    <t>aa.</t>
  </si>
  <si>
    <t>ab.</t>
  </si>
  <si>
    <t>ac.</t>
  </si>
  <si>
    <t>ad.</t>
  </si>
  <si>
    <t>ae.</t>
  </si>
  <si>
    <t>af.</t>
  </si>
  <si>
    <t>ag.</t>
  </si>
  <si>
    <t>ah.</t>
  </si>
  <si>
    <t>ai.</t>
  </si>
  <si>
    <t>aj.</t>
  </si>
  <si>
    <t>ak.</t>
  </si>
  <si>
    <t>al.</t>
  </si>
  <si>
    <t>am.</t>
  </si>
  <si>
    <t xml:space="preserve">p. </t>
  </si>
  <si>
    <t>an.</t>
  </si>
  <si>
    <t>ao.</t>
  </si>
  <si>
    <t>ap.</t>
  </si>
  <si>
    <t>aq.</t>
  </si>
  <si>
    <t>ar.</t>
  </si>
  <si>
    <t>as.</t>
  </si>
  <si>
    <t>1 kit</t>
  </si>
  <si>
    <t>at.</t>
  </si>
  <si>
    <t>au.</t>
  </si>
  <si>
    <t>av.</t>
  </si>
  <si>
    <t>aw.</t>
  </si>
  <si>
    <t>ax.</t>
  </si>
  <si>
    <t>ANNÉE</t>
  </si>
  <si>
    <t>AUTRE, PRÉCISER :</t>
  </si>
  <si>
    <t>JOUR</t>
  </si>
  <si>
    <t>MOIS</t>
  </si>
  <si>
    <t>JAMAIS</t>
  </si>
  <si>
    <t>PARFOIS</t>
  </si>
  <si>
    <t>Informations générales</t>
  </si>
  <si>
    <t>Généralités</t>
  </si>
  <si>
    <t>NOTER LA RÉPONSE</t>
  </si>
  <si>
    <t>PERSONNE INTERROGÉE : RESPONSABLE DE L'ÉTABLISSEMENT DE SANTÉ OU SON ADJOINT SI ABSENT OU INDISPONIBLE</t>
  </si>
  <si>
    <t>Cet établissement est-il sous votre responsabilité aujourd'hui ?</t>
  </si>
  <si>
    <t>OUI</t>
  </si>
  <si>
    <t>NON</t>
  </si>
  <si>
    <t>Êtes-vous habilité à représenter cet établissement ?</t>
  </si>
  <si>
    <t>Quel est l'intitulé de votre poste dans cet établissement ?</t>
  </si>
  <si>
    <t>Pharmacien</t>
  </si>
  <si>
    <t>Technicien de laboratoire</t>
  </si>
  <si>
    <t>Autre, spécifier:</t>
  </si>
  <si>
    <t>À qui appartient cet établissement de santé ?</t>
  </si>
  <si>
    <t>Structure commerciale privée</t>
  </si>
  <si>
    <t>Organisation non gouvernementale</t>
  </si>
  <si>
    <t>Mission/organisme confessionnel</t>
  </si>
  <si>
    <t>En quelle année l'établissement a-t-il été achevé ? ENQUÊTEUR : NOTER L'ANNÉE AU FORMAT AAAA (ex.: 1941).</t>
  </si>
  <si>
    <t>À quand remonte le dernier investissement important réalisé dans les infrastructures ? ENQUÊTEUR : NOTER LE MOIS ET L'ANNÉE. COMPTER LES GROS TRAVAUX DE PEINTURE, LA PLOMBERIE, LES TRAVAUX D'AGRANDISSEMENT, ETC.</t>
  </si>
  <si>
    <t>MOIS MM</t>
  </si>
  <si>
    <t>ANNÉE a-t-ilA</t>
  </si>
  <si>
    <t>SI LE DERNIER INVESTISSEMENT REMONTE À PLUS D'UN AN, NE NOTER QUE L'ANNÉE</t>
  </si>
  <si>
    <t>Cet établissement dispense-t-il des soins 24h/24 ?</t>
  </si>
  <si>
    <t>OUI / OFFICIELLEMENT</t>
  </si>
  <si>
    <t>OUI / DANS LA PRATIQUE</t>
  </si>
  <si>
    <t>À quelle heure commencent les consultations externes ?</t>
  </si>
  <si>
    <t>Semaine</t>
  </si>
  <si>
    <t>ENQUÊTEUR : NOTER L'HEURE AU FORMAT À 4 CHIFFRES (EX. : 0700, 1900, ETC.)</t>
  </si>
  <si>
    <t>Samedi</t>
  </si>
  <si>
    <t>Dimanche</t>
  </si>
  <si>
    <t>Vacances</t>
  </si>
  <si>
    <t>À quelle heure se terminent les consultations externes ?</t>
  </si>
  <si>
    <t>Quels jours de la semaine l'établissement propose-t-il des consultations prénatales, et pendant combien d'heures ces jours-là ?</t>
  </si>
  <si>
    <t>Lundi</t>
  </si>
  <si>
    <t>Mardi</t>
  </si>
  <si>
    <t>Mercredi</t>
  </si>
  <si>
    <t xml:space="preserve">ENQUÊTEUR : POUR CHAQUE JOUR, NOTER LE NOMBRE D'HEURES OÙ CES CONSULTATIONS SONT OUVERTES. LES JOURS OÙ IL N'Y EN A PAS, NOTER "00" </t>
  </si>
  <si>
    <t>Jeudi</t>
  </si>
  <si>
    <t>Vendredi</t>
  </si>
  <si>
    <t>Quels jours de la semaine l'établissement propose-t-il des consultations pédiatriques pour les enfants de moins de 5 ans, et pendant combien d'heures ces jours-là ?</t>
  </si>
  <si>
    <t>Quelles sont les trois principales sources de financement (dans le sens "rentrées d'argent") de cet établissement ?</t>
  </si>
  <si>
    <t>MINISTÈRE DE LA SANTÉ / SERVICES DE SANTÉ DU DISTRICT</t>
  </si>
  <si>
    <t>FRAIS PAYÉS PAR LES PATIENTS</t>
  </si>
  <si>
    <t>VENTES DE MÉDICAMENTS</t>
  </si>
  <si>
    <t>ENQUÊTEUR : NE PAS LIRE À HAUTE VOIX LES RÉPONSES POSSIBLES. POUR CHACUNE DES 3 PRINCIPALES SOURCES DE FINANCEMENT CITÉES PAR LA PERSONNE (ET 3 SEULEMENT), NOTER "1" SUR LA LIGNE CORRESPONDANTE. NOTER "2" POUR LES AUTRES. AUCUNE CASE NE DOIT RESTER VIDE.</t>
  </si>
  <si>
    <t>ORGANISME CONFESSIONNELS</t>
  </si>
  <si>
    <t>SOCIÉTÉ PRIVÉE</t>
  </si>
  <si>
    <t>DOSSIERS DE L'ÉTABLISSEMENT</t>
  </si>
  <si>
    <t>PAS DE SOURCE : INFORMATION ORALE</t>
  </si>
  <si>
    <t>Quel montant l'établissement a-t-il versé au personnel à titre de primes de résultats ou de compléments de salaire en [DERNIÈRE ANNÉE CIVILE] en monnaie ?</t>
  </si>
  <si>
    <t>SYSTÈME DE SUIVI DU DISPOSITIF DE FINANCEMENT BASÉ SUR LES RÉSULTATS</t>
  </si>
  <si>
    <t>AUTRES DOSSIERS DE L'ÉTABLISSEMENT</t>
  </si>
  <si>
    <t>Quelle est la principale source d'électricité ?</t>
  </si>
  <si>
    <t xml:space="preserve">Groupe électrogène </t>
  </si>
  <si>
    <t>Énergie solaire</t>
  </si>
  <si>
    <t xml:space="preserve">Pas de source d'électricité </t>
  </si>
  <si>
    <t>Autre, préciser :</t>
  </si>
  <si>
    <t>Au cours des 7 derniers jours, y a-t-il eu des coupures de courant ?</t>
  </si>
  <si>
    <t>Au cours des 7 derniers jours, pendant combien d'heures l'établissement a-t-il été privé d'électricité ?</t>
  </si>
  <si>
    <t>168 HEURES MAXIMUM</t>
  </si>
  <si>
    <t>Quelle est la principale source d'alimentation en eau ?</t>
  </si>
  <si>
    <t>Eau courante dans le bâtiment</t>
  </si>
  <si>
    <t>Canalisation d'eau dans la cour/sur le terrain</t>
  </si>
  <si>
    <t>Robinet public/borne-fontaine</t>
  </si>
  <si>
    <t>Puits protégé</t>
  </si>
  <si>
    <t>Puits non protégé</t>
  </si>
  <si>
    <t>Source protégée</t>
  </si>
  <si>
    <t>Source non protégée</t>
  </si>
  <si>
    <t>Eau de pluie</t>
  </si>
  <si>
    <t xml:space="preserve">Camion citerne/vendeur d'eau </t>
  </si>
  <si>
    <t>Eau de surface (lac, rivière ou ruisseau)</t>
  </si>
  <si>
    <t>Eau en bouteille</t>
  </si>
  <si>
    <t>Cette principale source d'eau est-elle utilisée uniquement par l'établissement, ou est-elle partagée avec d'autres usagers ?</t>
  </si>
  <si>
    <t>ÉTABLISSEMENT UNIQUEMENT</t>
  </si>
  <si>
    <t/>
  </si>
  <si>
    <t>PARTAGÉE</t>
  </si>
  <si>
    <t>Au cours des 7 derniers jours, y a-t-il eu des moments où l'établissement a été privé d'eau ?</t>
  </si>
  <si>
    <t>Au cours des 7 derniers jours, pendant combien d'heures l'établissement a-t-il été privé d'eau ?</t>
  </si>
  <si>
    <t>Combien de temps faut-il pour aller chercher de l'eau pour l'établissement à la principale source d'alimentation (trajet aller à pied, en minutes) ? SI L'ÉTABLISSEMENT A L'EAU COURANTE, NOTER "0".</t>
  </si>
  <si>
    <t>L'établissement a-t-il une ligne de téléphone (téléphonie fixe ou mobile) ?</t>
  </si>
  <si>
    <t>OUI, UNE LIGNE DE TÉLÉPHONIE FIXE</t>
  </si>
  <si>
    <t>OUI, UNE LIGNE DE TÉLÉPHONIE MOBILE</t>
  </si>
  <si>
    <t xml:space="preserve">OUI, LES DEUX </t>
  </si>
  <si>
    <t>Combien de temps faut-il pour accéder à ces services téléphoniques ?</t>
  </si>
  <si>
    <t>Au cours des 7 derniers jours, y a-t-il eu des moments où l'établissement a été privé de téléphone (fixe ou mobile) ?</t>
  </si>
  <si>
    <t>Au cours des 7 derniers jours, pendant combien d'heures l'établissement a-t-il été privé de téléphone ?</t>
  </si>
  <si>
    <t>L'un des membres du personnel de l'établissement a-t-il une ligne de téléphonie mobile ?</t>
  </si>
  <si>
    <t>Des analyses médicales</t>
  </si>
  <si>
    <t>ENQUÊTEUR : LIRE À HAUTE VOIX LES RÉPONSES POSSIBLES. POUR CHACUNE D'ELLES, NOTER LES CODES SUIVANTS :</t>
  </si>
  <si>
    <t>Un examen radiologique</t>
  </si>
  <si>
    <t>Une hospitalisation</t>
  </si>
  <si>
    <t>Une consultation spécialisée</t>
  </si>
  <si>
    <t>Un acte chirurgical</t>
  </si>
  <si>
    <t>L'établissement a-t-il accès à un moyen de transport (pour aller chercher les patients ou les transférer dans un autre établissement) ?</t>
  </si>
  <si>
    <t xml:space="preserve">À combien de [VÉHICULES] en état de marche l'établissement a-t-il accès ? </t>
  </si>
  <si>
    <t>Ambulance appartenant à l'établissement</t>
  </si>
  <si>
    <t>ENQUÊTEUR : LIRE À HAUTE VOIX LES RÉPONSES POSSIBLES. POUR CHACUNE D'ELLES, NOTER LE NOMBRE DE VÉHICULES EN ÉTAT DE MARCHE DISPONIBLES. POUR ZÉRO, NOTER "00".</t>
  </si>
  <si>
    <t>Véhicule privé loué à temps complet</t>
  </si>
  <si>
    <t>Véhicule privé loué à temps partiel</t>
  </si>
  <si>
    <t>Autre véhicule appartenant à l'établissement</t>
  </si>
  <si>
    <t>Véhicules privés prêts à intervenir sur demande</t>
  </si>
  <si>
    <t>Vélo appartenant à l'établissement</t>
  </si>
  <si>
    <t xml:space="preserve">Au cours des 7 derniers jours, y a-t-il eu des moments où aucun moyen de transport n'était disponible pour les patients ? </t>
  </si>
  <si>
    <t>Au cours des 7 derniers jours, pendant combien de jours n'y a-t-il eu aucun moyen de transport disponible pour les patients ?</t>
  </si>
  <si>
    <t>7 JOURS MAXIMUM</t>
  </si>
  <si>
    <t>L'établissement possède-t-il un ordinateur en état de marche ?</t>
  </si>
  <si>
    <t>Mesures de précaution universelles</t>
  </si>
  <si>
    <t>L'établissement possède-t-il une salle pour les consultations externes ?</t>
  </si>
  <si>
    <t>OUI, VUE</t>
  </si>
  <si>
    <t>OUI, PAS VUE</t>
  </si>
  <si>
    <t>Cette salle est-elle équipée d'une boîte sécurisée ou d'un conteneur fermé pour recevoir les objets piquants ou tranchants usagés ?</t>
  </si>
  <si>
    <t>Y a-t-il un évier avec de l'eau et du savon dans la salle ?</t>
  </si>
  <si>
    <t>Quels désinfectants sont utilisés dans l'établissement ?</t>
  </si>
  <si>
    <t>ENQUÊTEUR : LIRE À HAUTE VOIX LES RÉPONSES POSSIBLES. POUR CHACUNE D'ELLES, NOTER "1" SI LE DÉSINFECTANT EST UTILISÉ, "2" S'IL N'EST PAS UTILISÉ.</t>
  </si>
  <si>
    <t>Alcool à brûler</t>
  </si>
  <si>
    <t>Au cours des 30 derniers jours, pendant combien de jours l'établissement a-t-il été en rupture de stock de désinfectant(s) ?</t>
  </si>
  <si>
    <t>JOURS</t>
  </si>
  <si>
    <t>Y a-t-il un incinérateur en état de marche pour éliminer les déchets médicaux ?</t>
  </si>
  <si>
    <t>TREMPAGE DANS UNE SOLUTION DÉSINFECTANTE PUIS BROSSAGE À L'EAU ET AU SAVON</t>
  </si>
  <si>
    <t>BROSSAGE À L'EAU ET AU SAVON PUIS TREMPAGE DANS UNE SOLUTION DÉSINFECTANTE</t>
  </si>
  <si>
    <t>UNIQUEMENT BROSSAGE À L'EAU ET AU SAVON</t>
  </si>
  <si>
    <t>ENQUÊTEUR : NE PAS LIRE À HAUTE VOIX LES RÉPONSES POSSIBLES. NOTER UNE SEULE RÉPONSE. SI PLUSIEURS RÉPONSES SONT DONNÉES, NOTER LA MÉTHODE LA PLUS EMPLOYÉE.</t>
  </si>
  <si>
    <t>UNIQUEMENT TREMPAGE DANS UNE SOLUTION DÉSINFECTANTE</t>
  </si>
  <si>
    <t>NETTOYAGE À L'EAU ET AU SAVON</t>
  </si>
  <si>
    <t>MATÉRIEL JAMAIS DÉCONTAMINÉ</t>
  </si>
  <si>
    <t>MATÉRIEL JAMAIS RÉUTILISÉ</t>
  </si>
  <si>
    <t>Quelle est la procédure employée pour stériliser le matériel médical avant réutilisation ?</t>
  </si>
  <si>
    <t>STÉRILISATION PAR CHALEUR SÈCHE</t>
  </si>
  <si>
    <t>AUTOCLAVE</t>
  </si>
  <si>
    <t>STÉRILISATION À L'EAU BOUILLANTE</t>
  </si>
  <si>
    <t>STÉRILISATION À LA VAPEUR</t>
  </si>
  <si>
    <t>MÉTHODE CHIMIQUE</t>
  </si>
  <si>
    <t>STÉRILISATION RÉALISÉE À L'EXTÉRIEUR DE L'ÉTABLISSEMENT</t>
  </si>
  <si>
    <t>AUCUNE</t>
  </si>
  <si>
    <t>Le protocole de stérilisation du matériel est-il affiché ?</t>
  </si>
  <si>
    <t>AFFICHÉ</t>
  </si>
  <si>
    <t>PAS AFFICHÉ</t>
  </si>
  <si>
    <t xml:space="preserve">Des mesures sont-elles prévues pour éliminer les déchets biomédicaux ? </t>
  </si>
  <si>
    <t xml:space="preserve">Comment les déchets biomédicaux sont-ils éliminés ? </t>
  </si>
  <si>
    <t>ENFOUIS</t>
  </si>
  <si>
    <t>INCINÉRÉS</t>
  </si>
  <si>
    <t xml:space="preserve">MIS EN DÉCHARGE </t>
  </si>
  <si>
    <t>SOUS-TRAITÉS</t>
  </si>
  <si>
    <t>Administration et gestion</t>
  </si>
  <si>
    <t>Combien de membres y a-t-il dans ce comité ?</t>
  </si>
  <si>
    <t>Quels groupes, parmi les suivants, sont représentés dans ce comité ?</t>
  </si>
  <si>
    <t>Direction de l'établissement</t>
  </si>
  <si>
    <t xml:space="preserve">Personnel de l'établissement </t>
  </si>
  <si>
    <t>ENQUÊTEUR : LIRE À HAUTE VOIX LES RÉPONSES POSSIBLES. POUR CHACUNE D'ELLES, NOTER "1" POUR OUI, "2" POUR NON.</t>
  </si>
  <si>
    <t>Comités sanitaires de quartier</t>
  </si>
  <si>
    <t>Agents de santé communautaires</t>
  </si>
  <si>
    <t>Organisations non gouvernementales</t>
  </si>
  <si>
    <t>Au cours des 12 derniers mois, combien de réunions du comité de direction de l'hôpital/centre de santé ont eu lieu ?</t>
  </si>
  <si>
    <t>Quelles initiatives ont été prises par le comité de direction et mises en œuvre au cours des 12 derniers mois ?</t>
  </si>
  <si>
    <t>A FOURNI UN APPUI ADMINISTRATIF À L'ÉTABLISSEMENT, PAR EX. APPROBATION DE PAIEMENTS</t>
  </si>
  <si>
    <t>A PROCURÉ DE NOUVELLES FOURNITURES OU MATÉRIELS</t>
  </si>
  <si>
    <t>A FOURNI DE NOUVELLES INFRASTRUCTURES</t>
  </si>
  <si>
    <t>A FAIT DES TRAVAUX DE RÉPARATIONS</t>
  </si>
  <si>
    <t>ENQUÊTEUR : NE PAS LIRE À HAUTE VOIX LES RÉPONSES POSSIBLES. NOTER "1" POUR CHAQUE RÉPONSE CITÉE, "2" POUR CHAQUE RÉPONSE NON CITÉE.</t>
  </si>
  <si>
    <t>A FOURNI  DES MÉDICAMENTS</t>
  </si>
  <si>
    <t>A SENSIBILISÉ / ENCOURAGÉ LA POPULATION À UTILISER L'ÉTABLISSEMENT</t>
  </si>
  <si>
    <t>A FOURNI DES MOYENS DE TRANSPORT PERMETTANT AU PERSONNEL DE FAIRE DES VISITES À DOMICILE</t>
  </si>
  <si>
    <t>A DONNÉ DES CONTRIBUTIONS EN NATURE</t>
  </si>
  <si>
    <t>A AMÉLIORÉ LA SÉCURITÉ DE L'ÉTABLISSEMENT</t>
  </si>
  <si>
    <t>A AMÉLIORÉ LA QUALITÉ DE L'EAU</t>
  </si>
  <si>
    <t>A AMÉLIORÉ L'ALIMENTATION EN EAU (QUANTITÉ)</t>
  </si>
  <si>
    <t>A FINANCÉ DES FORMATIONS POUR LES AGENTS DE SANTÉ COMMUNAUTAIRES</t>
  </si>
  <si>
    <t>A FINANCÉ DES ÉQUIPES MOBILES</t>
  </si>
  <si>
    <t>A VÉRIFIÉ LES RÉSULTATS OBTENUS PAR L'ÉTABLISSEMENT EN MATIÈRE DE SANTÉ MATERNELLE ET INFANTILE</t>
  </si>
  <si>
    <t>HYGIÈNE DU MILIEU (EX. : DESTRUCTION DES LIEUX DE REPRODUCTION DES MOUSTIQUES)</t>
  </si>
  <si>
    <t>PULVÉRISATION D'INSECTIDE À EFFET RÉMANENT DANS LES BÂTIMENTS</t>
  </si>
  <si>
    <t>DÉPISTAGE DE MALADIES</t>
  </si>
  <si>
    <t>A RÉDIGÉ DES RAPPORTS ET COLLECTÉ DES DONNÉES POUR DES ACTIVITÉS DE FINANCEMENTS BASÉS SUR LES RÉSULTATS</t>
  </si>
  <si>
    <t>A ÉLABORÉ LE DISPOSITIF DE FINANCEMENTS BASÉS SUR LES RÉSULTATS</t>
  </si>
  <si>
    <t>A PARTICIPÉ À DES ACTIVITÉS DE FORMATION ET D'INFORMATION SUR LE DISPOSITIF DE FINANCEMENTS BASÉS SUR LES RÉSULTATS</t>
  </si>
  <si>
    <t>Un budget a-t-il été établi pour l'établissement pour l'exercice en cours ?</t>
  </si>
  <si>
    <t>ENQUÊTEUR : DEMANDER À VOIR LE BUDGET.</t>
  </si>
  <si>
    <t>Un plan d'activités a-t-il été établi pour l'établissement pour l'exercice en cours ?</t>
  </si>
  <si>
    <t>ENQUÊTEUR : DEMANDER À VOIR LE PLAN D'ACTIVITÉS.</t>
  </si>
  <si>
    <t xml:space="preserve">Qui a participé à l'élaboration de ce plan d'activités ? </t>
  </si>
  <si>
    <t>Le directeur de l'établissement</t>
  </si>
  <si>
    <t>Personnel d'une Organisation Non Gouvernementale</t>
  </si>
  <si>
    <t>Le comité de direction de l'hôpital/centre de santé</t>
  </si>
  <si>
    <t>Des membres de la communauté</t>
  </si>
  <si>
    <t>Le comité du centre de santé</t>
  </si>
  <si>
    <t>Le plan d'activités pour l'exercice en cours définit-il des priorités sanitaires ?</t>
  </si>
  <si>
    <t>Je vais maintenant vous lire une liste de services. Pour chacun d'eux, vous me direz si le service est prioritaire ou non pour l'exercice en cours.</t>
  </si>
  <si>
    <t>Soins prénatals</t>
  </si>
  <si>
    <t>Accouchement en milieu médical</t>
  </si>
  <si>
    <t>Soins postnatals</t>
  </si>
  <si>
    <t>Vaccination</t>
  </si>
  <si>
    <t>ENQUÊTEUR : LIRE À HAUTE VOIX TOUS LES SERVICES INDIQUÉS. POUR CHACUN D'EUX, NOTER "1" POUR OUI/PRIORITAIRE, "2" POUR NON/NON PRIORITAIRE.</t>
  </si>
  <si>
    <t>Consultations de soins curatifs</t>
  </si>
  <si>
    <t>Planification familiale/santé procréative</t>
  </si>
  <si>
    <t>Prise en charge intégrée des maladies de l'enfant</t>
  </si>
  <si>
    <t>Paludisme</t>
  </si>
  <si>
    <t>Tuberculose</t>
  </si>
  <si>
    <t>VIH/sida</t>
  </si>
  <si>
    <t>Promotion de la santé et surveillance sanitaire</t>
  </si>
  <si>
    <t xml:space="preserve">Combien de réunions du personnel de l'établissement de santé ont-eu lieu au cours des 3 derniers mois ?  </t>
  </si>
  <si>
    <t>Tous les membres du personnel ont-ils une description de poste écrite ?</t>
  </si>
  <si>
    <t>Tous ont une description de poste</t>
  </si>
  <si>
    <t>Certains ont une description de poste</t>
  </si>
  <si>
    <t>Aucun n'a de description de poste</t>
  </si>
  <si>
    <t>Au cours des 3 derniers mois, combien de fois l'établissement a-t-il reçu la visite d'un donateur pour des activités de supervision ou d'assistance technique ? ENQUÊTEUR : POUR ZÉRO, NOTER "0",</t>
  </si>
  <si>
    <t>Au cours des 3 derniers mois, combien de fois l'établissement a-t-il rendu visite à des agents de santé communautaires pour des activités de supervision ou d'assistance technique ? ENQUÊTEUR : POUR ZÉRO, NOTER "0",</t>
  </si>
  <si>
    <t>ATTENTION : LA PÉRIODE DE RÉFÉRENCE EST MAINTENANT DE 12 MOIS</t>
  </si>
  <si>
    <t>Au cours des 12 derniers mois, combien de fois les membres du personnel ont-ils été évalués en interne, c'est-à-dire par des personnes de l'établissement ?</t>
  </si>
  <si>
    <t>SI ZÉRO</t>
  </si>
  <si>
    <t>Le résultat de cette évaluation interne du personnel a-t-il une incidence sur le salaire des personnels ou sur les primes d'incitation ?</t>
  </si>
  <si>
    <t>Le résultat de cette évaluation externe du personnel a-t-il une incidence sur le salaire des personnels ou sur les primes d'incitation ?</t>
  </si>
  <si>
    <t>Au cours des 12 derniers mois, combien de fois l'établissement dans son ensemble a-t-il été évalué par des personnes extérieures à l'établissement ?</t>
  </si>
  <si>
    <t>Le résultat de cette évaluation externe des performances de l'établissement a-t-il une incidence sur le financement de l'établissement ?</t>
  </si>
  <si>
    <t>L'établissement recueille-t-il les avis des patients par des enquêtes auprès des clients, une boîte à suggestions/réclamations ou une autre méthode ?</t>
  </si>
  <si>
    <t>Existe-t-il un mécanisme formel informant le personnel des avis des patients ?</t>
  </si>
  <si>
    <t>Au cours des 12 derniers mois, des changements ont-ils été introduits à la suite d'avis exprimés par des patients ?</t>
  </si>
  <si>
    <t>Ressources humaines</t>
  </si>
  <si>
    <t>PERSONNE INTERROGÉE : RESPONSABLE DES RESSOURCES HUMAINES, RESPONSABLE DE L'ÉTABLISSEMENT DE SANTÉ OU EMPLOYÉ LE MIEUX INFORMÉ</t>
  </si>
  <si>
    <t>Gestion des ressources humaines</t>
  </si>
  <si>
    <t>Qui est habilité à recruter de nouveaux employés ?</t>
  </si>
  <si>
    <t>Directeur/responsable de l'établissement de santé</t>
  </si>
  <si>
    <t>Autorités locales</t>
  </si>
  <si>
    <t xml:space="preserve">Organisation non gouvernementale </t>
  </si>
  <si>
    <t>Comité sanitaire</t>
  </si>
  <si>
    <t>Qui est habilité à licencier des employés ?</t>
  </si>
  <si>
    <t xml:space="preserve">Autre, spécifier: </t>
  </si>
  <si>
    <t>Qui est habilité à fixer la rémunération des employés ?</t>
  </si>
  <si>
    <t>TYPE DE POSTE</t>
  </si>
  <si>
    <t>Combien y a-t-il de postes autorisés dans l'établissement pour des [TYPE DE POSTE]s ?</t>
  </si>
  <si>
    <t>Combien de postes autorisés pour des [TYPE DE POSTE]s sont actuellement pourvus ?</t>
  </si>
  <si>
    <t>Au cours des 12 derniers mois, combien de [TYPE DE POSTE]s ont quitté définitivement l'établissement ?</t>
  </si>
  <si>
    <t>Combien de [TYPE DE POSTE]s travaillent régulièrement dans cet établissement sans être titulaire d'un poste autorisé ?</t>
  </si>
  <si>
    <t>Y a-t-il des agents de santé communautaires en activité dans la zone de couverture de cet établissement ?</t>
  </si>
  <si>
    <t>Combien d'agents de santé communautaires sont actuellement en activité dans cette zone de couverture ?</t>
  </si>
  <si>
    <t>FEMMES</t>
  </si>
  <si>
    <t>HOMMES</t>
  </si>
  <si>
    <t>Certains agents de santé communautaires ont-ils cessé leurs activités au cours des 12 derniers mois ?</t>
  </si>
  <si>
    <t>Combien d'agents de santé communautaires ont cessé leurs activités au cours des 12 derniers mois ?</t>
  </si>
  <si>
    <t>Participé à des réunions des agents de santé communautaires ?</t>
  </si>
  <si>
    <t>Supervisé les activités des agents de santé communautaires (observé les consultations, les activités)</t>
  </si>
  <si>
    <t xml:space="preserve">ENQUÊTEUR : LIRE À HAUTE VOIX LES RÉPONSES POSSIBLES. </t>
  </si>
  <si>
    <t>Remplacé les kits des agents de santé communautaires</t>
  </si>
  <si>
    <t>Formé des agents de santé communautaires</t>
  </si>
  <si>
    <t>OUI          1</t>
  </si>
  <si>
    <t>Facilité la formation d'agents de santé communautaires</t>
  </si>
  <si>
    <t>NON         2</t>
  </si>
  <si>
    <t>Collecté et compilé des rapports d'activité mensuels</t>
  </si>
  <si>
    <t>Rencontré le personnel de postes de santé</t>
  </si>
  <si>
    <t>Informé sur des programmes sanitaires</t>
  </si>
  <si>
    <t>Organisé une ou des campagnes de vaccination</t>
  </si>
  <si>
    <t xml:space="preserve"> Autre, spécifier: </t>
  </si>
  <si>
    <t>Liste du personnel de l'établissement</t>
  </si>
  <si>
    <t>PERSONNES CONCERNÉES : TOUS LES MEMBRES DU PERSONNEL, QU'ILS SOIENT TEMPORAIRES OU PERMANENTS, SOIGNANTS OU NON, À COMMENCER PAR LE RESPONSABLE DE L'ÉTABLISSEMENT</t>
  </si>
  <si>
    <t>PERSONNE INTERROGÉE : RESPONSABLE DE L'ÉTABLISSEMENT OU EMPLOYÉ LE MIEUX INFORMÉ</t>
  </si>
  <si>
    <t>CODE D'IDENTIFICATION</t>
  </si>
  <si>
    <t>ENQUÊTEUR : INSCRIRE LES NOM ET PRÉNOM DE TOUTES LES PERSONNES TRAVAILLANT DANS L'ÉTABLISSEMENT. POUR CHACUNE D'ELLES, POSER TOUTES LES QUESTIONS DE CETTE SECTION, PUIS PASSER À LA PERSONNE SUIVANTE. S'IL Y A PLUS DE 21 EMPLOYÉS, UTILISER UN DEUXIÈME QUESTIONNAIRE.</t>
  </si>
  <si>
    <t>SEXE DE [NOM]</t>
  </si>
  <si>
    <t>CODE D'ID. DU RÉPONDANT</t>
  </si>
  <si>
    <t>Âge de [NOM]</t>
  </si>
  <si>
    <t>Quel est le diplôme le plus élevé obtenu par [NOM] ?</t>
  </si>
  <si>
    <t>Quel poste occupe [NOM] dans cet établissement ?</t>
  </si>
  <si>
    <t>En quelle année [NOM] a-t-il/elle obtenu son diplôme ?</t>
  </si>
  <si>
    <t>En quelle année [NOM] a-t-il/elle été affecté(e) à son poste dans cet établissement ?</t>
  </si>
  <si>
    <t>Combien de jours par semaine [NOM] travaille-t-il/elle habituellement dans cet établissement de santé ?</t>
  </si>
  <si>
    <t>Combien d'heures par semaine [NOM] travaille-t-il/elle habituellement dans cet établissement de santé ?</t>
  </si>
  <si>
    <t>Combien d'heures par semaine [NOM] passe-t-il/elle habituellement à dispenser des soins médicaux directement à des patients ?</t>
  </si>
  <si>
    <t>[NOM] a-t-il/elle aussi une clientèle privée ?</t>
  </si>
  <si>
    <t>[NOM] est-il/elle présent(e) aujourd'hui ?</t>
  </si>
  <si>
    <t xml:space="preserve">Pourriez-vous me dire pourquoi [NOM] n'est pas là aujourd'hui ?                                                                     </t>
  </si>
  <si>
    <t>Quels services assure [NOM] aujourd'hui ?</t>
  </si>
  <si>
    <t>Professions médicales/paramédicales</t>
  </si>
  <si>
    <t xml:space="preserve">ENQUÊTEUR : NOTER JUSQU'À 5 SERVICES. EN CAS DE SOINS PÉDIATRIQUES POSTNATALS ASSOCIÉS À DE LA PÉDIATRIE PRÉVENTIVE (EX. : VACCINATIONS), NOTER "03" POUR SOINS PÉDIATRIQUES POSTNATALS. </t>
  </si>
  <si>
    <t>Diplôme de fin d'études primaires</t>
  </si>
  <si>
    <t>►PROFESSIONNEL SUIVANT</t>
  </si>
  <si>
    <t>Diplôme de fin d'études secondaires</t>
  </si>
  <si>
    <t>Conseiller</t>
  </si>
  <si>
    <t>ENQUÊTEUR : NOTER L'ANNÉE AU FORMAT AAAA (EX. : 1985)</t>
  </si>
  <si>
    <t>EN CONGÉ MALADIE</t>
  </si>
  <si>
    <t>Licence</t>
  </si>
  <si>
    <t>Autre poste non médical/paramédical</t>
  </si>
  <si>
    <t>EN FORMATION</t>
  </si>
  <si>
    <t>SOINS PRÉNATALS</t>
  </si>
  <si>
    <t>Maîtrise</t>
  </si>
  <si>
    <t>EN CONGÉ MATERNITÉ</t>
  </si>
  <si>
    <t>ACCOUCHEMENTS</t>
  </si>
  <si>
    <t>Doctorat</t>
  </si>
  <si>
    <t>AUTRE ABSENCE AUTORISÉE</t>
  </si>
  <si>
    <t>SOINS PÉDIATRIQUES POSTNATALS</t>
  </si>
  <si>
    <t>SOINS MATERNELS POSTNATALS</t>
  </si>
  <si>
    <t>Troisième cycle universitaire</t>
  </si>
  <si>
    <t>ENQUÊTEUR : NOTER "00" SI PROF. NON MÉDICALE</t>
  </si>
  <si>
    <t>EN RETARD</t>
  </si>
  <si>
    <t>PÉDIATRIE PRÉVENTIVE</t>
  </si>
  <si>
    <t>Études post-doctorales</t>
  </si>
  <si>
    <t>ABSENCE NON AUTORISÉE</t>
  </si>
  <si>
    <t>PÉDIATRIE CURATIVE</t>
  </si>
  <si>
    <t>Pas d'études</t>
  </si>
  <si>
    <t>MÉDECINE CURATIVE ADULTES</t>
  </si>
  <si>
    <t>AUTRE (PRÉCISER)</t>
  </si>
  <si>
    <t>CONSEIL ET DÉPISTAGE VOLONTAIRES</t>
  </si>
  <si>
    <t>SERVICES NON MÉDICAUX (ADMIN., RÉCEPTION, ETC.)</t>
  </si>
  <si>
    <t>NOM ET PRÉNOM</t>
  </si>
  <si>
    <t>ANNÉES</t>
  </si>
  <si>
    <t>7 MAXI.</t>
  </si>
  <si>
    <t>168 MAXI.</t>
  </si>
  <si>
    <t xml:space="preserve">Laboratoire </t>
  </si>
  <si>
    <t>PERSONNE INTERROGÉE : TECHNICIEN DE LABORATOIRE OU EMPLOYÉ LE MIEUX INFORMÉ</t>
  </si>
  <si>
    <t>CODE D'IDENTIFICATION DE LA PERSONNE INTERROGÉE DANS LA LISTE DU PERSONNEL</t>
  </si>
  <si>
    <t>L'établissement assure-t-il des services d'analyses médicales ?</t>
  </si>
  <si>
    <t>Analyses de laboratoire</t>
  </si>
  <si>
    <t xml:space="preserve">Pour chacune des analyses suivantes, dites-moi si vous êtes en mesure de la réaliser aujourd'hui, si vous étiez en mesure de la réaliser il y a 3 mois mais pas aujourd'hui, ou si vous n'êtes simplement pas en mesure de la réaliser (ni aujourd'hui, ni il y a 3 mois). </t>
  </si>
  <si>
    <t xml:space="preserve">Combien d'analyses du type […] ont été réalisées au cours des 3 derniers mois ? </t>
  </si>
  <si>
    <t>ENQUÊTEUR : NOTER LA SOURCE D'INFORMATION. NOTER UNE RÉPONSE POUR CHAQUE ANALYSE.</t>
  </si>
  <si>
    <t>ENQUÊTEUR : NOTER UNE RÉPONSE POUR CHAQUE ANALYSE.</t>
  </si>
  <si>
    <t>ENQUÊTEUR : POUR ZÉRO, NOTER "0". NOTER UNE RÉPONSE POUR CHAQUE ANALYSE.</t>
  </si>
  <si>
    <t>En mesure de réaliser cette analyse aujourd'hui</t>
  </si>
  <si>
    <t>En mesure de réaliser cette analyse il y a 3 mois mais pas aujourd'hui</t>
  </si>
  <si>
    <t>Pas en mesure de réaliser cette analyse, ni aujourd'hui ni il y a 3 mois</t>
  </si>
  <si>
    <t>Numération globules rouges et globules blancs</t>
  </si>
  <si>
    <t>Estimation du taux d'hémoglobine (hématocrite)</t>
  </si>
  <si>
    <t>Groupage sanguin et épreuve de compatibilité directe</t>
  </si>
  <si>
    <t>Diagnostic paludisme (goutte épaisse et frottis)/test de diagnostic rapide</t>
  </si>
  <si>
    <t>Diagnostic tuberculose par frottis</t>
  </si>
  <si>
    <t>Coloration de Gram</t>
  </si>
  <si>
    <t>Sérologie du VIH</t>
  </si>
  <si>
    <t>Sérologie de l'hépatite B</t>
  </si>
  <si>
    <t>Sérologie de l'hépatite C</t>
  </si>
  <si>
    <t>Sérologie de la syphilis (RPR ou VDRL)</t>
  </si>
  <si>
    <t>Protéines et glucose dans les urines (bandelettes)</t>
  </si>
  <si>
    <t>Test de grossesse</t>
  </si>
  <si>
    <t xml:space="preserve">Glycémie sanguine </t>
  </si>
  <si>
    <t xml:space="preserve">Recherche de parasites dans les selles </t>
  </si>
  <si>
    <t xml:space="preserve">Recherche de sang occulte dans les selles </t>
  </si>
  <si>
    <t>Tests de la fonction hépatique</t>
  </si>
  <si>
    <t>Matériel de laboratoire</t>
  </si>
  <si>
    <t>Où se trouve le matériel de laboratoire ?</t>
  </si>
  <si>
    <t>Dans un laboratoire séparé</t>
  </si>
  <si>
    <t>Dans une pièce également utilisée pour d'autres activités</t>
  </si>
  <si>
    <t xml:space="preserve">ENQUÊTEUR : NOTER LE NOMBRE D'APPAREILS EN ÉTAT DE MARCHE. NOTER UNE RÉPONSE POUR CHAQUE APPAREIL. NOTER "98" S'IL N'Y A PAS D'APPAREIL DISPONIBLE EN ÉTAT DE MARCHE. </t>
  </si>
  <si>
    <t>b. Centrifugeuse</t>
  </si>
  <si>
    <t>c. Hémoglobinomètre</t>
  </si>
  <si>
    <t>d. Réfrigérateur pour conserver les réactifs</t>
  </si>
  <si>
    <t>Y a-t-il un registre de laboratoire pour la tuberculose ? ENQUÊTEUR : SI OUI, DEMANDER À LE VOIR.</t>
  </si>
  <si>
    <t>Combien de techniciens de laboratoire sont formés à la recherche de bacilles acidorésistants (BAR) au microscope ? ENQUÊTEUR : VÉRIFIER QUE LE NOMBRE INDIQUÉ N'EST PAS SUPÉRIEUR AU NOMBRE TOTAL DE TECHNICIENS DE LABORATOIRE.</t>
  </si>
  <si>
    <t>Services de vaccination</t>
  </si>
  <si>
    <t>Cet établissement assure-t-il des services de vaccination ?</t>
  </si>
  <si>
    <t>Y a-t-il une pièce ou un endroit séparé pour les vaccinations ?</t>
  </si>
  <si>
    <t>Des séances de vaccination des enfants ont-elles lieu régulièrement dans l'établissement ou sur le terrain ?</t>
  </si>
  <si>
    <t>Dans l'établissement uniquement</t>
  </si>
  <si>
    <t>Sur le terrain uniquement</t>
  </si>
  <si>
    <t>Dans l'établissement et sur le terrain</t>
  </si>
  <si>
    <t>Y a-t-il un programme de vaccinations sur le terrain pour l'année en cours ?</t>
  </si>
  <si>
    <t>Au cours des 30 derniers jours, combien de jours l'équipe de l'établissement est-elle allée sur le terrain pour des séances de vaccination ?</t>
  </si>
  <si>
    <t xml:space="preserve">Cet établissement a-t-il un/une [MOYEN DE STOCKAGE] pour conserver les vaccins ? </t>
  </si>
  <si>
    <t xml:space="preserve">ENQUÊTEUR : LIRE À HAUTE VOIX LES RÉPONSES POSSIBLES. POUR CHACUNE D'ELLES, NOTER "1" SI L'ÉTABLISSEMENT POSSÈDE CE MOYEN DE STOCKAGE, SINON "2". </t>
  </si>
  <si>
    <t>Des relevés de température sont-ils réalisés ? ENQUÊTEUR : SI OUI, DEMANDER À LES VOIR.</t>
  </si>
  <si>
    <t>Au cours des 7 derniers jours, combien de jours la température a-t-elle été relevée ?</t>
  </si>
  <si>
    <t>Au cours des 7 derniers jours, combien de fois la température a-t-elle été relevée au total ?</t>
  </si>
  <si>
    <t>Au cours des 7 derniers jours, combien de jours la température relevée a-t-elle été supérieure à 8°C ou inférieure à 2°C ?</t>
  </si>
  <si>
    <t>Des fiches de vaccination sont-elles créées pour tout enfant commençant son programme de vaccination ?</t>
  </si>
  <si>
    <t>Après qu'un enfant a commencé son programme de vaccination, où les fiches de vaccination sont-elles conservées ?</t>
  </si>
  <si>
    <t>Donnée à la personne qui s'occupe de l'enfant, qui doit la rapporter à la consultation suivante</t>
  </si>
  <si>
    <t>Conservée dans l'établissement</t>
  </si>
  <si>
    <t>Un exemplaire donné à la personne s'occupant de l'enfant, un autre conservé dans l'établissement</t>
  </si>
  <si>
    <t>Pourriez-vous me montrer quelques fiches de patients ?</t>
  </si>
  <si>
    <t>VUES</t>
  </si>
  <si>
    <t>PAS VUES</t>
  </si>
  <si>
    <t>Services de soins prénatals</t>
  </si>
  <si>
    <t>L'établissement dispense-t-il des services de soins prénatals ?</t>
  </si>
  <si>
    <t>Les consultations des femmes enceintes ont-elles lieu à des horaires différents des consultations des autres patients ?</t>
  </si>
  <si>
    <t>Au cours des 30 derniers jours, combien de jours l'établissement a-t-il dispensé des consultations prénatales ?</t>
  </si>
  <si>
    <t>30 JOURS MAXIMUM</t>
  </si>
  <si>
    <t>Au cours des 6 derniers mois, combien de fois l'établissement a-t-il organisé des réunions avec des accoucheuses traditionnelles ?</t>
  </si>
  <si>
    <t>Au cours des 6 derniers mois, combien de jours le personnel de l'établissement a-t-il assuré des consultations prénatales sur le terrain ?</t>
  </si>
  <si>
    <t>DOSSIERS VUS : Systématiquement</t>
  </si>
  <si>
    <t>DOSSIERS VUS : Parfois</t>
  </si>
  <si>
    <t>DOSSIERS VUS : Rarement ou jamais</t>
  </si>
  <si>
    <t>DOSSIERS PAS VUS, INFO. ORALE : Systématiquement</t>
  </si>
  <si>
    <t>DOSSIERS PAS VUS, INFO. ORALE : Parfois</t>
  </si>
  <si>
    <t>DOSSIERS PAS VUS, INFO. ORALE : Rarement ou jamais</t>
  </si>
  <si>
    <t>Une fiche de suivi prénatal ou de maternité est-elle créée pour les femmes qui viennent aux consultations prénatales ?</t>
  </si>
  <si>
    <t>Où sont conservées ces fiches de maternité ?</t>
  </si>
  <si>
    <t>Donnée à la mère, qui doit la rapporter à la consultation suivante</t>
  </si>
  <si>
    <t>Un exemplaire donné à la mère, un autre conservé dans l'établissement</t>
  </si>
  <si>
    <t>Services d'accouchement et post-partum</t>
  </si>
  <si>
    <t>L'établissement assure-t-il des services d'accouchement, dans l'établissement ou dans la communauté ?</t>
  </si>
  <si>
    <t>Le personnel de l'établissement aide-t-il aux accouchements uniquement dans l'établissement, uniquement dans la communauté, ou à la fois dans l'établissement et dans la communauté ?</t>
  </si>
  <si>
    <t>Uniquement dans l'établissement</t>
  </si>
  <si>
    <t>Uniquement dans la communauté</t>
  </si>
  <si>
    <t>À la fois dans l'établissement et dans la communauté</t>
  </si>
  <si>
    <t xml:space="preserve">Cet établissement est-il capable de prendre en charge des accouchements par césarienne en urgence ? </t>
  </si>
  <si>
    <t>Oui, capable de les prendre en charge aujourd'hui</t>
  </si>
  <si>
    <t>Oui habituellement, mais pas aujourd'hui</t>
  </si>
  <si>
    <t>Non, les patientes sont adressées ailleurs</t>
  </si>
  <si>
    <t>L'établissement assure-t-il des services de soins post-partum ?</t>
  </si>
  <si>
    <t>Les consultations post-partum ont-elles lieu uniquement à des horaires spécifiques, aux horaires des consultations externes générales, ou à la fois à des horaires spécifiques et aux horaires des consultations externes générales ?</t>
  </si>
  <si>
    <t>Uniquement à des horaires spécifiques</t>
  </si>
  <si>
    <t>Uniquement aux horaires des consultations externes générales</t>
  </si>
  <si>
    <t>À la fois à des horaires spécifiques et aux horaires des consultations externes générales</t>
  </si>
  <si>
    <t>Au cours des 30 derniers jours, combien de jours l'établissement a-t-il assuré des consultations de soins post-partum pour les femmes ?</t>
  </si>
  <si>
    <t>Au cours des 6 derniers mois, combien de consultations post-partum sur le terrain ont été organisées par cet établissement ?</t>
  </si>
  <si>
    <t>Au cours des 12 derniers mois, combien de décès maternels dans l'établissement ont été enregistrés ? ENQUÊTEUR : VÉRIFIER LES DOSSIERS.</t>
  </si>
  <si>
    <t>Au cours des 12 derniers mois, combien de décès maternels dans la communauté ont été enregistrés (sans ceux intervenus dans l'établissement) ? ENQUÊTEUR : VÉRIFIER LES DOSSIERS.</t>
  </si>
  <si>
    <t>Services anti-tuberculose</t>
  </si>
  <si>
    <t>Quels sont les services anti-tuberculose dispensés par cet établissement de santé ?</t>
  </si>
  <si>
    <t>Uniquement services de diagnostic</t>
  </si>
  <si>
    <t>Uniquement services de traitement</t>
  </si>
  <si>
    <t>À la fois services de diagnostic et de traitement</t>
  </si>
  <si>
    <t>Aucun</t>
  </si>
  <si>
    <t>Y a-t-il une zone d'accueil des tuberculeux dans l'établissement ? ENQUÊTEUR : C'EST UN ENDROIT DE L'ÉTABLISSEMENT OÙ LES PATIENTS TUBERCULEUX SONT EXAMINÉS ET REÇOIVENT LEURS MÉDICAMENTS.</t>
  </si>
  <si>
    <t>Qui gère la zone d'accueil des tuberculeux dans cet établissement ?</t>
  </si>
  <si>
    <t>Personnel de l'établissement de santé</t>
  </si>
  <si>
    <t>Un agent de santé communautaire</t>
  </si>
  <si>
    <t>Y a-t-il un registre des cas de tuberculose ? SI OUI, DEMANDER À LE VOIR.</t>
  </si>
  <si>
    <t>Y a-t-il un registre des cas suspectés de tuberculose ? SI OUI, DEMANDER À LE VOIR.</t>
  </si>
  <si>
    <t>Une fiche de traitement anti-tuberculeux est-elle créée pour les patients qui viennent se faire soigner pour la tuberculose ?</t>
  </si>
  <si>
    <t>Où sont conservées les fiches de traitement anti-tuberculeux ?</t>
  </si>
  <si>
    <t>Donnée au patient qui doit la rapporter à la consultation suivante</t>
  </si>
  <si>
    <t>Un exemplaire donné au patient, un autre conservé dans l'établissement</t>
  </si>
  <si>
    <t>Services anti-paludisme</t>
  </si>
  <si>
    <t>L'établissement suit-il les directives nationales de traitement du paludisme ? ENQUÊTEUR : SI OUI, DEMANDER À VOIR LES DIRECTIVES.</t>
  </si>
  <si>
    <t>Système d'information sanitaire</t>
  </si>
  <si>
    <t>Avez-vous une estimation de la taille du bassin de population couvert par cet établissement, c'est-à-dire le nombre d'habitants ciblés ou la population totale du secteur géographique desservis par cet établissement ?</t>
  </si>
  <si>
    <t>Combien de personnes compte la [CATÉGORIE DE POPULATION] ?</t>
  </si>
  <si>
    <t>a. Population totale</t>
  </si>
  <si>
    <t>b. Population masculine totale</t>
  </si>
  <si>
    <t>c. Population féminine totale</t>
  </si>
  <si>
    <t>d. Population féminine âgée de 15 à 49 ans, c'est-à-dire en âge de procréer</t>
  </si>
  <si>
    <t>e. Population totale d'enfants de moins de 5 ans</t>
  </si>
  <si>
    <t>f. Population totale d'enfants de moins de 1 an</t>
  </si>
  <si>
    <t xml:space="preserve">Nombre TOTAL de patients </t>
  </si>
  <si>
    <t xml:space="preserve">Nombre TOTAL de patients de sexe masculin </t>
  </si>
  <si>
    <t xml:space="preserve">Nombre TOTAL de patients de sexe féminin </t>
  </si>
  <si>
    <t xml:space="preserve">Nombre TOTAL de patients de moins de 5 ans </t>
  </si>
  <si>
    <t xml:space="preserve">Nombre TOTAL de garçons de moins de 5 ans </t>
  </si>
  <si>
    <t xml:space="preserve">Nombre TOTAL de filles de moins de 5 ans </t>
  </si>
  <si>
    <t xml:space="preserve">Nombre TOTAL de patients de moins de 1 an </t>
  </si>
  <si>
    <t xml:space="preserve">Nombre TOTAL de garçons de moins de 1 an </t>
  </si>
  <si>
    <t xml:space="preserve">Nombre TOTAL de filles de moins de 1 an </t>
  </si>
  <si>
    <t>VU, COMPLET</t>
  </si>
  <si>
    <t>VU, INCOMPLET</t>
  </si>
  <si>
    <t>Rapport sur la couverture vaccinale</t>
  </si>
  <si>
    <t>Registre de planification familiale</t>
  </si>
  <si>
    <t>Utilisation des services de santé d'après le système d'information sanitaire</t>
  </si>
  <si>
    <t>J'aimerais vous poser quelques questions sur les services de santé disponibles.</t>
  </si>
  <si>
    <t>Cet établissement propose-t-il les services suivants dans l'établissement ou sur le terrain ? ENQUÊTEUR : NOTER LA RÉPONSE POUR L'ÉTABLISSEMENT ET POUR LE TERRAIN.</t>
  </si>
  <si>
    <t>Combien de jours par semaine ce service est-il proposé ?</t>
  </si>
  <si>
    <t>Quel est le prix total facturé en monnaie pour ce type de service ? ENQUÊTEUR : SI GRATUIT, NOTER "0"</t>
  </si>
  <si>
    <t>ENQUÊTEUR : POUR CHAQUE SERVICE, NOTER LE NOMBRE TOTAL MENSUEL DES PATIENTS HOSPITALISÉS (HOP) ET EXTERNES (EXT) INSCRITS DANS LE REGISTRE, POUR LES 6 DERNIERS MOIS AYANT PRÉCÉDÉ LE MOIS DE L'ENQUÊTE (EX. : SI L'ON EST LE 13 SEPTEMBRE, NOTER LES PATIENTS POUR LA PÉRIODE DU 1ER MARS AU 31 AOÛT POUR AVOIR 6 MOIS COMPLETS).</t>
  </si>
  <si>
    <t>ENQUÊTEUR : SI SEULEMENT SUR RDV, NOTER 8 ; SI SANS OBJET, NOTER 97.</t>
  </si>
  <si>
    <t>Établissement</t>
  </si>
  <si>
    <t>Terrain</t>
  </si>
  <si>
    <t>MOIS 1</t>
  </si>
  <si>
    <t>MOIS 2</t>
  </si>
  <si>
    <t>MOIS 3</t>
  </si>
  <si>
    <t>MOIS 4</t>
  </si>
  <si>
    <t>MOIS 5</t>
  </si>
  <si>
    <t>MOIS 6</t>
  </si>
  <si>
    <t>JOURS/SEMAINE</t>
  </si>
  <si>
    <t>UNITÉ</t>
  </si>
  <si>
    <t>HOP</t>
  </si>
  <si>
    <t>EXT</t>
  </si>
  <si>
    <t>Pilule contraceptive</t>
  </si>
  <si>
    <t>par consultation initiale</t>
  </si>
  <si>
    <t>par consultation</t>
  </si>
  <si>
    <t>Pose implant</t>
  </si>
  <si>
    <t>par pose</t>
  </si>
  <si>
    <t>Préservatifs masculins</t>
  </si>
  <si>
    <t>Pose stérilet</t>
  </si>
  <si>
    <t>Stérilisation féminine</t>
  </si>
  <si>
    <t>par opération</t>
  </si>
  <si>
    <t>Stérilisation masculine</t>
  </si>
  <si>
    <t>Accouchement spontané par voie basse</t>
  </si>
  <si>
    <t>par accouchement</t>
  </si>
  <si>
    <t>Césarienne</t>
  </si>
  <si>
    <t xml:space="preserve">Accouchement assisté (forceps, ventouse) </t>
  </si>
  <si>
    <t>par injection</t>
  </si>
  <si>
    <t>Pentavalent, 1e injection (DCT, hépatite B, Hemophilus influenzae B)</t>
  </si>
  <si>
    <t>Pentavalent, 2e injection (DCT, hépatite B, Hemophilus influenzae B)</t>
  </si>
  <si>
    <t>Pentavalent, 3e injection (DCT, hépatite B, Hemophilus influenzae B)</t>
  </si>
  <si>
    <t>Antirougeoleux, 1e injection (&lt;1 an)</t>
  </si>
  <si>
    <t>Anti-tétanique aux femmes enceintes</t>
  </si>
  <si>
    <t>Soins curatifs et préventifs</t>
  </si>
  <si>
    <t>Soins curatifs aux enfants de moins de 5 ans</t>
  </si>
  <si>
    <t>Soins curatifs aux enfants de plus de 5 ans et aux adultes</t>
  </si>
  <si>
    <t>Suivi de la croissance et conseils nutritionnels pour les enfants</t>
  </si>
  <si>
    <t>Diagnostic de paludisme à Falciparum</t>
  </si>
  <si>
    <t>Diagnostic de paludisme autre qu'à Falciparum</t>
  </si>
  <si>
    <t>Diagnostic de tuberculose</t>
  </si>
  <si>
    <t>par nouveau cas</t>
  </si>
  <si>
    <t>Traitement de la tuberculose</t>
  </si>
  <si>
    <t>par traitement sous surveillance directe</t>
  </si>
  <si>
    <t>Prise en charge des maladies sexuellement transmissibles</t>
  </si>
  <si>
    <t>Diagnostic, traitement, analyses et conseils</t>
  </si>
  <si>
    <t>Prise en charge du VIH/sida</t>
  </si>
  <si>
    <t>Conseil et dépistage volontaires</t>
  </si>
  <si>
    <t>Prévention de la transmission du VIH/sida de la mère à l'enfant (PTME)</t>
  </si>
  <si>
    <t>Traitement antirétroviral (TAR)</t>
  </si>
  <si>
    <t>Soins d'urgence 24h/24</t>
  </si>
  <si>
    <t>Hospitalisation</t>
  </si>
  <si>
    <t>par jour</t>
  </si>
  <si>
    <t>Transfert en ambulance vers un autre établissement</t>
  </si>
  <si>
    <t xml:space="preserve">par transfert </t>
  </si>
  <si>
    <t>Frais des usagers</t>
  </si>
  <si>
    <t>Les patients ont-ils des frais à payer pour les analyses médicales ?</t>
  </si>
  <si>
    <t>Les patients ont-ils des frais à payer pour les examens radiologiques ?</t>
  </si>
  <si>
    <t>Les patients ont-ils des frais à payer pour les fournitures (ex. : compresses, seringues, etc.) ?</t>
  </si>
  <si>
    <t>Les patients ont-ils des frais à payer pour les médicaments ?</t>
  </si>
  <si>
    <t>Quel pourcentage du prix des médicaments est facturé aux patients ? ENQUÊTEUR : NOTER LE POURCENTAGE SANS LE SIGNE "%" (EX. : SI LE PATIENT PAYE 5 %, NOTER "05". S'IL PAYE 80 %, NOTER "80").</t>
  </si>
  <si>
    <t>100 MAXIMUM</t>
  </si>
  <si>
    <t xml:space="preserve">Ce pourcentage facturé est-il basé sur le prix de gros ou sur le prix de détail ? </t>
  </si>
  <si>
    <t>Prix de gros</t>
  </si>
  <si>
    <t>Prix de détail</t>
  </si>
  <si>
    <t>Par qui le montant des frais facturés aux patients a-t-il été fixé ?</t>
  </si>
  <si>
    <t>a. Directeur/responsable de l'établissement de santé</t>
  </si>
  <si>
    <t xml:space="preserve">b. Personnel de l'établissement de santé </t>
  </si>
  <si>
    <t>ENQUÊTEUR : LIRE À HAUTE VOIX TOUTES LES RÉPONSES POSSIBLES. POUR CHACUNE D'ELLES, NOTER "1" POUR OUI, OU "2" POUR NON</t>
  </si>
  <si>
    <t>c. Personnel d'une organisation non gouvernementale</t>
  </si>
  <si>
    <t>d. Ministère de la Santé (services centraux)</t>
  </si>
  <si>
    <t>e. Président / dirigeant de la coopérative des agents de santé communautaires</t>
  </si>
  <si>
    <t>f. Agents de santé communautaires</t>
  </si>
  <si>
    <t>g. Membres de la communauté</t>
  </si>
  <si>
    <t>h. Comité sanitaire</t>
  </si>
  <si>
    <t>i. Autre, préciser :</t>
  </si>
  <si>
    <t>Au cours des 3 derniers mois, à quoi l'établissement a-t-il employé les recettes provenant des frais payés par les patients ?</t>
  </si>
  <si>
    <t>a. Infrastructures de l'établissement</t>
  </si>
  <si>
    <t>b. Matériel et fournitures de l'établissement</t>
  </si>
  <si>
    <t>c. Médicaments</t>
  </si>
  <si>
    <t>d. Programmes de l'établissement</t>
  </si>
  <si>
    <t>e. Utilisation dans la communauté</t>
  </si>
  <si>
    <t>f. Reversées à un organisme gestionnaire</t>
  </si>
  <si>
    <t>g. Salaires du personnel</t>
  </si>
  <si>
    <t>h. Primes de résultats du personnel</t>
  </si>
  <si>
    <t>i. Reversées au gouvernement central</t>
  </si>
  <si>
    <t>j. Reversées à des services gouvernementaux décentralisés</t>
  </si>
  <si>
    <t>k. Autre, préciser :</t>
  </si>
  <si>
    <t>Les catégories de personnes suivantes sont-elles dispensées du paiement des frais médicaux ?</t>
  </si>
  <si>
    <t>a. Veuves</t>
  </si>
  <si>
    <t>b. Enfants de moins de 5 ans</t>
  </si>
  <si>
    <t>c. Seniors (plus de 65 ans)</t>
  </si>
  <si>
    <t>d. Orphelins</t>
  </si>
  <si>
    <t>e. Patients atteints de la tuberculose</t>
  </si>
  <si>
    <t>f. Patients atteints du VIH/sida</t>
  </si>
  <si>
    <t>g. Patients en grande pauvreté</t>
  </si>
  <si>
    <t>h. Handicapés physiques</t>
  </si>
  <si>
    <t xml:space="preserve">i. Militaires  </t>
  </si>
  <si>
    <t xml:space="preserve">j. Femmes enceintes  </t>
  </si>
  <si>
    <t>k. Réfugiés</t>
  </si>
  <si>
    <t>l. Autre, préciser :</t>
  </si>
  <si>
    <t xml:space="preserve">Qui décide des catégories de personnes dispensées du paiement des frais médicaux ? </t>
  </si>
  <si>
    <t>Les patients dispensés de paiement reçoivent-ils une carte de dispense leur permettant de bénéficier gratuitement des services ?</t>
  </si>
  <si>
    <t>Cet établissement participe-t-il à un système d'assurance maladie ?</t>
  </si>
  <si>
    <t>Quel type d'assurance maladie ?</t>
  </si>
  <si>
    <t>Publique</t>
  </si>
  <si>
    <t>Privée</t>
  </si>
  <si>
    <t>Les deux</t>
  </si>
  <si>
    <t>Quels sont les services couverts par l'assurance maladie ?</t>
  </si>
  <si>
    <t>a. Visites médicales périodiques des nourrissons (y compris vaccination)</t>
  </si>
  <si>
    <t>b. Consultations pour enfants malades</t>
  </si>
  <si>
    <t>c. Consultations externes pour adultes</t>
  </si>
  <si>
    <t>d. Consultations prénatales pour femmes enceintes</t>
  </si>
  <si>
    <t>e. Services d'accouchement</t>
  </si>
  <si>
    <t>f. Consultations postnatales pour les mères et les nouveau-nés</t>
  </si>
  <si>
    <t>g. Hospitalisation et soins hospitaliers</t>
  </si>
  <si>
    <t xml:space="preserve">h. Autre, préciser : </t>
  </si>
  <si>
    <t>À quoi l'établissement emploie-t-il les fonds versés par l'assurance maladie ?</t>
  </si>
  <si>
    <t>Encadrement</t>
  </si>
  <si>
    <t>PERSONNE INTERROGÉE : RESPONSABLE DE L'ÉTABLISSEMENT DE SANTÉ UNIQUEMENT</t>
  </si>
  <si>
    <t>Dans cette partie du questionnaire, je souhaiterais savoir ce que vous feriez dans certaines situations concernant l'établissement Je vais vous lire plusieurs scénarios. Pour chacun d'eux, je vous proposerai 4 réponses possibles et vous choisirez celle qui se rapproche le plus de ce que vous feriez dans cette situation précise. Vous ne pouvez choisir qu'une réponse par scénario. Il n'y a pas de bonne ou de mauvaise réponse - nous voulons juste savoir comment aborderiez chaque situation.</t>
  </si>
  <si>
    <t xml:space="preserve"> ENQUÊTEUR : À CHAQUE RÉPONSE EST ASSOCIÉ UN CODE DE 1 À 4. NOTER LE CODE CORRESPONDANT À LA RÉPONSE DONNÉE.</t>
  </si>
  <si>
    <t>SCÉNARIOS</t>
  </si>
  <si>
    <t>NOTER LA RÉPONSE (DE 1 À 4)</t>
  </si>
  <si>
    <t xml:space="preserve">Scénario n°1 : Les performances de votre personnel s'améliorent. </t>
  </si>
  <si>
    <t>Vous insistez sur leurs responsabilités et les normes à respecter.</t>
  </si>
  <si>
    <t>Vous ne prenez aucune mesure particulière.</t>
  </si>
  <si>
    <t>Vous leur faites part des bons résultats obtenus et vous soulignez leur rôle.</t>
  </si>
  <si>
    <t>Vous soulignez l'importance des délais et des tâches à accomplir.</t>
  </si>
  <si>
    <t>Scénario n°2 : Malgré leurs efforts, des membres de votre personnel n'ont pas réussi à résoudre un problème le mois dernier.</t>
  </si>
  <si>
    <t>Vous convoquez une réunion pour essayer de résoudre le problème ensemble.</t>
  </si>
  <si>
    <t>Vous laissez votre personnel régler le problème tout seul.</t>
  </si>
  <si>
    <t>Vous donnez à votre personnel des instructions sur la manière de résoudre le problème.</t>
  </si>
  <si>
    <t>Vous encouragez le groupe à résoudre le problème lui-même, et vous êtes disponible en cas de besoin pour en discuter.</t>
  </si>
  <si>
    <t>Scénario n°3 : Vous envisagez un changement important dans le fonctionnement de l'établissement.</t>
  </si>
  <si>
    <t xml:space="preserve">Vous collaborez avec votre personnel pour définir les changements nécessaires. </t>
  </si>
  <si>
    <t xml:space="preserve">Vous annoncez votre vision des changements et vous appliquez un plan clairement établi. </t>
  </si>
  <si>
    <t>Vous demandez à votre personnel d'élaborer et mettre en œuvre son propre programme de changement.</t>
  </si>
  <si>
    <t>Vous consultez votre personnel, mais vous décidez vous-même des changements.</t>
  </si>
  <si>
    <t>Scénario n°4 : Les performances de votre personnel sont en baisse ces derniers mois.</t>
  </si>
  <si>
    <t>Vous demandez à votre personnel de revoir ses orientations et ses objectifs et vous définissez un plan ensemble.</t>
  </si>
  <si>
    <t>Vous demandez à votre personnel de suggérer des mesures à prendre, et vous définissez un plan d'action pour atteindre les objectifs.</t>
  </si>
  <si>
    <t>Vous redéfinissez les objectifs clairement et vous les suivez de près.</t>
  </si>
  <si>
    <t>Vous laissez à votre personnel la liberté de définir ses propres objectifs, sans rien lui imposer.</t>
  </si>
  <si>
    <t>Scénario n°5 : Votre personnel ne fait plus un bon travail d'équipe.</t>
  </si>
  <si>
    <t>Vous réfléchissez en groupe aux moyens de mieux travailler ensemble.</t>
  </si>
  <si>
    <t>Vous laissez votre personnel trouver des solutions tout seul.</t>
  </si>
  <si>
    <t>Vous agissez rapidement et fermement pour recadrer l'équipe.</t>
  </si>
  <si>
    <t>Vous vous rendez disponible pour discuter de tout problème éventuel et aider votre équipe à résoudre ses problèmes.</t>
  </si>
  <si>
    <t xml:space="preserve">Autonomie </t>
  </si>
  <si>
    <t xml:space="preserve">Dans cette partie du questionnaire, je souhaiterais vous poser quelques questions concernant la manière dont le travail est organisé et dont les décisions sont prises dans cet établissement. Toutes les réponses sont confidentielles. </t>
  </si>
  <si>
    <t xml:space="preserve">Je vais maintenant vous lire une série d'affirmations sur le processus décisionnel et l'autorité dans cet établissement, et je voudrais que vous me disiez si vous estimez qu'elles sont justes la plupart du temps, plus de la moitié du temps, moins de la moitié du temps, rarement ou jamais. </t>
  </si>
  <si>
    <t xml:space="preserve">MONTRER LES FICHES EN COULEUR NUMÉROTÉES ET DEMANDER À LA PERSONNE DE CHOISIR CELLE QUI CORRESPOND À SA RÉPONSE.           </t>
  </si>
  <si>
    <t xml:space="preserve">CODAGE DES RÉPONSES    </t>
  </si>
  <si>
    <t>J'arrive à allouer le budget de mon établissement en fonction des besoins. Il y a suffisamment de souplesse dans mon budget.</t>
  </si>
  <si>
    <t>J'arrive à affecter les tâches et les activités au personnel de manière à atteindre les résultats que je veux dans l'établissement. Il y a suffisamment de souplesse pour employer le personnel de manière à répondre aux besoins.</t>
  </si>
  <si>
    <t>Les services de santé du district appuient les décisions et les mesures que je prends pour améliorer le fonctionnement de mon établissement.</t>
  </si>
  <si>
    <t>Je peux choisir qui j'affecte à telle ou telle tâche.</t>
  </si>
  <si>
    <t>Je peux choisir quels services sont assurés dans l'établissement.</t>
  </si>
  <si>
    <t>J'ai suffisamment de pouvoirs pour obtenir ce qu'il me faut (médicaments, fournitures, financements) pour répondre aux besoins de mon établissement.</t>
  </si>
  <si>
    <t>Les politiques et les procédures établies sont claires.</t>
  </si>
  <si>
    <t>Les politiques et les procédures établies sont des outils utiles pour résoudre les problèmes que je rencontre pour fournir les services et rendre compte des activités de l'établissement.</t>
  </si>
  <si>
    <t>Les services de santé du district me fournissent un retour d'information suffisant sur mon travail et les performances de mon établissement.</t>
  </si>
  <si>
    <t>Observation directe</t>
  </si>
  <si>
    <t>ENQUÊTEUR : IL N'Y A PAS DE PERSONNE À INTERROGER POUR CETTE PARTIE DU QUESTIONNAIRE. APRÈS EN AVOIR DEMANDÉ L'AUTORISATION, VOUS ALLEZ VOUS PROMENER DANS L'ÉTABLISSEMENT ET OBSERVER LES ASPECTS ÉTUDIÉS DANS CETTE PARTIE.</t>
  </si>
  <si>
    <t>Y a-t-il une salle dans cet établissement où les consultations peuvent se dérouler sans que tout le monde voie et entende ce qui se passe ? ENQUÊTEUR : S'EN ASSURER PAR OBSERVATION DIRECTE.</t>
  </si>
  <si>
    <t>Y a-t-il une salle de petite chirurgie dans cet établissement ? ENQUÊTEUR : S'EN ASSURER PAR OBSERVATION DIRECTE.</t>
  </si>
  <si>
    <t>Y a-t-il des lits d'observation dans cet établissement ? ENQUÊTEUR : S'EN ASSURER PAR OBSERVATION DIRECTE.</t>
  </si>
  <si>
    <t>ENQUÊTEUR : NOTER LE NOMBRE DE LITS D'OBSERVATION VUS. POUR ZÉRO, NOTER "0".</t>
  </si>
  <si>
    <t>Y a-t-il des salles d'hospitalisation séparées pour les hommes et les femmes dans cet établissement ? ENQUÊTEUR : S'EN ASSURER PAR OBSERVATION DIRECTE.</t>
  </si>
  <si>
    <t xml:space="preserve">Nombre de lits pour les hommes. ENQUÊTEUR : S'EN ASSURER PAR OBSERVATION DIRECTE. </t>
  </si>
  <si>
    <t xml:space="preserve">Nombre de lits pour les femmes. ENQUÊTEUR : S'EN ASSURER PAR OBSERVATION DIRECTE. </t>
  </si>
  <si>
    <t>Y a-t-il des toilettes en service accessibles aux patients ? ENQUÊTEUR : S'EN ASSURER PAR OBSERVATION DIRECTE.</t>
  </si>
  <si>
    <t>Y a-t-il des toilettes séparées pour les patients hommes et femmes ? ENQUÊTEUR : S'EN ASSURER PAR OBSERVATION DIRECTE.</t>
  </si>
  <si>
    <t>Y a-t-il des lits prévus pour les agents de santé qui font des gardes en dehors des horaires normaux, par ex. la nuit ? ENQUÊTEUR : S'EN ASSURER PAR OBSERVATION DIRECTE.</t>
  </si>
  <si>
    <t>Affichage des tarifs</t>
  </si>
  <si>
    <t>Y a-t-il dans l'établissement des écriteaux indiquant les tarifs des consultations externes ? ENQUÊTEUR : SI OUI, LES CHERCHER.</t>
  </si>
  <si>
    <t>OUI, AFFICHÉS DE MANIÈRE VISIBLE</t>
  </si>
  <si>
    <t>OUI, PAS AFFICHÉS</t>
  </si>
  <si>
    <t>NON, PAS AFFICHÉS</t>
  </si>
  <si>
    <t>Y a-t-il dans l'établissement des écriteaux indiquant les tarifs des fournitures médicales pour les patients externes ? ENQUÊTEUR : SI OUI, LES CHERCHER.</t>
  </si>
  <si>
    <t>Les informations suivantes sont-elles affichées de manière visible pour les patients ?</t>
  </si>
  <si>
    <t>Capacité hospitalière (nombre de lits)</t>
  </si>
  <si>
    <t>ENQUÊTEUR : POUR CHAQUE INFORMATION, DEMANDER À VOIR LES ÉCRITEAUX CORRESPONDANTS ET NOTER SELON LE CODAGE SUIVANT :</t>
  </si>
  <si>
    <t>Jours/horaires des services</t>
  </si>
  <si>
    <t>Rotation du personnel</t>
  </si>
  <si>
    <t>OUI ET VU………….1</t>
  </si>
  <si>
    <t>Coordonnées du responsable</t>
  </si>
  <si>
    <t>OUI, PAS VU………..2</t>
  </si>
  <si>
    <t>Procédure pour déposer une réclamation ou faire une suggestion</t>
  </si>
  <si>
    <t>NON………………….3</t>
  </si>
  <si>
    <t>Protocoles nationaux</t>
  </si>
  <si>
    <t>ENQUÊTEUR : DEMANDER AU RESPONSABLE DE L'ÉTABLISSEMENT OU À L'EMPLOYÉ LE MIEUX INFORMÉ DE VOIR LES PROTOCOLES DE SOINS CLINIQUES. POUR CHACUN DES ÉLÉMENTS SUIVANTS, NOTER SI VOUS AVEZ VU OU PAS VU LE PROTOCOLE, LES DIRECTIVES OU LES MATÉRIELS.</t>
  </si>
  <si>
    <t>Matériel d'information des patients (matériel des campagnes d'information et d'éducation)</t>
  </si>
  <si>
    <t>Brochure ou poster sur la prise en charge intégrée des maladies de l'enfant (PCIME)</t>
  </si>
  <si>
    <t>Diagrammes de suivi de la croissance</t>
  </si>
  <si>
    <t>Protocole national sur le diagnostic et le traitement de la tuberculose</t>
  </si>
  <si>
    <t>Directives sur le système d'information sanitaire</t>
  </si>
  <si>
    <t>Données du système d'information sanitaire</t>
  </si>
  <si>
    <t>Protocole national sur le diagnostic et le traitement du paludisme (hors PCIME)</t>
  </si>
  <si>
    <t>Protocole national sur le diagnostic et le traitement de la diarrhée (hors PCIME)</t>
  </si>
  <si>
    <t>Protocole national sur la vaccination des enfants</t>
  </si>
  <si>
    <t xml:space="preserve">Protocole national sur les services de santé procréative/planification familiale </t>
  </si>
  <si>
    <t>Protocole national sur la réduction de la mortalité/morbidité liée aux avortements pratiqués dans de mauvaises conditions</t>
  </si>
  <si>
    <t>Normes nationales en matière de soins prénatals</t>
  </si>
  <si>
    <t>Prise en charge du travail et de l'accouchement</t>
  </si>
  <si>
    <t>Normes nationales en matière de soins aux nouveau-nés</t>
  </si>
  <si>
    <t>Directives relatives à la prise en charge des maladies sexuellement transmissibles (MST)</t>
  </si>
  <si>
    <t>Directives nationales relatives au conseil et au dépistage du VIH</t>
  </si>
  <si>
    <t>Directives relatives à la prévention de la transmission du VIH de la mère à l'enfant (PTVME)</t>
  </si>
  <si>
    <t>Directives relatives au traitement du VIH (traitement antirétroviral, ARV)</t>
  </si>
  <si>
    <t>Directives relatives au traitement du VIH chez les enfants et les nourrissons (traitement antirétroviral, ARV)</t>
  </si>
  <si>
    <t>Liste nationale des médicaments essentiels</t>
  </si>
  <si>
    <t>Protocole national sur les achats de médicaments</t>
  </si>
  <si>
    <t>Détection et signalement des effets indésirables des médicaments et des vaccins</t>
  </si>
  <si>
    <t>Stratégie nationale de santé</t>
  </si>
  <si>
    <t>Matériel (observation directe)</t>
  </si>
  <si>
    <t>Matériel général</t>
  </si>
  <si>
    <t>Où se trouve le matériel utilisé pour les consultations externes ?</t>
  </si>
  <si>
    <t>Dans une salle séparée de consultations externes</t>
  </si>
  <si>
    <t xml:space="preserve">NOTER LA QUANTITÉ POUR CHAQUE TYPE DE MATÉRIEL. NOTER "98" S'IL N'Y A PAS DE MATÉRIEL DISPONIBLE EN ÉTAT DE MARCHE </t>
  </si>
  <si>
    <t>QUANTITÉ DISPONIBLE ET EN ÉTAT DE MARCHE</t>
  </si>
  <si>
    <t>Chronomètre ou horloge avec trotteuse</t>
  </si>
  <si>
    <t>Pèse-personne pour enfant</t>
  </si>
  <si>
    <t>Toise</t>
  </si>
  <si>
    <t>Mètre-ruban</t>
  </si>
  <si>
    <t>Pèse-personne pour adulte</t>
  </si>
  <si>
    <t xml:space="preserve">Tensiomètre </t>
  </si>
  <si>
    <t>Thermomètre</t>
  </si>
  <si>
    <t>Stéthoscope</t>
  </si>
  <si>
    <t>Foetoscope</t>
  </si>
  <si>
    <t>Appareil de succion/aspiration</t>
  </si>
  <si>
    <t>Échelle d'acuité visuelle</t>
  </si>
  <si>
    <t>Bouteille à oxygène</t>
  </si>
  <si>
    <t>Ballon insufflateur</t>
  </si>
  <si>
    <t>Incubateur</t>
  </si>
  <si>
    <t xml:space="preserve">Porte-perfusion </t>
  </si>
  <si>
    <t>Lampe torche</t>
  </si>
  <si>
    <t>Brancard</t>
  </si>
  <si>
    <t>Fauteuil roulant</t>
  </si>
  <si>
    <t xml:space="preserve">Petits instruments chirurgicaux pour les actes d'incision, drainage, suture, etc. (forceps, scalpel) </t>
  </si>
  <si>
    <t>Espace de réhydratation par voie orale avec équipement (conteneur d'1 litre, tasses et cuillères et instructions de réhydratation)</t>
  </si>
  <si>
    <t>Sonde urinaire</t>
  </si>
  <si>
    <t>Table/lit d'examen</t>
  </si>
  <si>
    <t>Solution antiseptique</t>
  </si>
  <si>
    <t>Matériel de stérilisation</t>
  </si>
  <si>
    <t>Où se trouve le matériel de stérilisation ?</t>
  </si>
  <si>
    <t>Dans un local de stérilisation séparé</t>
  </si>
  <si>
    <t>Autoclave électrique (pression et chaleur humide)</t>
  </si>
  <si>
    <t>Autoclave non électrique (pression et chaleur humide)</t>
  </si>
  <si>
    <t>Stérilisateur électrique à chaleur sèche</t>
  </si>
  <si>
    <t>Bouilloire électrique ou étuvoir (pas de pression)</t>
  </si>
  <si>
    <t>Marmite (non électrique) avec couvercle</t>
  </si>
  <si>
    <t>Source de chaleur pour matériel non électrique</t>
  </si>
  <si>
    <t>Minuteur (PEUT ÊTRE SUR LE MATÉRIEL)</t>
  </si>
  <si>
    <t>Bandes de contrôle du temps, de la vapeur et de la température (TST) ou autres indicateurs de stérilisation</t>
  </si>
  <si>
    <t>Matériel de vaccination</t>
  </si>
  <si>
    <t>Où se trouve le matériel de vaccination ? (MATÉRIEL DE VACCINATION : RÉFRIGÉRATEUR À VACCINS À KÉROSÈNE OU ÉLECTRIQUE, CAISSE ISOTHERME, GLACIÈRE PORTE-VACCINS)</t>
  </si>
  <si>
    <t>Dans une salle de vaccination séparée</t>
  </si>
  <si>
    <t>Thermomètre à vaccins</t>
  </si>
  <si>
    <t xml:space="preserve">Caisse isotherme/glacière porte-vaccins </t>
  </si>
  <si>
    <t>Blocs réfrigérants</t>
  </si>
  <si>
    <t>Réfrigérateur</t>
  </si>
  <si>
    <t>Matériel de soins prénatals</t>
  </si>
  <si>
    <t>Où se trouve le matériel de soins prénatals ? (MATÉRIEL DE SOINS PRÉNATALS : FOETOSCOPE, TENSIOMÈTRE, MÈTRE-RUBAN, PÈSE-PERSONNE POUR ADULTES)</t>
  </si>
  <si>
    <t>Dans une salle de soins prénatals séparée</t>
  </si>
  <si>
    <t>Matériel d'accouchement et de soins néonatals</t>
  </si>
  <si>
    <t>Où se trouve le matériel d'accouchement et de soins néonatals ?</t>
  </si>
  <si>
    <t>Dans une salle d'accouchement/de soins postnatals séparée</t>
  </si>
  <si>
    <t>Table/lit d'accouchement</t>
  </si>
  <si>
    <t>Partographe</t>
  </si>
  <si>
    <t>Lampe d'accouchement</t>
  </si>
  <si>
    <t>Poire d'aspiration</t>
  </si>
  <si>
    <t>Ballon insufflateur pour nouveau-né</t>
  </si>
  <si>
    <t>Collyre ou pommade ophtalmique pour nouveau-né</t>
  </si>
  <si>
    <t>Aiguilles</t>
  </si>
  <si>
    <t>Matériel de perfusion intraveineuse</t>
  </si>
  <si>
    <t>Solutions intraveineuses, notamment sérum physiologique et Ringer lactate</t>
  </si>
  <si>
    <t>Aiguilles ou canules intraveineuses</t>
  </si>
  <si>
    <t>Ciseaux</t>
  </si>
  <si>
    <t>Clamp de cordon ombilical, bande ombilicale stérile ou fil de ligature stérile</t>
  </si>
  <si>
    <t>Matériel de suture</t>
  </si>
  <si>
    <t>Serviettes propres</t>
  </si>
  <si>
    <t>Lame de rasoir propre</t>
  </si>
  <si>
    <t>Gants stériles</t>
  </si>
  <si>
    <t>Coton ou compresses stériles (pour nettoyer la bouche et le nez du bébé)</t>
  </si>
  <si>
    <t>Savonnette ou savon liquide</t>
  </si>
  <si>
    <t>Brosse à ongles</t>
  </si>
  <si>
    <t>Plateau stérile</t>
  </si>
  <si>
    <t>Récipient en plastique contenant un sac en plastique pour jeter le placenta</t>
  </si>
  <si>
    <t>Récipient en plastique contenant un sac en plastique pour jeter les déchets médicaux (compresses, etc.)</t>
  </si>
  <si>
    <t>Stéthoscope pour adulte</t>
  </si>
  <si>
    <t>Stéthoscope fœtal de Pinard</t>
  </si>
  <si>
    <t>Bassin</t>
  </si>
  <si>
    <t>Cuvette en acier</t>
  </si>
  <si>
    <t>Tablier de protection et alèse plastifiée</t>
  </si>
  <si>
    <t>Garrot</t>
  </si>
  <si>
    <t>Deux serviettes stériles (une pour recevoir le bébé, une pour la gestion active)</t>
  </si>
  <si>
    <t>Pèse-bébé</t>
  </si>
  <si>
    <t>Pince artérielle</t>
  </si>
  <si>
    <t>Pince à pansement</t>
  </si>
  <si>
    <t>Pince utérine</t>
  </si>
  <si>
    <t>Porte-aiguille</t>
  </si>
  <si>
    <t>Seringues et aiguilles à usage unique</t>
  </si>
  <si>
    <t>Aiguilles de 16 ou 18</t>
  </si>
  <si>
    <t>Spéculum vaginal</t>
  </si>
  <si>
    <t>Clamps (pinces hémostatiques)</t>
  </si>
  <si>
    <t>Aspirateur médical manuel ou à pédale</t>
  </si>
  <si>
    <t>Pompe à vide</t>
  </si>
  <si>
    <t>Dilatateur utérin</t>
  </si>
  <si>
    <t>Curette utérine</t>
  </si>
  <si>
    <t>Écarteur vaginal</t>
  </si>
  <si>
    <t>Ballon insufflateur, pour adulte</t>
  </si>
  <si>
    <t>Canule de Guedel, pour nouveau-né, enfant et adulte</t>
  </si>
  <si>
    <t>Serviettes hygiéniques</t>
  </si>
  <si>
    <t>Kit pour césariennes</t>
  </si>
  <si>
    <t>Kit d'accouchement</t>
  </si>
  <si>
    <t>Kit de réanimation du nouveau-né</t>
  </si>
  <si>
    <t>Médicaments et vaccins : entreposage et disponibilité</t>
  </si>
  <si>
    <t>PERSONNE INTERROGÉE : PHARMACIEN, RESPONSABLE DE L'ÉTABLISSEMENT OU EMPLOYÉ LE MIEUX INFORMÉ</t>
  </si>
  <si>
    <t xml:space="preserve">J'aimerais maintenant vous poser quelques questions sur l'entreposage et la disponibilité des médicaments dans cet établissement. </t>
  </si>
  <si>
    <t>Les entités suivantes sont-elles habilitées à acheter des médicaments et du matériel pour cet établissement ?</t>
  </si>
  <si>
    <t>Directeur / responsable de l'établissement de santé</t>
  </si>
  <si>
    <t>Gouvernement central</t>
  </si>
  <si>
    <t>Pouvez-vous m'emmener à l'endroit où les médicaments sont entreposés dans cet établissement ?</t>
  </si>
  <si>
    <t>NON, IL N'Y A PAS DE LIEU PARTICULIER</t>
  </si>
  <si>
    <t>ENQUÊTEUR : EST-CE UN LOCAL SÉPARÉ DU RESTE DE L'ÉTABLISSEMENT ?</t>
  </si>
  <si>
    <t>Cette pharmacie sert-elle uniquement à entreposer et délivrer les médicaments, ou est-elle utilisée à d'autres usages ?</t>
  </si>
  <si>
    <t>Uniquement pour entreposer et délivrer les médicaments</t>
  </si>
  <si>
    <t>Utilisée aussi à d'autres usages</t>
  </si>
  <si>
    <t>Les fenêtres et les portes peuvent-elles être verrouillées pour sécuriser la pharmacie ?</t>
  </si>
  <si>
    <t>ENQUÊTEUR : L'ENDROIT OÙ LES MÉDICAMENTS SONT ENTREPOSÉS A-T-IL L'AIR PROPRE, PARTIELLEMENT SALE, OU SALE ?</t>
  </si>
  <si>
    <t>PROPRE</t>
  </si>
  <si>
    <t>PARTIELLEMENT SALE</t>
  </si>
  <si>
    <t>SALE</t>
  </si>
  <si>
    <t>ENQUÊTEUR : LE PLAFOND, LES MURS, LES SOLS ET LES FENÊTRES ONT-ILS L'AIR SECS ET SANS TRACES D'INFILTRATIONS D'EAU ?</t>
  </si>
  <si>
    <t>SECS, PAS DE TRACES D'INFILTRATIONS D'EAU</t>
  </si>
  <si>
    <t>SECS, MAIS IL Y A DES TRACES D'INFILTRATIONS D'EAU</t>
  </si>
  <si>
    <t>IL Y A DE L'HUMIDITÉ / DE L'EAU</t>
  </si>
  <si>
    <t>ENQUÊTEUR : LES FENÊTRES SONT-ELLES OCCULTÉES POUR EMPÊCHER LE SOLEIL DE RENTRER ?</t>
  </si>
  <si>
    <t>FENÊTRES OCCULTÉES</t>
  </si>
  <si>
    <t>FENÊTRES NON OCCULTÉES</t>
  </si>
  <si>
    <t>PAS DE FENÊTRES</t>
  </si>
  <si>
    <t>ENQUÊTEUR : LES MÉDICAMENTS SONT-ILS ENTREPOSÉS SUR UNE PLATEFORME SURÉLEVÉE ?</t>
  </si>
  <si>
    <t>La pharmacie tient-elle des fiches d'inventaire ou un registre des stocks ? ENQUÊTEUR : SI OUI, DEMANDER À VOIR LES FICHES OU LE REGISTRE.</t>
  </si>
  <si>
    <t>Quel est le dosage du/de la [MÉDICAMENT] en stock ?</t>
  </si>
  <si>
    <t>Combien facturez-vous aux patients pour une dose de [MÉDICAMENT] en monnaie ?</t>
  </si>
  <si>
    <t xml:space="preserve">Quelle quantité de [MÉDICAMENT] est disponible en ce moment ? </t>
  </si>
  <si>
    <t>Au cours des 30 derniers jours, ce médicament a-t-il été en rupture de stock ?</t>
  </si>
  <si>
    <t>Au cours des 30 derniers jours, combien de jours ce médicament a-t-il été en rupture de stock ?</t>
  </si>
  <si>
    <t>►MÉDICAMENT SUIVANT</t>
  </si>
  <si>
    <t>Médicaments généraux</t>
  </si>
  <si>
    <t>Planification familiale</t>
  </si>
  <si>
    <t>Préservatifs (masculins et féminins)</t>
  </si>
  <si>
    <t>Stérilet</t>
  </si>
  <si>
    <t xml:space="preserve">Paludisme </t>
  </si>
  <si>
    <t>Kits de diagnostic</t>
  </si>
  <si>
    <t>Soins obstétriques d'urgence</t>
  </si>
  <si>
    <t>Vaccins</t>
  </si>
  <si>
    <t>Vaccin anti-HiB</t>
  </si>
  <si>
    <t>Vaccin pentavalent (DCT, hépatite B, Hemophilus influenzae B)</t>
  </si>
  <si>
    <t>Kit de diagnostic rapide du paludisme</t>
  </si>
  <si>
    <t>Kit de dépistage du VIH</t>
  </si>
  <si>
    <t>Test RPR (rapid plasma reagin) de diagnostic de la syphilis</t>
  </si>
  <si>
    <t>Kit d'albuminurie et de glycosurie (bandelettes)</t>
  </si>
  <si>
    <t>Que faites-vous quand cet établissement est en rupture de stock de médicaments comme le coartem, l'amoxicilline, etc. ?</t>
  </si>
  <si>
    <t>INFORME LE RESPONSABLE DE L'ÉTABLISSEMENT</t>
  </si>
  <si>
    <t>APPELLE LA PHARMACIE DU DISTRICT</t>
  </si>
  <si>
    <t>APPELLE LES SERVICES DE SANTÉ DU DISTRICT</t>
  </si>
  <si>
    <t>ACHÈTE DES MÉDICAMENTS SUR LE MARCHÉ PRIVÉ LOCAL</t>
  </si>
  <si>
    <t>ENQUÊTEUR : NE PAS LIRE À HAUTE VOIX LES RÉPONSES POSSIBLES. POUR CHACUNE D'ELLES, NOTER "1" POUR OUI, "2" POUR NON.</t>
  </si>
  <si>
    <t>ENVOIE LES PATIENTS ACHETER LES MÉDICAMENTS SUR LE MARCHÉ PRIVÉ</t>
  </si>
  <si>
    <t>VA DANS LA CAPITALE ACHETER DES MÉDICAMENTS</t>
  </si>
  <si>
    <t xml:space="preserve">AUTRE, PRÉCISER : </t>
  </si>
  <si>
    <t>Zone de couverture</t>
  </si>
  <si>
    <t xml:space="preserve">PERSONNE INTERROGÉE : RESPONSABLE DE L'ÉTABLISSEMENT DE SANTÉ OU SON ADJOINT SI ABSENT OU INDISPONIBLE </t>
  </si>
  <si>
    <t>ENQUÊTEUR : VÉRIFIEZ LE REGISTRE DE L'ÉTABLISSEMENT.</t>
  </si>
  <si>
    <t>Quelle est la population couverte par cet établissement ?</t>
  </si>
  <si>
    <t>Nom</t>
  </si>
  <si>
    <t>Distance en km</t>
  </si>
  <si>
    <t>MERCI DE VOTRE COOPÉRATION</t>
  </si>
  <si>
    <t>Dispensaire</t>
  </si>
  <si>
    <t>Centre de santé avec lit (CAL)</t>
  </si>
  <si>
    <t>Centre de santé sans lit (CSL)</t>
  </si>
  <si>
    <t>Secteur public (MSPP)</t>
  </si>
  <si>
    <t>Ministère de la Santé / Services de Santé du departement</t>
  </si>
  <si>
    <t>Au cours des 3 derniers mois, combien de fois l'établissement a-t-il reçu la visite d'un représentant de la direction departementale sanitaire pour des activités de supervision ou d'assistance technique ? ENQUÊTEUR : POUR ZÉRO, NOTER "0",</t>
  </si>
  <si>
    <t>Ministère de la Santé / Services de la Direction Departementale Sanitaire</t>
  </si>
  <si>
    <t xml:space="preserve">Posez les questions de 8.01 a 8.04 pour chaque service, avant de passer au service suivant. </t>
  </si>
  <si>
    <t xml:space="preserve">Est-ce que les patients paient des frais de consultations ? Verifier la reponse a la question 1.14. </t>
  </si>
  <si>
    <t xml:space="preserve">"Pouvez-vous m'indiquer le montant recu l'annee passee en gourdes ?  
Confirmer que le montant total indiqué soit conforme au montant de la question 1.15. Si non, ajuster jusqu'à obtenir un montant  correspondant. SI ZERO, alors mettez '0000'.
</t>
  </si>
  <si>
    <t>GOURDES</t>
  </si>
  <si>
    <t>Directeur médical</t>
  </si>
  <si>
    <t>Médecin généraliste</t>
  </si>
  <si>
    <t>Médecin spécialiste</t>
  </si>
  <si>
    <t>Infirmière Sage-Femme</t>
  </si>
  <si>
    <t>Infirmière</t>
  </si>
  <si>
    <t>Auxiliaire-infirmière / auxiliaire</t>
  </si>
  <si>
    <t>Combien de communes sont couverts par cet établissement ?</t>
  </si>
  <si>
    <t>Infirmiere Sage-Femme</t>
  </si>
  <si>
    <t>Infirmiere</t>
  </si>
  <si>
    <t>Auxiliaire-Infirmiere/Infirmiere</t>
  </si>
  <si>
    <t>Travailleur Social</t>
  </si>
  <si>
    <t>Psychologue</t>
  </si>
  <si>
    <t>Personnel Administratif</t>
  </si>
  <si>
    <t>Gardien</t>
  </si>
  <si>
    <t>Menagere</t>
  </si>
  <si>
    <t>Autre</t>
  </si>
  <si>
    <t>Agent de Santé Communautaire</t>
  </si>
  <si>
    <t>Matrone</t>
  </si>
  <si>
    <t>ENQUETE DE BASE POUR LA MISE EN PLACE DU FINANCEMENT BASÉ SUR LES PERFORMANCES - SANTÉ</t>
  </si>
  <si>
    <t>IDENTIFICATION</t>
  </si>
  <si>
    <t>SITUATION GÉOGRAPHIQUE</t>
  </si>
  <si>
    <t>Département</t>
  </si>
  <si>
    <t>Arrondissement</t>
  </si>
  <si>
    <r>
      <rPr>
        <sz val="10"/>
        <rFont val="Arial"/>
      </rPr>
      <t>COORDONNEES GPS DE LA FORMATION SANITAIRE</t>
    </r>
  </si>
  <si>
    <t xml:space="preserve">LATITUDE (NORD): </t>
  </si>
  <si>
    <t xml:space="preserve">LONGITUDE (EST): </t>
  </si>
  <si>
    <t>EMPLACEMENT</t>
  </si>
  <si>
    <t>URBAIN</t>
  </si>
  <si>
    <t>RURAL</t>
  </si>
  <si>
    <t>NOM DE L'ENQUÊTEUR:</t>
  </si>
  <si>
    <t>CODE:</t>
  </si>
  <si>
    <t xml:space="preserve">VISITE N° 1: </t>
  </si>
  <si>
    <t>QUESTIONNAIRE :</t>
  </si>
  <si>
    <t>ENTIEREMENT REMPLI</t>
  </si>
  <si>
    <t>PARTIELLEMENT REMPLI</t>
  </si>
  <si>
    <t xml:space="preserve">VISITE N° 2: </t>
  </si>
  <si>
    <t>LE RESPONSABLE A REFUSÉ L'ENTREVUE</t>
  </si>
  <si>
    <t>LE RESPONSABLE EST ABSENT ( LE PERSONNEL PRESENT N'EST PAS AUTORISÉ)</t>
  </si>
  <si>
    <t>LA FORMATION SANITAIRE EST VIDE (AUCUN MEMBRE DU PERSONNEL N'EST PRESENT)</t>
  </si>
  <si>
    <t xml:space="preserve">VISITE N° 3: </t>
  </si>
  <si>
    <t>AUTRE, PRÉCISER: _______________________</t>
  </si>
  <si>
    <t xml:space="preserve">LANGUE UTILISEE </t>
  </si>
  <si>
    <t>... PAR L'ENQUETEUR ?</t>
  </si>
  <si>
    <t>FRANÇAIS</t>
  </si>
  <si>
    <t>TRADUCTEUR UTILISÉ?</t>
  </si>
  <si>
    <t>... PAR LA PERSONNE INTERROGEE</t>
  </si>
  <si>
    <t>AUTRE, PRÉCISER:</t>
  </si>
  <si>
    <t>TOUJOURS</t>
  </si>
  <si>
    <r>
      <rPr>
        <sz val="10"/>
        <rFont val="Arial"/>
      </rPr>
      <t>CONSENTEMENT ECLAIRE, A RECUEILLIR AVANT LE DEBUT DE L'ENTREVUE</t>
    </r>
  </si>
  <si>
    <t>NOM :</t>
  </si>
  <si>
    <r>
      <rPr>
        <sz val="18"/>
        <color indexed="8"/>
        <rFont val="Arial Narrow"/>
        <family val="2"/>
      </rPr>
      <t>CETTE PAGE A ÉTÉ DÉLIBÉRÉMENT LAISSEE VIDE</t>
    </r>
  </si>
  <si>
    <t>HAITI</t>
  </si>
  <si>
    <t>CREOLE</t>
  </si>
  <si>
    <t>Commune</t>
  </si>
  <si>
    <t>Localité</t>
  </si>
  <si>
    <t>VISITES DES INSTITUTIONS SANITAIRES</t>
  </si>
  <si>
    <t>VERIFICATION DU QUESTIONNAIRE PAR LE SUPERVISEUR</t>
  </si>
  <si>
    <t>Hôpital Communautaire de Référence (HCR)</t>
  </si>
  <si>
    <t>Auxiliaire-Infirmiere / Auxiliaire</t>
  </si>
  <si>
    <t>Médecin Généraliste</t>
  </si>
  <si>
    <t xml:space="preserve">Infirmière </t>
  </si>
  <si>
    <t>ONG</t>
  </si>
  <si>
    <t>BAILLEUR DE FOND</t>
  </si>
  <si>
    <t xml:space="preserve">Pouvez-vous m'indiquer le montant reçu de chacune des sources suivantes en [DERNIÈRE ANNÉE CIVILE] en gourdes ? </t>
  </si>
  <si>
    <t>ENQUÊTEUR : POUR CHAQUE SOURCE (PAS SEULEMENT LES 3 PRINCIPALES), NOTER LE MONTANT REÇU EN GOURDES. POUR ZÉRO, NOTER "0000".</t>
  </si>
  <si>
    <t>Réseau électrique (EDH)</t>
  </si>
  <si>
    <t>Hopital Universitaire ..…………1</t>
  </si>
  <si>
    <t>HCR……………………….…. 3</t>
  </si>
  <si>
    <t>Hopital Departemental……...…2</t>
  </si>
  <si>
    <t>CAL……............................... 4</t>
  </si>
  <si>
    <t>CSL………………………..... 5</t>
  </si>
  <si>
    <t>Dispensaire…………………..6</t>
  </si>
  <si>
    <t>Nulle Part……………………7</t>
  </si>
  <si>
    <t>Ambulance appartenant aux services de santé du departement</t>
  </si>
  <si>
    <t>OUI, VU</t>
  </si>
  <si>
    <t>OUI, PAS VU</t>
  </si>
  <si>
    <t>F1: QUESTIONNAIRE D'ÉVALUATION DES ETABLISSEMENTS DE SANTE</t>
  </si>
  <si>
    <t>QUESTIONNAIRE DESTINE AUX ETABLISSEMENTS DE SANTE</t>
  </si>
  <si>
    <t>NOM DE L'ETABLISSEMENT DE SANTE:</t>
  </si>
  <si>
    <t>CODE DE L'ETABLISSEMENT DE SANTE :</t>
  </si>
  <si>
    <t xml:space="preserve">L'établissement de santé a-t-il un superviseur de santé communautaire spécialement désigné ?  </t>
  </si>
  <si>
    <t>Combien de superviseurs de santé communautaires travaillent dans cet établissement ?</t>
  </si>
  <si>
    <t>Pourriez-vous me montrer quelques fiches de suivi prenatal de patients ?</t>
  </si>
  <si>
    <t>Pourriez-vous me montrer quelques fiches de vaccination de  patients ?</t>
  </si>
  <si>
    <t>Rapport d'activités mensuel du systeme d'information sanitaire (SIS)</t>
  </si>
  <si>
    <t>Quel est le prix total facturé en gourdes pour ce type de service ? ENQUÊTEUR : SI GRATUIT, NOTER "0"</t>
  </si>
  <si>
    <t>Veuillez donner la liste des villages/localites desservis par cet établissement.</t>
  </si>
  <si>
    <t>NUMÉRO DU QUESTIONNAIRE F1</t>
  </si>
  <si>
    <r>
      <t xml:space="preserve">Cet établissement </t>
    </r>
    <r>
      <rPr>
        <sz val="8"/>
        <color rgb="FFFF0000"/>
        <rFont val="Arial Narrow"/>
        <family val="2"/>
      </rPr>
      <t>ré</t>
    </r>
    <r>
      <rPr>
        <sz val="9.6"/>
        <color rgb="FFFF0000"/>
        <rFont val="Arial Narrow"/>
        <family val="2"/>
      </rPr>
      <t>fère</t>
    </r>
    <r>
      <rPr>
        <sz val="8"/>
        <rFont val="Arial Narrow"/>
        <family val="2"/>
      </rPr>
      <t>-t-il des patients à d'autres établissements ?</t>
    </r>
  </si>
  <si>
    <r>
      <t>Rapport sur les maladies à déclaration obligatoire (demander le rapport envoy</t>
    </r>
    <r>
      <rPr>
        <sz val="8"/>
        <rFont val="Calibri"/>
        <family val="2"/>
      </rPr>
      <t>é</t>
    </r>
    <r>
      <rPr>
        <sz val="8"/>
        <rFont val="Arial Narrow"/>
        <family val="2"/>
      </rPr>
      <t xml:space="preserve"> </t>
    </r>
    <r>
      <rPr>
        <sz val="8"/>
        <rFont val="Calibri"/>
        <family val="2"/>
      </rPr>
      <t>à</t>
    </r>
    <r>
      <rPr>
        <sz val="8"/>
        <rFont val="Arial Narrow"/>
        <family val="2"/>
      </rPr>
      <t xml:space="preserve"> Direction d'Epidemiologie de Laboratoire et de Recherche, du MSPP).</t>
    </r>
  </si>
  <si>
    <t>Section Communale</t>
  </si>
  <si>
    <t>NUMÉRO DE L'AIRE DE DESSERTE</t>
  </si>
  <si>
    <t>Y a-t-il dans l'établissement des écriteaux indiquant les tarifs des analyses médicales pour les patients ? ENQUÊTEUR : SI OUI, LES CHERCHER.</t>
  </si>
  <si>
    <t>Y a-t-il dans l'établissement des écriteaux indiquant les tarifs des examens radiologiques pour les patients ? ENQUÊTEUR : SI OUI, LES CHERCHER.</t>
  </si>
  <si>
    <r>
      <t xml:space="preserve">Autre, </t>
    </r>
    <r>
      <rPr>
        <sz val="8"/>
        <color rgb="FFFF0000"/>
        <rFont val="Arial Narrow"/>
        <family val="2"/>
      </rPr>
      <t>Specifier</t>
    </r>
  </si>
  <si>
    <r>
      <t xml:space="preserve">MINISTÈRE DE LA SANTÉ / SERVICES DE SANTÉ DU </t>
    </r>
    <r>
      <rPr>
        <sz val="8"/>
        <color rgb="FFFF0000"/>
        <rFont val="Arial Narrow"/>
        <family val="2"/>
      </rPr>
      <t>DIRECTION SANITAIRE</t>
    </r>
  </si>
  <si>
    <t xml:space="preserve">ENQUÊTEUR : SOURCE D'INFORMATION CONSULTÉE POUR OBTENIR LES CHIFFRES DU BUDGET. Enqueteur: </t>
  </si>
  <si>
    <t>RAPPORT FINANCIER</t>
  </si>
  <si>
    <r>
      <t xml:space="preserve">ENQUÊTEUR : SOURCE D'INFORMATION CONSULTÉE POUR OBTENIR LES CHIFFRES DES DÉPENSES  DE LA PRIME </t>
    </r>
    <r>
      <rPr>
        <sz val="8"/>
        <color rgb="FFFF0000"/>
        <rFont val="Arial Narrow"/>
        <family val="2"/>
      </rPr>
      <t>(FBR OU AUTRE)</t>
    </r>
  </si>
  <si>
    <t xml:space="preserve">METTRE </t>
  </si>
  <si>
    <t>Où les patients de l'établissement sont-ils referés pour:</t>
  </si>
  <si>
    <t>Motocyclete appartenant à l'établissement</t>
  </si>
  <si>
    <t>Motocyclete de location</t>
  </si>
  <si>
    <t>Quelle est la procédure employée pour décontaminer le matériel médical après une utilisation ?</t>
  </si>
  <si>
    <r>
      <t xml:space="preserve">L'établissement conserve-t-il des archives sur les réunions du comité de </t>
    </r>
    <r>
      <rPr>
        <sz val="8"/>
        <color rgb="FFFF0000"/>
        <rFont val="Arial Narrow"/>
        <family val="2"/>
      </rPr>
      <t>gestion</t>
    </r>
    <r>
      <rPr>
        <sz val="8"/>
        <rFont val="Arial Narrow"/>
        <family val="2"/>
      </rPr>
      <t xml:space="preserve"> (procès-verbaux, décisions, etc.) ?</t>
    </r>
  </si>
  <si>
    <r>
      <t xml:space="preserve">La direction de </t>
    </r>
    <r>
      <rPr>
        <sz val="8"/>
        <color rgb="FFFF0000"/>
        <rFont val="Arial Narrow"/>
        <family val="2"/>
      </rPr>
      <t>l'institution</t>
    </r>
  </si>
  <si>
    <r>
      <t xml:space="preserve">Planification familiale/santé </t>
    </r>
    <r>
      <rPr>
        <sz val="8"/>
        <color rgb="FFFF0000"/>
        <rFont val="Arial Narrow"/>
        <family val="2"/>
      </rPr>
      <t>reproductive</t>
    </r>
  </si>
  <si>
    <r>
      <t xml:space="preserve">Au cours des 3 derniers mois, combien de fois le comité de </t>
    </r>
    <r>
      <rPr>
        <u/>
        <sz val="8"/>
        <color rgb="FFFF0000"/>
        <rFont val="Arial Narrow"/>
        <family val="2"/>
      </rPr>
      <t>gestion</t>
    </r>
    <r>
      <rPr>
        <u/>
        <sz val="8"/>
        <rFont val="Arial Narrow"/>
        <family val="2"/>
      </rPr>
      <t xml:space="preserve"> de votre etablissement s'est-il rendu dans l'établissement de santé pour des activités de supervision ou d'assistance technique ? ENQUÊTEUR : POUR ZÉRO, NOTER "0",</t>
    </r>
  </si>
  <si>
    <t>L'ENQUETEUR DIT: Bonjour! Je m'appelle _______ , je travaille pour un projet de l'USAID qui appuie le Ministère de la Santé Publique et de la Population dans le renforcement des services de santé. Le Ministère de la santé nous a demandé de mener une enquête portant sur les institutions sanitaires en Haiti. Nous voulons déterminer le niveau général et la qualité des services de santé dans les institutions sanitaires d'Haiti. Si vous acceptez de de prendre part à cet exercice, votre confidentialité sera assurée. Les informations que vous allez fournir sont d'une importance capitale pour le Ministère de la Santé Publique et de la Population qui s'en servira pour améliorer les services de santé en Haiti. Voulez-vous prendre part à l'enquête aujourd'hui?</t>
  </si>
  <si>
    <t>Directeur d'Institution / Administrateur</t>
  </si>
  <si>
    <t>Cet établissement est-il un HCR (Hopital Communautaire de Référence), un centre de santé avec lit (CAL),  un centre de santé sans lit (CSL), ou un dispensaire ?</t>
  </si>
  <si>
    <t>À quelle distance cet établissement se trouve-t-il de l'établissement de santé du niveau supérieur le plus proche, en temps de marche (trajet aller) ?</t>
  </si>
  <si>
    <t>En Minutes et Heures</t>
  </si>
  <si>
    <t>ORGANISME CONFESSIONNEL</t>
  </si>
  <si>
    <t>AUTRE, PRÉCISER</t>
  </si>
  <si>
    <t>NE SAIT PAS :</t>
  </si>
  <si>
    <t xml:space="preserve">« Pouvez-vous m'indiquer si l'établissement a versé des primes de résultats et autres en [DERNIÈRE ANNÉE FISCALE], en plus des salaires/indemnités normales ? » </t>
  </si>
  <si>
    <t xml:space="preserve">Enquêteur: seulement si la réponse a 1.29 est non: est-ce qu’il y a des services téléphoniques dans la communauté, à part le téléphone personnel des staffs que le personnel de l’établissement de sante peut utiliser si besoin. </t>
  </si>
  <si>
    <t>Un accouchement normal</t>
  </si>
  <si>
    <t xml:space="preserve">Un accouchement à voie basse avec des complications </t>
  </si>
  <si>
    <t>À quelle distance se trouve le principal établissement où les patients sont referrés (trajet aller, en temps de marche) ?</t>
  </si>
  <si>
    <t>Les différentes étapes de la procédure de décontamination (protocoles) sont-elles affichées dans la salle ?</t>
  </si>
  <si>
    <t>Solution d'hypochlorite de sodium/solution chlorée/solution JIF</t>
  </si>
  <si>
    <t>Au cours des 30 derniers jours, l'établissement a-t-il été à un moment en rupture de stock de désinfectant(s) ?</t>
  </si>
  <si>
    <t>Y a-t-il un comité de gestion du HCR/centre de santé/Dispensaire pour cet établissement ?</t>
  </si>
  <si>
    <t>Au cours des 12 derniers mois, combien de fois les membres du personnel ont-ils été évalués par des personnes extérieures à l'établissement, par ex. les services de la direction sanitaire départementale ?</t>
  </si>
  <si>
    <t>Au cours des 3 derniers mois, quelles activités le ou les superviseurs des agents de santé communautaire ont-ils assurées parmi les suivantes :</t>
  </si>
  <si>
    <t>Est-ce que cette personne est fonctionnaire de l'Etat, contractuel de l'Etat ou autre contractuel ?</t>
  </si>
  <si>
    <t>PAS DE GARDE</t>
  </si>
  <si>
    <t>CONGÉS ANNUELS</t>
  </si>
  <si>
    <r>
      <t>Certificat/Dipl</t>
    </r>
    <r>
      <rPr>
        <sz val="8"/>
        <color rgb="FFFF0000"/>
        <rFont val="Calibri"/>
        <family val="2"/>
      </rPr>
      <t>ô</t>
    </r>
    <r>
      <rPr>
        <sz val="8"/>
        <color rgb="FFFF0000"/>
        <rFont val="Arial Narrow"/>
        <family val="2"/>
      </rPr>
      <t>me</t>
    </r>
  </si>
  <si>
    <t>REGISTRES DES LABORATOIRES</t>
  </si>
  <si>
    <t>PAS DE REGISTRES DE LABORATOIRE DISPONIBLES, INFO. ORALE</t>
  </si>
  <si>
    <t xml:space="preserve">b. Briquette Congelé </t>
  </si>
  <si>
    <t xml:space="preserve">a. Réfrigérateur </t>
  </si>
  <si>
    <t>c. Glacière porte-vaccins</t>
  </si>
  <si>
    <t>Au cours des 6 derniers mois, du fer et de l'acide folique ont-ils été prescrits aux femmes enceintes ? ENQUÊTEUR : VÉRIFIER LES DOSSIERS. EN CAS D'ABSENCE DE DOSSIERS, DEMANDER AU RESPONSABLE. NOTER LA RÉPONSE SELON QUE LES DOSSIERS ONT ÉTÉ VUS OU PAS.</t>
  </si>
  <si>
    <t>Au cours des 6 derniers mois, combien de cas présumés de paludisme (Malaria)  ont été vus dans l'établissement ? ENQUÊTEUR : VÉRIFIER LE SIS ET CAS NON CONFIRMES.</t>
  </si>
  <si>
    <t xml:space="preserve">« Au cours des 6 derniers mois, combien de cas de paludisme (Malaria) autres qu'à Plasmodium Falciparum confirmés par des analyses ont été vus dans l'établissement ? » ENQUÊTEUR : VÉRIFIER LE SIS ET CAS CONFIRMES. </t>
  </si>
  <si>
    <t>Au cours des 6 derniers mois, combien de cas de paludisme (tous types confondus) ont été traités par la bithérapies (chloroquine et primaquine) ? ENQUÊTEUR : VÉRIFIER LES DOSSIERS.</t>
  </si>
  <si>
    <t xml:space="preserve">J'aimerais maintenant voir le registre (rapport SIS et autres) montrant le nombre total de patients pris en charge dans cet établissement durant le dernier mois civil complet </t>
  </si>
  <si>
    <r>
      <t xml:space="preserve">Enquêteur: consulter le Rapport SIS et Autre Rapport Mensuel pour compléter les questions 7.03 </t>
    </r>
    <r>
      <rPr>
        <sz val="8"/>
        <rFont val="Calibri"/>
        <family val="2"/>
      </rPr>
      <t>à</t>
    </r>
    <r>
      <rPr>
        <sz val="8"/>
        <rFont val="Arial Narrow"/>
        <family val="2"/>
      </rPr>
      <t xml:space="preserve"> 7.12 </t>
    </r>
  </si>
  <si>
    <t xml:space="preserve">Nombre TOTAL de femmes vues en clinique prénatale (CPN) </t>
  </si>
  <si>
    <t xml:space="preserve">Anti-polio, 1ere dose </t>
  </si>
  <si>
    <t>Anti-polio, 2e dose</t>
  </si>
  <si>
    <t>Anti-polio, 3e dose</t>
  </si>
  <si>
    <t xml:space="preserve">Accouchement </t>
  </si>
  <si>
    <t>Accouchement à domicile avec matrone</t>
  </si>
  <si>
    <t xml:space="preserve">Traitement du paludisme par bithérapie à base de chloriquine et primaquine </t>
  </si>
  <si>
    <t>SOUVENT</t>
  </si>
  <si>
    <t xml:space="preserve">Normes nationales en matière d’hygiène  (fiche affichée ou manuel) </t>
  </si>
  <si>
    <t xml:space="preserve">« Normes nationales après accouchement (post-partum) </t>
  </si>
  <si>
    <t>Tableau de Bord de l’institution</t>
  </si>
  <si>
    <t>Rapport SIS</t>
  </si>
  <si>
    <t>Paracetamol sirop 125 mg/ 5 ml</t>
  </si>
  <si>
    <t>Ibuprofene en comprimes 400 mg</t>
  </si>
  <si>
    <t>Ibuprofene sirop 100 mg/ 5ml</t>
  </si>
  <si>
    <t>Cotrimoxazole comprime  400 mg/ 80 mg</t>
  </si>
  <si>
    <t>Metronidazole comprime 500 mg</t>
  </si>
  <si>
    <t>Metronidazole suspension 125 mg/ 5 ml</t>
  </si>
  <si>
    <t>Albendazole comprime 400 mg</t>
  </si>
  <si>
    <t>Medroxyprogesterone 150 mg/ ml</t>
  </si>
  <si>
    <t>Norplan</t>
  </si>
  <si>
    <t>Primaquine comprime 15 mg</t>
  </si>
  <si>
    <t>Streptomycine  PPPI 1 g</t>
  </si>
  <si>
    <t xml:space="preserve">Comprimes combines : RHE (3FDC)  </t>
  </si>
  <si>
    <t xml:space="preserve">Comprimes combines : RH (2FDC)  </t>
  </si>
  <si>
    <t>Vaccin  anti-hépatite B</t>
  </si>
  <si>
    <t xml:space="preserve">Vaccin anti rougeole et rubeole </t>
  </si>
  <si>
    <r>
      <t xml:space="preserve">Pour chaque medicament, repondez des questions 14.12 </t>
    </r>
    <r>
      <rPr>
        <sz val="8"/>
        <color rgb="FFFF0000"/>
        <rFont val="Calibri"/>
        <family val="2"/>
      </rPr>
      <t>à</t>
    </r>
    <r>
      <rPr>
        <sz val="8"/>
        <color rgb="FFFF0000"/>
        <rFont val="Arial Narrow"/>
        <family val="2"/>
      </rPr>
      <t xml:space="preserve"> 14.15</t>
    </r>
  </si>
  <si>
    <t>Tétracycline pommade ophtalmique 1%</t>
  </si>
  <si>
    <r>
      <t xml:space="preserve">Paracétamol comprimés </t>
    </r>
    <r>
      <rPr>
        <sz val="8"/>
        <color rgb="FFFF0000"/>
        <rFont val="Arial Narrow"/>
        <family val="2"/>
      </rPr>
      <t>500 mg</t>
    </r>
  </si>
  <si>
    <r>
      <t xml:space="preserve">Amoxicilline en comprimés </t>
    </r>
    <r>
      <rPr>
        <sz val="8"/>
        <color rgb="FFFF0000"/>
        <rFont val="Arial Narrow"/>
        <family val="2"/>
      </rPr>
      <t>500 mg</t>
    </r>
  </si>
  <si>
    <r>
      <t xml:space="preserve">Amoxicilline </t>
    </r>
    <r>
      <rPr>
        <sz val="8"/>
        <color theme="4"/>
        <rFont val="Arial Narrow"/>
        <family val="2"/>
      </rPr>
      <t xml:space="preserve">suspension </t>
    </r>
    <r>
      <rPr>
        <sz val="8"/>
        <color rgb="FFFF0000"/>
        <rFont val="Arial Narrow"/>
        <family val="2"/>
      </rPr>
      <t>125 mg/ 5 ml</t>
    </r>
  </si>
  <si>
    <r>
      <t xml:space="preserve">Sels de réhydratation orale (SRO) </t>
    </r>
    <r>
      <rPr>
        <sz val="8"/>
        <color rgb="FFFF0000"/>
        <rFont val="Arial Narrow"/>
        <family val="2"/>
      </rPr>
      <t>poudre</t>
    </r>
  </si>
  <si>
    <r>
      <t xml:space="preserve">Fer comprimés </t>
    </r>
    <r>
      <rPr>
        <sz val="8"/>
        <color rgb="FFFF0000"/>
        <rFont val="Arial Narrow"/>
        <family val="2"/>
      </rPr>
      <t>60 mg</t>
    </r>
  </si>
  <si>
    <r>
      <t xml:space="preserve">Acide folique </t>
    </r>
    <r>
      <rPr>
        <sz val="8"/>
        <color rgb="FFFF0000"/>
        <rFont val="Arial Narrow"/>
        <family val="2"/>
      </rPr>
      <t>comprime 5 mg</t>
    </r>
  </si>
  <si>
    <r>
      <t xml:space="preserve">Vitamine A  </t>
    </r>
    <r>
      <rPr>
        <sz val="8"/>
        <color rgb="FFFF0000"/>
        <rFont val="Arial Narrow"/>
        <family val="2"/>
      </rPr>
      <t>gellule 200, 000 UI</t>
    </r>
  </si>
  <si>
    <r>
      <t xml:space="preserve">Pilule contraceptive </t>
    </r>
    <r>
      <rPr>
        <sz val="8"/>
        <color rgb="FFFF0000"/>
        <rFont val="Arial Narrow"/>
        <family val="2"/>
      </rPr>
      <t>(levonogestrel) comprime 1,5 mg</t>
    </r>
  </si>
  <si>
    <r>
      <t>Chloroquine</t>
    </r>
    <r>
      <rPr>
        <sz val="8"/>
        <color rgb="FFFF0000"/>
        <rFont val="Arial Narrow"/>
        <family val="2"/>
      </rPr>
      <t xml:space="preserve"> comprimes 150 mg</t>
    </r>
    <r>
      <rPr>
        <sz val="8"/>
        <rFont val="Arial Narrow"/>
        <family val="2"/>
      </rPr>
      <t xml:space="preserve"> </t>
    </r>
  </si>
  <si>
    <r>
      <t xml:space="preserve">Quinine </t>
    </r>
    <r>
      <rPr>
        <sz val="8"/>
        <color rgb="FFFF0000"/>
        <rFont val="Arial Narrow"/>
        <family val="2"/>
      </rPr>
      <t>injectable 300 mg/ ml</t>
    </r>
  </si>
  <si>
    <r>
      <t>Rifampine</t>
    </r>
    <r>
      <rPr>
        <sz val="8"/>
        <color rgb="FFFF0000"/>
        <rFont val="Arial Narrow"/>
        <family val="2"/>
      </rPr>
      <t xml:space="preserve"> comprime 300 mg </t>
    </r>
  </si>
  <si>
    <r>
      <t xml:space="preserve">Isoniazide (INH) </t>
    </r>
    <r>
      <rPr>
        <sz val="8"/>
        <color rgb="FFFF0000"/>
        <rFont val="Arial Narrow"/>
        <family val="2"/>
      </rPr>
      <t>comprime 300 mg</t>
    </r>
  </si>
  <si>
    <r>
      <t xml:space="preserve">Pyrazinamide </t>
    </r>
    <r>
      <rPr>
        <sz val="8"/>
        <color rgb="FFFF0000"/>
        <rFont val="Arial Narrow"/>
        <family val="2"/>
      </rPr>
      <t>comprime 400 mg</t>
    </r>
  </si>
  <si>
    <r>
      <t xml:space="preserve">Éthambutol </t>
    </r>
    <r>
      <rPr>
        <sz val="8"/>
        <color rgb="FFFF0000"/>
        <rFont val="Arial Narrow"/>
        <family val="2"/>
      </rPr>
      <t>comprime 400 mg</t>
    </r>
  </si>
  <si>
    <r>
      <t>Comprimés combinés :</t>
    </r>
    <r>
      <rPr>
        <sz val="8"/>
        <color rgb="FFFF0000"/>
        <rFont val="Arial Narrow"/>
        <family val="2"/>
      </rPr>
      <t xml:space="preserve"> RHEZ (4FDC) : </t>
    </r>
  </si>
  <si>
    <t>Traitement de 1e intension : TDF + 3TC + EFV</t>
  </si>
  <si>
    <t xml:space="preserve">Traitement de 1e intention :  AZT + 3TC + EFV </t>
  </si>
  <si>
    <t xml:space="preserve">Traitement de 1e intention  : ABC + 3TC + EFV </t>
  </si>
  <si>
    <t>Traitement de 1e intension : TDF +3TC + AZT</t>
  </si>
  <si>
    <t xml:space="preserve">Traitement de 2e intention : TDF + 3TC + ATV / r </t>
  </si>
  <si>
    <t>Traitement de 2e intention : AZT + 3TC + ATV / r</t>
  </si>
  <si>
    <t>Traitement de 2e intention : TDF + 3TC + double LPV / r</t>
  </si>
  <si>
    <r>
      <t>Sulfate de magnésium</t>
    </r>
    <r>
      <rPr>
        <sz val="8"/>
        <color rgb="FFFF0000"/>
        <rFont val="Arial Narrow"/>
        <family val="2"/>
      </rPr>
      <t xml:space="preserve"> en injection 500 mg/ 10 ml</t>
    </r>
  </si>
  <si>
    <r>
      <t xml:space="preserve">Injection de diazépam </t>
    </r>
    <r>
      <rPr>
        <sz val="8"/>
        <color theme="4"/>
        <rFont val="Arial Narrow"/>
        <family val="2"/>
      </rPr>
      <t>1</t>
    </r>
    <r>
      <rPr>
        <sz val="8"/>
        <color rgb="FFFF0000"/>
        <rFont val="Arial Narrow"/>
        <family val="2"/>
      </rPr>
      <t>0 mg/ ml</t>
    </r>
  </si>
  <si>
    <r>
      <t xml:space="preserve">Misoprostol </t>
    </r>
    <r>
      <rPr>
        <sz val="8"/>
        <color rgb="FFFF0000"/>
        <rFont val="Arial Narrow"/>
        <family val="2"/>
      </rPr>
      <t xml:space="preserve">comprime 200 </t>
    </r>
    <r>
      <rPr>
        <sz val="8"/>
        <color rgb="FFFF0000"/>
        <rFont val="Calibri"/>
        <family val="2"/>
      </rPr>
      <t>µg</t>
    </r>
  </si>
  <si>
    <r>
      <t xml:space="preserve">Ocytocine </t>
    </r>
    <r>
      <rPr>
        <sz val="8"/>
        <color rgb="FFFF0000"/>
        <rFont val="Arial Narrow"/>
        <family val="2"/>
      </rPr>
      <t>injectable 10 UI</t>
    </r>
  </si>
  <si>
    <r>
      <t>Vaccin anti-tétanique</t>
    </r>
    <r>
      <rPr>
        <sz val="8"/>
        <color rgb="FFFF0000"/>
        <rFont val="Arial Narrow"/>
        <family val="2"/>
      </rPr>
      <t xml:space="preserve"> (injection)</t>
    </r>
  </si>
  <si>
    <r>
      <t xml:space="preserve">Vaccin anti-polio </t>
    </r>
    <r>
      <rPr>
        <sz val="8"/>
        <color rgb="FFFF0000"/>
        <rFont val="Arial Narrow"/>
        <family val="2"/>
      </rPr>
      <t>(goutte orale)</t>
    </r>
  </si>
  <si>
    <r>
      <t>Y a-t-il une salle d'</t>
    </r>
    <r>
      <rPr>
        <sz val="8"/>
        <color rgb="FFFF0000"/>
        <rFont val="Arial Narrow"/>
        <family val="2"/>
      </rPr>
      <t xml:space="preserve">accueil/d'attente </t>
    </r>
    <r>
      <rPr>
        <sz val="8"/>
        <rFont val="Arial Narrow"/>
        <family val="2"/>
      </rPr>
      <t>dans cet établissement ? ENQUÊTEUR : S'EN ASSURER PAR OBSERVATION DIRECTE.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</si>
</sst>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0.00_);\(0.00\)"/>
    <numFmt numFmtId="165" formatCode="0."/>
    <numFmt numFmtId="166" formatCode="00"/>
    <numFmt numFmtId="167" formatCode="0_);\(0\)"/>
  </numFmts>
  <fonts count="85"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name val="Arial Narrow"/>
      <family val="2"/>
    </font>
    <font>
      <sz val="10"/>
      <name val="Arial Narrow"/>
      <family val="2"/>
    </font>
    <font>
      <sz val="8"/>
      <name val="Arial Narrow"/>
      <family val="2"/>
    </font>
    <font>
      <sz val="8"/>
      <name val="Arial"/>
      <family val="2"/>
    </font>
    <font>
      <b/>
      <sz val="9"/>
      <name val="Arial Narrow"/>
      <family val="2"/>
    </font>
    <font>
      <sz val="8"/>
      <name val="Arial"/>
      <family val="2"/>
    </font>
    <font>
      <sz val="10"/>
      <name val="Arial"/>
      <family val="2"/>
    </font>
    <font>
      <b/>
      <sz val="14"/>
      <name val="Arial Narrow"/>
      <family val="2"/>
    </font>
    <font>
      <b/>
      <i/>
      <sz val="14"/>
      <name val="Arial Narrow"/>
      <family val="2"/>
    </font>
    <font>
      <i/>
      <sz val="14"/>
      <name val="Arial Narrow"/>
      <family val="2"/>
    </font>
    <font>
      <b/>
      <i/>
      <sz val="12"/>
      <name val="Arial Narrow"/>
      <family val="2"/>
    </font>
    <font>
      <b/>
      <sz val="12"/>
      <name val="Arial Narrow"/>
      <family val="2"/>
    </font>
    <font>
      <b/>
      <sz val="8"/>
      <name val="Arial Narrow"/>
      <family val="2"/>
    </font>
    <font>
      <b/>
      <sz val="11"/>
      <color indexed="52"/>
      <name val="Calibri"/>
      <family val="2"/>
    </font>
    <font>
      <b/>
      <sz val="11"/>
      <color indexed="9"/>
      <name val="Calibri"/>
      <family val="2"/>
    </font>
    <font>
      <sz val="11"/>
      <color indexed="52"/>
      <name val="Calibri"/>
      <family val="2"/>
    </font>
    <font>
      <sz val="11"/>
      <color indexed="17"/>
      <name val="Calibri"/>
      <family val="2"/>
    </font>
    <font>
      <sz val="11"/>
      <color indexed="62"/>
      <name val="Calibri"/>
      <family val="2"/>
    </font>
    <font>
      <b/>
      <sz val="15"/>
      <color indexed="56"/>
      <name val="Calibri"/>
      <family val="2"/>
    </font>
    <font>
      <b/>
      <sz val="13"/>
      <color indexed="56"/>
      <name val="Calibri"/>
      <family val="2"/>
    </font>
    <font>
      <b/>
      <sz val="11"/>
      <color indexed="56"/>
      <name val="Calibri"/>
      <family val="2"/>
    </font>
    <font>
      <sz val="11"/>
      <color indexed="60"/>
      <name val="Calibri"/>
      <family val="2"/>
    </font>
    <font>
      <sz val="11"/>
      <color indexed="20"/>
      <name val="Calibri"/>
      <family val="2"/>
    </font>
    <font>
      <b/>
      <sz val="18"/>
      <color indexed="56"/>
      <name val="Cambria"/>
      <family val="2"/>
    </font>
    <font>
      <b/>
      <sz val="11"/>
      <color indexed="8"/>
      <name val="Calibri"/>
      <family val="2"/>
    </font>
    <font>
      <b/>
      <sz val="11"/>
      <color indexed="63"/>
      <name val="Calibri"/>
      <family val="2"/>
    </font>
    <font>
      <i/>
      <sz val="11"/>
      <color indexed="23"/>
      <name val="Calibri"/>
      <family val="2"/>
    </font>
    <font>
      <sz val="11"/>
      <color indexed="10"/>
      <name val="Calibri"/>
      <family val="2"/>
    </font>
    <font>
      <sz val="10"/>
      <name val="Arial"/>
      <family val="2"/>
    </font>
    <font>
      <sz val="7"/>
      <name val="Arial Narrow"/>
      <family val="2"/>
    </font>
    <font>
      <b/>
      <sz val="16"/>
      <name val="Arial Narrow"/>
      <family val="2"/>
    </font>
    <font>
      <b/>
      <sz val="10"/>
      <color indexed="8"/>
      <name val="Arial Narrow"/>
      <family val="2"/>
    </font>
    <font>
      <sz val="10"/>
      <color indexed="8"/>
      <name val="Arial Narrow"/>
      <family val="2"/>
    </font>
    <font>
      <b/>
      <sz val="14"/>
      <color indexed="8"/>
      <name val="Arial Narrow"/>
      <family val="2"/>
    </font>
    <font>
      <b/>
      <sz val="12"/>
      <color indexed="8"/>
      <name val="Arial Narrow"/>
      <family val="2"/>
    </font>
    <font>
      <sz val="11"/>
      <name val="Calibri"/>
      <family val="2"/>
      <scheme val="minor"/>
    </font>
    <font>
      <sz val="8"/>
      <name val="Verdana"/>
      <family val="2"/>
    </font>
    <font>
      <u/>
      <sz val="8"/>
      <name val="Arial Narrow"/>
      <family val="2"/>
    </font>
    <font>
      <i/>
      <sz val="8"/>
      <name val="Arial Narrow"/>
      <family val="2"/>
    </font>
    <font>
      <sz val="8"/>
      <color rgb="FFFF0000"/>
      <name val="Arial Narrow"/>
      <family val="2"/>
    </font>
    <font>
      <sz val="10"/>
      <name val="Verdana"/>
      <family val="2"/>
    </font>
    <font>
      <sz val="8"/>
      <color indexed="81"/>
      <name val="Tahoma"/>
      <family val="2"/>
    </font>
    <font>
      <b/>
      <sz val="8"/>
      <color indexed="81"/>
      <name val="Tahoma"/>
      <family val="2"/>
    </font>
    <font>
      <sz val="8"/>
      <color theme="1"/>
      <name val="Arial Narrow"/>
      <family val="2"/>
    </font>
    <font>
      <b/>
      <sz val="8"/>
      <color theme="1"/>
      <name val="Arial Narrow"/>
      <family val="2"/>
    </font>
    <font>
      <sz val="8"/>
      <color theme="1"/>
      <name val="Arial"/>
      <family val="2"/>
    </font>
    <font>
      <i/>
      <sz val="8"/>
      <color indexed="81"/>
      <name val="Tahoma"/>
      <family val="2"/>
    </font>
    <font>
      <b/>
      <i/>
      <sz val="8"/>
      <name val="Arial Narrow"/>
      <family val="2"/>
    </font>
    <font>
      <b/>
      <sz val="8"/>
      <color indexed="8"/>
      <name val="Arial Narrow"/>
      <family val="2"/>
    </font>
    <font>
      <sz val="8"/>
      <color indexed="8"/>
      <name val="Arial Narrow"/>
      <family val="2"/>
    </font>
    <font>
      <sz val="8"/>
      <color theme="1"/>
      <name val="Calibri"/>
      <family val="2"/>
      <scheme val="minor"/>
    </font>
    <font>
      <b/>
      <sz val="8"/>
      <name val="Arial"/>
      <family val="2"/>
    </font>
    <font>
      <sz val="10"/>
      <color theme="1"/>
      <name val="Arial Narrow"/>
      <family val="2"/>
    </font>
    <font>
      <sz val="9"/>
      <name val="Arial Narrow"/>
      <family val="2"/>
    </font>
    <font>
      <sz val="9"/>
      <color indexed="81"/>
      <name val="Tahoma"/>
      <family val="2"/>
    </font>
    <font>
      <b/>
      <sz val="9"/>
      <color indexed="81"/>
      <name val="Tahoma"/>
      <family val="2"/>
    </font>
    <font>
      <sz val="14"/>
      <name val="Arial Narrow"/>
      <family val="2"/>
    </font>
    <font>
      <b/>
      <sz val="11"/>
      <color indexed="8"/>
      <name val="Arial Narrow"/>
      <family val="2"/>
    </font>
    <font>
      <b/>
      <sz val="11"/>
      <name val="Arial Narrow"/>
      <family val="2"/>
    </font>
    <font>
      <b/>
      <sz val="14"/>
      <color indexed="9"/>
      <name val="Arial Narrow"/>
      <family val="2"/>
    </font>
    <font>
      <sz val="14"/>
      <name val="Verdana"/>
      <family val="2"/>
    </font>
    <font>
      <sz val="11"/>
      <name val="Arial Black"/>
      <family val="2"/>
    </font>
    <font>
      <sz val="7"/>
      <name val="Arial"/>
      <family val="2"/>
    </font>
    <font>
      <sz val="18"/>
      <name val="Arial Narrow"/>
      <family val="2"/>
    </font>
    <font>
      <sz val="18"/>
      <color indexed="8"/>
      <name val="Arial Narrow"/>
      <family val="2"/>
    </font>
    <font>
      <b/>
      <sz val="8"/>
      <color rgb="FFFF0000"/>
      <name val="Arial Narrow"/>
      <family val="2"/>
    </font>
    <font>
      <b/>
      <sz val="8"/>
      <color theme="3"/>
      <name val="Arial Narrow"/>
      <family val="2"/>
    </font>
    <font>
      <b/>
      <sz val="8"/>
      <color theme="0"/>
      <name val="Arial Narrow"/>
      <family val="2"/>
    </font>
    <font>
      <b/>
      <sz val="14"/>
      <color theme="0"/>
      <name val="Arial Narrow"/>
      <family val="2"/>
    </font>
    <font>
      <sz val="9.6"/>
      <color rgb="FFFF0000"/>
      <name val="Arial Narrow"/>
      <family val="2"/>
    </font>
    <font>
      <sz val="8"/>
      <name val="Calibri"/>
      <family val="2"/>
    </font>
    <font>
      <sz val="10"/>
      <color rgb="FFFF0000"/>
      <name val="Arial Narrow"/>
      <family val="2"/>
    </font>
    <font>
      <u/>
      <sz val="8"/>
      <color rgb="FFFF0000"/>
      <name val="Arial Narrow"/>
      <family val="2"/>
    </font>
    <font>
      <sz val="11"/>
      <color rgb="FFFF0000"/>
      <name val="Calibri"/>
      <family val="2"/>
      <scheme val="minor"/>
    </font>
    <font>
      <sz val="10"/>
      <color rgb="FFFF0000"/>
      <name val="Arial"/>
      <family val="2"/>
    </font>
    <font>
      <sz val="8"/>
      <color rgb="FFFF0000"/>
      <name val="Calibri"/>
      <family val="2"/>
    </font>
    <font>
      <sz val="8"/>
      <color theme="4"/>
      <name val="Arial Narrow"/>
      <family val="2"/>
    </font>
    <font>
      <u/>
      <sz val="10"/>
      <color rgb="FFFF0000"/>
      <name val="Arial Narrow"/>
      <family val="2"/>
    </font>
  </fonts>
  <fills count="19">
    <fill>
      <patternFill patternType="none"/>
    </fill>
    <fill>
      <patternFill patternType="gray125"/>
    </fill>
    <fill>
      <patternFill patternType="solid">
        <fgColor indexed="45"/>
      </patternFill>
    </fill>
    <fill>
      <patternFill patternType="solid">
        <fgColor indexed="42"/>
      </patternFill>
    </fill>
    <fill>
      <patternFill patternType="solid">
        <fgColor indexed="47"/>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indexed="8"/>
        <bgColor indexed="64"/>
      </patternFill>
    </fill>
    <fill>
      <patternFill patternType="solid">
        <fgColor indexed="22"/>
        <bgColor indexed="64"/>
      </patternFill>
    </fill>
    <fill>
      <patternFill patternType="solid">
        <fgColor theme="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FFFF00"/>
        <bgColor indexed="64"/>
      </patternFill>
    </fill>
    <fill>
      <patternFill patternType="solid">
        <fgColor rgb="FFFFFFFF"/>
        <bgColor indexed="64"/>
      </patternFill>
    </fill>
    <fill>
      <patternFill patternType="solid">
        <fgColor rgb="FFFFFF99"/>
        <bgColor indexed="64"/>
      </patternFill>
    </fill>
    <fill>
      <patternFill patternType="solid">
        <fgColor rgb="FFA50021"/>
        <bgColor indexed="64"/>
      </patternFill>
    </fill>
  </fills>
  <borders count="11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right/>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diagonal/>
    </border>
    <border>
      <left style="medium">
        <color indexed="64"/>
      </left>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style="thin">
        <color indexed="64"/>
      </bottom>
      <diagonal/>
    </border>
    <border>
      <left style="thin">
        <color indexed="64"/>
      </left>
      <right/>
      <top style="hair">
        <color indexed="64"/>
      </top>
      <bottom/>
      <diagonal/>
    </border>
    <border>
      <left/>
      <right/>
      <top style="hair">
        <color indexed="64"/>
      </top>
      <bottom style="thin">
        <color indexed="64"/>
      </bottom>
      <diagonal/>
    </border>
    <border>
      <left/>
      <right style="thin">
        <color indexed="64"/>
      </right>
      <top style="hair">
        <color indexed="64"/>
      </top>
      <bottom/>
      <diagonal/>
    </border>
    <border>
      <left style="medium">
        <color indexed="64"/>
      </left>
      <right style="medium">
        <color indexed="64"/>
      </right>
      <top style="thin">
        <color indexed="64"/>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medium">
        <color indexed="64"/>
      </right>
      <top/>
      <bottom style="thin">
        <color indexed="64"/>
      </bottom>
      <diagonal/>
    </border>
    <border>
      <left/>
      <right/>
      <top style="thin">
        <color auto="1"/>
      </top>
      <bottom/>
      <diagonal/>
    </border>
    <border>
      <left/>
      <right style="thin">
        <color indexed="64"/>
      </right>
      <top style="thin">
        <color auto="1"/>
      </top>
      <bottom/>
      <diagonal/>
    </border>
    <border>
      <left style="thin">
        <color indexed="64"/>
      </left>
      <right/>
      <top style="thin">
        <color auto="1"/>
      </top>
      <bottom/>
      <diagonal/>
    </border>
    <border>
      <left/>
      <right/>
      <top/>
      <bottom style="thin">
        <color auto="1"/>
      </bottom>
      <diagonal/>
    </border>
    <border>
      <left/>
      <right style="thin">
        <color auto="1"/>
      </right>
      <top/>
      <bottom style="thin">
        <color auto="1"/>
      </bottom>
      <diagonal/>
    </border>
    <border>
      <left/>
      <right style="medium">
        <color indexed="64"/>
      </right>
      <top style="thin">
        <color indexed="64"/>
      </top>
      <bottom/>
      <diagonal/>
    </border>
    <border>
      <left/>
      <right/>
      <top style="thin">
        <color auto="1"/>
      </top>
      <bottom style="thin">
        <color auto="1"/>
      </bottom>
      <diagonal/>
    </border>
    <border>
      <left style="thin">
        <color indexed="64"/>
      </left>
      <right/>
      <top style="thin">
        <color indexed="64"/>
      </top>
      <bottom style="hair">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style="hair">
        <color indexed="64"/>
      </bottom>
      <diagonal/>
    </border>
    <border>
      <left style="medium">
        <color indexed="64"/>
      </left>
      <right style="medium">
        <color indexed="64"/>
      </right>
      <top style="hair">
        <color indexed="64"/>
      </top>
      <bottom style="hair">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s>
  <cellStyleXfs count="92">
    <xf numFmtId="0" fontId="0" fillId="0" borderId="0"/>
    <xf numFmtId="0" fontId="20" fillId="5" borderId="1" applyNumberFormat="0" applyAlignment="0" applyProtection="0"/>
    <xf numFmtId="0" fontId="21" fillId="6" borderId="2" applyNumberFormat="0" applyAlignment="0" applyProtection="0"/>
    <xf numFmtId="0" fontId="22" fillId="0" borderId="3" applyNumberFormat="0" applyFill="0" applyAlignment="0" applyProtection="0"/>
    <xf numFmtId="0" fontId="23" fillId="3" borderId="0" applyNumberFormat="0" applyBorder="0" applyAlignment="0" applyProtection="0"/>
    <xf numFmtId="0" fontId="24" fillId="4" borderId="1" applyNumberFormat="0" applyAlignment="0" applyProtection="0"/>
    <xf numFmtId="0" fontId="25" fillId="0" borderId="4" applyNumberFormat="0" applyFill="0" applyAlignment="0" applyProtection="0"/>
    <xf numFmtId="0" fontId="26" fillId="0" borderId="5" applyNumberFormat="0" applyFill="0" applyAlignment="0" applyProtection="0"/>
    <xf numFmtId="0" fontId="27" fillId="0" borderId="6" applyNumberFormat="0" applyFill="0" applyAlignment="0" applyProtection="0"/>
    <xf numFmtId="0" fontId="27" fillId="0" borderId="0" applyNumberFormat="0" applyFill="0" applyBorder="0" applyAlignment="0" applyProtection="0"/>
    <xf numFmtId="0" fontId="28" fillId="7" borderId="0" applyNumberFormat="0" applyBorder="0" applyAlignment="0" applyProtection="0"/>
    <xf numFmtId="0" fontId="9" fillId="0" borderId="0"/>
    <xf numFmtId="0" fontId="35" fillId="0" borderId="0"/>
    <xf numFmtId="0" fontId="9" fillId="0" borderId="0"/>
    <xf numFmtId="0" fontId="12" fillId="0" borderId="0"/>
    <xf numFmtId="0" fontId="12" fillId="0" borderId="0"/>
    <xf numFmtId="0" fontId="9" fillId="8" borderId="7" applyNumberFormat="0" applyFont="0" applyAlignment="0" applyProtection="0"/>
    <xf numFmtId="0" fontId="29" fillId="2" borderId="0" applyNumberFormat="0" applyBorder="0" applyAlignment="0" applyProtection="0"/>
    <xf numFmtId="0" fontId="13" fillId="0" borderId="0"/>
    <xf numFmtId="0" fontId="30" fillId="0" borderId="0" applyNumberFormat="0" applyFill="0" applyBorder="0" applyAlignment="0" applyProtection="0"/>
    <xf numFmtId="0" fontId="31" fillId="0" borderId="9" applyNumberFormat="0" applyFill="0" applyAlignment="0" applyProtection="0"/>
    <xf numFmtId="0" fontId="32" fillId="5" borderId="8" applyNumberFormat="0" applyAlignment="0" applyProtection="0"/>
    <xf numFmtId="0" fontId="33" fillId="0" borderId="0" applyNumberFormat="0" applyFill="0" applyBorder="0" applyAlignment="0" applyProtection="0"/>
    <xf numFmtId="0" fontId="34" fillId="0" borderId="0" applyNumberFormat="0" applyFill="0" applyBorder="0" applyAlignment="0" applyProtection="0"/>
    <xf numFmtId="0" fontId="13" fillId="0" borderId="0"/>
    <xf numFmtId="0" fontId="9" fillId="0" borderId="0"/>
    <xf numFmtId="0" fontId="9" fillId="0" borderId="0"/>
    <xf numFmtId="0" fontId="13" fillId="0" borderId="0"/>
    <xf numFmtId="0" fontId="6" fillId="0" borderId="0"/>
    <xf numFmtId="0" fontId="13" fillId="0" borderId="0"/>
    <xf numFmtId="0" fontId="13" fillId="0" borderId="0"/>
    <xf numFmtId="0" fontId="4" fillId="0" borderId="0"/>
    <xf numFmtId="0" fontId="3" fillId="0" borderId="0"/>
    <xf numFmtId="0" fontId="13" fillId="0" borderId="0"/>
    <xf numFmtId="0" fontId="29" fillId="2" borderId="0" applyNumberFormat="0" applyBorder="0" applyAlignment="0" applyProtection="0"/>
    <xf numFmtId="0" fontId="20" fillId="5" borderId="1" applyNumberFormat="0" applyAlignment="0" applyProtection="0"/>
    <xf numFmtId="0" fontId="21" fillId="6" borderId="2" applyNumberFormat="0" applyAlignment="0" applyProtection="0"/>
    <xf numFmtId="0" fontId="33" fillId="0" borderId="0" applyNumberFormat="0" applyFill="0" applyBorder="0" applyAlignment="0" applyProtection="0"/>
    <xf numFmtId="0" fontId="23" fillId="3" borderId="0" applyNumberFormat="0" applyBorder="0" applyAlignment="0" applyProtection="0"/>
    <xf numFmtId="0" fontId="25" fillId="0" borderId="4" applyNumberFormat="0" applyFill="0" applyAlignment="0" applyProtection="0"/>
    <xf numFmtId="0" fontId="26" fillId="0" borderId="5" applyNumberFormat="0" applyFill="0" applyAlignment="0" applyProtection="0"/>
    <xf numFmtId="0" fontId="27" fillId="0" borderId="6" applyNumberFormat="0" applyFill="0" applyAlignment="0" applyProtection="0"/>
    <xf numFmtId="0" fontId="27" fillId="0" borderId="0" applyNumberFormat="0" applyFill="0" applyBorder="0" applyAlignment="0" applyProtection="0"/>
    <xf numFmtId="0" fontId="24" fillId="4" borderId="1" applyNumberFormat="0" applyAlignment="0" applyProtection="0"/>
    <xf numFmtId="0" fontId="22" fillId="0" borderId="3" applyNumberFormat="0" applyFill="0" applyAlignment="0" applyProtection="0"/>
    <xf numFmtId="0" fontId="28" fillId="7" borderId="0" applyNumberFormat="0" applyBorder="0" applyAlignment="0" applyProtection="0"/>
    <xf numFmtId="0" fontId="9" fillId="8" borderId="7" applyNumberFormat="0" applyFont="0" applyAlignment="0" applyProtection="0"/>
    <xf numFmtId="0" fontId="32" fillId="5" borderId="8" applyNumberFormat="0" applyAlignment="0" applyProtection="0"/>
    <xf numFmtId="0" fontId="30" fillId="0" borderId="0" applyNumberFormat="0" applyFill="0" applyBorder="0" applyAlignment="0" applyProtection="0"/>
    <xf numFmtId="0" fontId="31" fillId="0" borderId="9" applyNumberFormat="0" applyFill="0" applyAlignment="0" applyProtection="0"/>
    <xf numFmtId="0" fontId="34" fillId="0" borderId="0" applyNumberFormat="0" applyFill="0" applyBorder="0" applyAlignment="0" applyProtection="0"/>
    <xf numFmtId="0" fontId="47" fillId="0" borderId="0"/>
    <xf numFmtId="0" fontId="33" fillId="0" borderId="0" applyNumberFormat="0" applyFill="0" applyBorder="0" applyAlignment="0" applyProtection="0"/>
    <xf numFmtId="0" fontId="21" fillId="6" borderId="2" applyNumberFormat="0" applyAlignment="0" applyProtection="0"/>
    <xf numFmtId="0" fontId="20" fillId="5" borderId="1" applyNumberFormat="0" applyAlignment="0" applyProtection="0"/>
    <xf numFmtId="0" fontId="29" fillId="2" borderId="0" applyNumberFormat="0" applyBorder="0" applyAlignment="0" applyProtection="0"/>
    <xf numFmtId="0" fontId="9" fillId="0" borderId="0"/>
    <xf numFmtId="0" fontId="23" fillId="3" borderId="0" applyNumberFormat="0" applyBorder="0" applyAlignment="0" applyProtection="0"/>
    <xf numFmtId="0" fontId="25" fillId="0" borderId="4" applyNumberFormat="0" applyFill="0" applyAlignment="0" applyProtection="0"/>
    <xf numFmtId="0" fontId="26" fillId="0" borderId="5" applyNumberFormat="0" applyFill="0" applyAlignment="0" applyProtection="0"/>
    <xf numFmtId="0" fontId="27" fillId="0" borderId="6" applyNumberFormat="0" applyFill="0" applyAlignment="0" applyProtection="0"/>
    <xf numFmtId="0" fontId="27" fillId="0" borderId="0" applyNumberFormat="0" applyFill="0" applyBorder="0" applyAlignment="0" applyProtection="0"/>
    <xf numFmtId="0" fontId="24" fillId="4" borderId="1" applyNumberFormat="0" applyAlignment="0" applyProtection="0"/>
    <xf numFmtId="0" fontId="22" fillId="0" borderId="3" applyNumberFormat="0" applyFill="0" applyAlignment="0" applyProtection="0"/>
    <xf numFmtId="0" fontId="28" fillId="7" borderId="0" applyNumberFormat="0" applyBorder="0" applyAlignment="0" applyProtection="0"/>
    <xf numFmtId="0" fontId="22" fillId="0" borderId="3" applyNumberFormat="0" applyFill="0" applyAlignment="0" applyProtection="0"/>
    <xf numFmtId="0" fontId="24" fillId="4" borderId="1" applyNumberFormat="0" applyAlignment="0" applyProtection="0"/>
    <xf numFmtId="0" fontId="27" fillId="0" borderId="0" applyNumberFormat="0" applyFill="0" applyBorder="0" applyAlignment="0" applyProtection="0"/>
    <xf numFmtId="0" fontId="26" fillId="0" borderId="5" applyNumberFormat="0" applyFill="0" applyAlignment="0" applyProtection="0"/>
    <xf numFmtId="0" fontId="25" fillId="0" borderId="4" applyNumberFormat="0" applyFill="0" applyAlignment="0" applyProtection="0"/>
    <xf numFmtId="0" fontId="23" fillId="3" borderId="0" applyNumberFormat="0" applyBorder="0" applyAlignment="0" applyProtection="0"/>
    <xf numFmtId="0" fontId="9" fillId="8" borderId="7" applyNumberFormat="0" applyFont="0" applyAlignment="0" applyProtection="0"/>
    <xf numFmtId="0" fontId="32" fillId="5" borderId="8" applyNumberFormat="0" applyAlignment="0" applyProtection="0"/>
    <xf numFmtId="0" fontId="30" fillId="0" borderId="0" applyNumberFormat="0" applyFill="0" applyBorder="0" applyAlignment="0" applyProtection="0"/>
    <xf numFmtId="0" fontId="31" fillId="0" borderId="9" applyNumberFormat="0" applyFill="0" applyAlignment="0" applyProtection="0"/>
    <xf numFmtId="0" fontId="34" fillId="0" borderId="0" applyNumberFormat="0" applyFill="0" applyBorder="0" applyAlignment="0" applyProtection="0"/>
    <xf numFmtId="0" fontId="47" fillId="0" borderId="0"/>
    <xf numFmtId="0" fontId="28" fillId="7" borderId="0" applyNumberFormat="0" applyBorder="0" applyAlignment="0" applyProtection="0"/>
    <xf numFmtId="0" fontId="34" fillId="0" borderId="0" applyNumberFormat="0" applyFill="0" applyBorder="0" applyAlignment="0" applyProtection="0"/>
    <xf numFmtId="0" fontId="31" fillId="0" borderId="9" applyNumberFormat="0" applyFill="0" applyAlignment="0" applyProtection="0"/>
    <xf numFmtId="0" fontId="30" fillId="0" borderId="0" applyNumberFormat="0" applyFill="0" applyBorder="0" applyAlignment="0" applyProtection="0"/>
    <xf numFmtId="0" fontId="32" fillId="5" borderId="8" applyNumberFormat="0" applyAlignment="0" applyProtection="0"/>
    <xf numFmtId="0" fontId="9" fillId="8" borderId="7" applyNumberFormat="0" applyFont="0" applyAlignment="0" applyProtection="0"/>
    <xf numFmtId="0" fontId="33" fillId="0" borderId="0" applyNumberFormat="0" applyFill="0" applyBorder="0" applyAlignment="0" applyProtection="0"/>
    <xf numFmtId="0" fontId="21" fillId="6" borderId="2" applyNumberFormat="0" applyAlignment="0" applyProtection="0"/>
    <xf numFmtId="0" fontId="20" fillId="5" borderId="1" applyNumberFormat="0" applyAlignment="0" applyProtection="0"/>
    <xf numFmtId="0" fontId="29" fillId="2" borderId="0" applyNumberFormat="0" applyBorder="0" applyAlignment="0" applyProtection="0"/>
    <xf numFmtId="0" fontId="27" fillId="0" borderId="6" applyNumberFormat="0" applyFill="0" applyAlignment="0" applyProtection="0"/>
    <xf numFmtId="0" fontId="47" fillId="0" borderId="0"/>
    <xf numFmtId="0" fontId="10" fillId="0" borderId="0"/>
    <xf numFmtId="0" fontId="10" fillId="0" borderId="0"/>
    <xf numFmtId="0" fontId="1" fillId="0" borderId="0"/>
  </cellStyleXfs>
  <cellXfs count="2513">
    <xf numFmtId="0" fontId="0" fillId="0" borderId="0" xfId="0"/>
    <xf numFmtId="0" fontId="0" fillId="0" borderId="0" xfId="0" applyBorder="1"/>
    <xf numFmtId="0" fontId="0" fillId="0" borderId="0" xfId="0" applyFill="1" applyBorder="1"/>
    <xf numFmtId="0" fontId="7" fillId="0" borderId="0" xfId="0" applyFont="1" applyFill="1" applyBorder="1"/>
    <xf numFmtId="0" fontId="8" fillId="0" borderId="0" xfId="0" applyFont="1" applyFill="1" applyBorder="1"/>
    <xf numFmtId="0" fontId="8" fillId="0" borderId="0" xfId="0" applyFont="1" applyFill="1" applyBorder="1" applyAlignment="1">
      <alignment horizontal="left" vertical="center" wrapText="1"/>
    </xf>
    <xf numFmtId="0" fontId="15" fillId="9" borderId="0" xfId="0" applyFont="1" applyFill="1" applyBorder="1" applyAlignment="1">
      <alignment vertical="center"/>
    </xf>
    <xf numFmtId="0" fontId="8" fillId="9" borderId="0" xfId="0" applyFont="1" applyFill="1"/>
    <xf numFmtId="0" fontId="8" fillId="9" borderId="0" xfId="0" applyFont="1" applyFill="1" applyBorder="1"/>
    <xf numFmtId="0" fontId="8" fillId="9" borderId="0" xfId="0" applyFont="1" applyFill="1" applyBorder="1" applyAlignment="1">
      <alignment horizontal="left" vertical="center" wrapText="1"/>
    </xf>
    <xf numFmtId="0" fontId="15" fillId="0" borderId="0" xfId="0" applyFont="1" applyFill="1" applyBorder="1" applyAlignment="1">
      <alignment vertical="center"/>
    </xf>
    <xf numFmtId="0" fontId="0" fillId="9" borderId="0" xfId="0" applyFill="1" applyBorder="1"/>
    <xf numFmtId="0" fontId="0" fillId="9" borderId="0" xfId="0" applyFill="1"/>
    <xf numFmtId="0" fontId="0" fillId="9" borderId="0" xfId="0" applyFill="1" applyBorder="1" applyAlignment="1">
      <alignment horizontal="left" vertical="center" wrapText="1"/>
    </xf>
    <xf numFmtId="166" fontId="9" fillId="9" borderId="28" xfId="0" applyNumberFormat="1" applyFont="1" applyFill="1" applyBorder="1" applyAlignment="1">
      <alignment horizontal="center"/>
    </xf>
    <xf numFmtId="0" fontId="8" fillId="0" borderId="0" xfId="0" applyFont="1"/>
    <xf numFmtId="0" fontId="8" fillId="9" borderId="0" xfId="0" applyFont="1" applyFill="1" applyBorder="1" applyAlignment="1">
      <alignment vertical="center"/>
    </xf>
    <xf numFmtId="0" fontId="8" fillId="9" borderId="0" xfId="0" applyFont="1" applyFill="1" applyBorder="1" applyAlignment="1">
      <alignment vertical="center" wrapText="1"/>
    </xf>
    <xf numFmtId="0" fontId="17" fillId="9" borderId="0" xfId="0" applyFont="1" applyFill="1" applyBorder="1" applyAlignment="1">
      <alignment vertical="center" wrapText="1"/>
    </xf>
    <xf numFmtId="0" fontId="0" fillId="0" borderId="0" xfId="0" applyBorder="1" applyAlignment="1">
      <alignment horizontal="left" vertical="center" wrapText="1"/>
    </xf>
    <xf numFmtId="0" fontId="0" fillId="0" borderId="0" xfId="0" applyFill="1" applyBorder="1" applyAlignment="1">
      <alignment horizontal="left" vertical="center" wrapText="1"/>
    </xf>
    <xf numFmtId="0" fontId="7" fillId="0" borderId="0" xfId="0" applyFont="1" applyFill="1" applyBorder="1" applyAlignment="1">
      <alignment horizontal="center" vertical="center" wrapText="1"/>
    </xf>
    <xf numFmtId="0" fontId="11" fillId="0" borderId="0" xfId="0" applyFont="1" applyFill="1" applyBorder="1" applyAlignment="1">
      <alignment horizontal="center" wrapText="1"/>
    </xf>
    <xf numFmtId="0" fontId="0" fillId="0" borderId="0" xfId="0" applyBorder="1" applyAlignment="1">
      <alignment horizontal="left"/>
    </xf>
    <xf numFmtId="0" fontId="8" fillId="0" borderId="0" xfId="15" applyFont="1" applyFill="1" applyBorder="1"/>
    <xf numFmtId="165" fontId="8" fillId="0" borderId="0" xfId="15" applyNumberFormat="1" applyFont="1" applyFill="1" applyBorder="1" applyAlignment="1">
      <alignment horizontal="left"/>
    </xf>
    <xf numFmtId="165" fontId="8" fillId="0" borderId="46" xfId="15" applyNumberFormat="1" applyFont="1" applyFill="1" applyBorder="1" applyAlignment="1">
      <alignment horizontal="left"/>
    </xf>
    <xf numFmtId="0" fontId="7" fillId="0" borderId="0" xfId="15" applyFont="1" applyFill="1" applyBorder="1" applyAlignment="1">
      <alignment horizontal="center" vertical="top" wrapText="1"/>
    </xf>
    <xf numFmtId="0" fontId="8" fillId="0" borderId="47" xfId="15" applyFont="1" applyFill="1" applyBorder="1" applyAlignment="1">
      <alignment horizontal="left" vertical="top" wrapText="1"/>
    </xf>
    <xf numFmtId="0" fontId="8" fillId="0" borderId="0" xfId="15" applyFont="1" applyFill="1" applyBorder="1" applyAlignment="1">
      <alignment horizontal="left" vertical="top" wrapText="1"/>
    </xf>
    <xf numFmtId="0" fontId="7" fillId="0" borderId="47" xfId="15" applyFont="1" applyFill="1" applyBorder="1" applyAlignment="1">
      <alignment horizontal="center" vertical="top" wrapText="1"/>
    </xf>
    <xf numFmtId="0" fontId="8" fillId="0" borderId="0" xfId="15" applyFont="1" applyFill="1" applyBorder="1" applyAlignment="1">
      <alignment vertical="center"/>
    </xf>
    <xf numFmtId="0" fontId="8" fillId="0" borderId="19" xfId="15" applyFont="1" applyFill="1" applyBorder="1"/>
    <xf numFmtId="0" fontId="8" fillId="0" borderId="57" xfId="15" applyFont="1" applyFill="1" applyBorder="1"/>
    <xf numFmtId="0" fontId="8" fillId="0" borderId="13" xfId="15" applyFont="1" applyFill="1" applyBorder="1"/>
    <xf numFmtId="0" fontId="8" fillId="9" borderId="0" xfId="12" applyFont="1" applyFill="1" applyBorder="1"/>
    <xf numFmtId="0" fontId="35" fillId="0" borderId="0" xfId="12" applyBorder="1"/>
    <xf numFmtId="0" fontId="0" fillId="12" borderId="0" xfId="0" applyFill="1" applyBorder="1"/>
    <xf numFmtId="0" fontId="0" fillId="12" borderId="0" xfId="0" applyFill="1" applyBorder="1" applyAlignment="1">
      <alignment horizontal="left" vertical="center" wrapText="1"/>
    </xf>
    <xf numFmtId="0" fontId="13" fillId="9" borderId="0" xfId="0" applyFont="1" applyFill="1" applyBorder="1"/>
    <xf numFmtId="166" fontId="0" fillId="9" borderId="0" xfId="0" applyNumberFormat="1" applyFill="1" applyBorder="1"/>
    <xf numFmtId="166" fontId="0" fillId="0" borderId="0" xfId="0" applyNumberFormat="1"/>
    <xf numFmtId="166" fontId="8" fillId="0" borderId="0" xfId="0" applyNumberFormat="1" applyFont="1" applyFill="1" applyBorder="1"/>
    <xf numFmtId="166" fontId="8" fillId="0" borderId="0" xfId="0" applyNumberFormat="1" applyFont="1" applyFill="1" applyBorder="1" applyAlignment="1">
      <alignment horizontal="right" vertical="center" wrapText="1"/>
    </xf>
    <xf numFmtId="166" fontId="0" fillId="0" borderId="0" xfId="0" applyNumberFormat="1" applyBorder="1"/>
    <xf numFmtId="166" fontId="0" fillId="12" borderId="0" xfId="0" applyNumberFormat="1" applyFill="1" applyBorder="1"/>
    <xf numFmtId="166" fontId="0" fillId="0" borderId="0" xfId="0" applyNumberFormat="1" applyFill="1" applyBorder="1"/>
    <xf numFmtId="0" fontId="7" fillId="9" borderId="0" xfId="0" applyFont="1" applyFill="1" applyBorder="1"/>
    <xf numFmtId="0" fontId="8" fillId="12" borderId="0" xfId="0" applyFont="1" applyFill="1" applyBorder="1"/>
    <xf numFmtId="0" fontId="8" fillId="9" borderId="0" xfId="0" applyFont="1" applyFill="1" applyBorder="1" applyAlignment="1">
      <alignment horizontal="left" vertical="center" wrapText="1"/>
    </xf>
    <xf numFmtId="0" fontId="8" fillId="9" borderId="0" xfId="0" applyFont="1" applyFill="1" applyBorder="1" applyAlignment="1">
      <alignment vertical="top"/>
    </xf>
    <xf numFmtId="0" fontId="8" fillId="0" borderId="0" xfId="0" applyFont="1" applyFill="1" applyBorder="1" applyAlignment="1">
      <alignment vertical="center" wrapText="1"/>
    </xf>
    <xf numFmtId="0" fontId="8" fillId="0" borderId="0" xfId="0" applyFont="1" applyFill="1" applyBorder="1" applyAlignment="1">
      <alignment vertical="center"/>
    </xf>
    <xf numFmtId="0" fontId="8" fillId="0" borderId="0" xfId="0" applyFont="1" applyFill="1" applyBorder="1" applyAlignment="1">
      <alignment horizontal="center" vertical="center" wrapText="1"/>
    </xf>
    <xf numFmtId="0" fontId="0" fillId="0" borderId="0" xfId="0" applyAlignment="1">
      <alignment horizontal="center"/>
    </xf>
    <xf numFmtId="0" fontId="14" fillId="0" borderId="0" xfId="15" applyFont="1" applyFill="1" applyBorder="1"/>
    <xf numFmtId="0" fontId="8" fillId="0" borderId="0" xfId="15" applyFont="1" applyFill="1" applyBorder="1" applyAlignment="1">
      <alignment horizontal="center" vertical="top"/>
    </xf>
    <xf numFmtId="0" fontId="8" fillId="0" borderId="47" xfId="15" applyFont="1" applyFill="1" applyBorder="1" applyAlignment="1">
      <alignment horizontal="center" vertical="top"/>
    </xf>
    <xf numFmtId="0" fontId="8" fillId="0" borderId="0" xfId="15" applyFont="1" applyFill="1" applyBorder="1" applyAlignment="1">
      <alignment horizontal="center"/>
    </xf>
    <xf numFmtId="0" fontId="8" fillId="9" borderId="0" xfId="0" applyFont="1" applyFill="1" applyBorder="1" applyAlignment="1">
      <alignment horizontal="left" vertical="center" wrapText="1"/>
    </xf>
    <xf numFmtId="0" fontId="7" fillId="0" borderId="0" xfId="15" applyFont="1" applyFill="1" applyBorder="1" applyAlignment="1">
      <alignment horizontal="center" vertical="top" wrapText="1"/>
    </xf>
    <xf numFmtId="0" fontId="7" fillId="9" borderId="26" xfId="0" applyFont="1" applyFill="1" applyBorder="1" applyAlignment="1">
      <alignment horizontal="center" vertical="top"/>
    </xf>
    <xf numFmtId="0" fontId="8" fillId="9" borderId="0" xfId="0" applyFont="1" applyFill="1" applyBorder="1" applyAlignment="1">
      <alignment horizontal="left" vertical="top" wrapText="1"/>
    </xf>
    <xf numFmtId="166" fontId="8" fillId="9" borderId="0" xfId="0" applyNumberFormat="1" applyFont="1" applyFill="1" applyBorder="1" applyAlignment="1">
      <alignment vertical="top"/>
    </xf>
    <xf numFmtId="166" fontId="9" fillId="9" borderId="28" xfId="0" applyNumberFormat="1" applyFont="1" applyFill="1" applyBorder="1" applyAlignment="1">
      <alignment horizontal="center" vertical="top"/>
    </xf>
    <xf numFmtId="0" fontId="7" fillId="9" borderId="0" xfId="0" applyFont="1" applyFill="1" applyAlignment="1">
      <alignment vertical="top"/>
    </xf>
    <xf numFmtId="0" fontId="8" fillId="9" borderId="0" xfId="0" applyFont="1" applyFill="1" applyAlignment="1">
      <alignment vertical="top"/>
    </xf>
    <xf numFmtId="0" fontId="8" fillId="0" borderId="0" xfId="0" applyFont="1" applyFill="1" applyBorder="1" applyAlignment="1">
      <alignment horizontal="left" vertical="top" wrapText="1"/>
    </xf>
    <xf numFmtId="166" fontId="8" fillId="0" borderId="0" xfId="0" applyNumberFormat="1" applyFont="1" applyFill="1" applyBorder="1" applyAlignment="1">
      <alignment horizontal="right" vertical="top"/>
    </xf>
    <xf numFmtId="0" fontId="8" fillId="0" borderId="0" xfId="0" applyFont="1" applyFill="1" applyBorder="1" applyAlignment="1">
      <alignment vertical="top"/>
    </xf>
    <xf numFmtId="0" fontId="7" fillId="0" borderId="0" xfId="0" applyFont="1" applyFill="1" applyBorder="1" applyAlignment="1">
      <alignment vertical="top"/>
    </xf>
    <xf numFmtId="0" fontId="7" fillId="0" borderId="0" xfId="0" applyFont="1" applyAlignment="1">
      <alignment horizontal="left" vertical="top" wrapText="1"/>
    </xf>
    <xf numFmtId="0" fontId="8" fillId="0" borderId="0" xfId="0" applyFont="1" applyAlignment="1">
      <alignment horizontal="left" vertical="top" wrapText="1"/>
    </xf>
    <xf numFmtId="166" fontId="8" fillId="0" borderId="0" xfId="0" applyNumberFormat="1" applyFont="1" applyAlignment="1">
      <alignment horizontal="left" vertical="top" wrapText="1"/>
    </xf>
    <xf numFmtId="0" fontId="8" fillId="0" borderId="0" xfId="0" applyFont="1" applyAlignment="1">
      <alignment vertical="top"/>
    </xf>
    <xf numFmtId="0" fontId="18" fillId="0" borderId="0" xfId="0" applyFont="1" applyFill="1" applyBorder="1" applyAlignment="1">
      <alignment vertical="center"/>
    </xf>
    <xf numFmtId="167" fontId="14" fillId="11" borderId="26" xfId="0" applyNumberFormat="1" applyFont="1" applyFill="1" applyBorder="1" applyAlignment="1">
      <alignment horizontal="center" vertical="center" wrapText="1"/>
    </xf>
    <xf numFmtId="166" fontId="14" fillId="11" borderId="29" xfId="0" applyNumberFormat="1" applyFont="1" applyFill="1" applyBorder="1" applyAlignment="1">
      <alignment vertical="center"/>
    </xf>
    <xf numFmtId="166" fontId="14" fillId="11" borderId="17" xfId="0" applyNumberFormat="1" applyFont="1" applyFill="1" applyBorder="1" applyAlignment="1">
      <alignment vertical="center"/>
    </xf>
    <xf numFmtId="167" fontId="14" fillId="11" borderId="11" xfId="0" applyNumberFormat="1" applyFont="1" applyFill="1" applyBorder="1" applyAlignment="1">
      <alignment horizontal="center" vertical="center" wrapText="1"/>
    </xf>
    <xf numFmtId="0" fontId="0" fillId="12" borderId="0" xfId="0" applyFill="1" applyBorder="1" applyAlignment="1">
      <alignment vertical="top" wrapText="1"/>
    </xf>
    <xf numFmtId="0" fontId="0" fillId="12" borderId="0" xfId="0" applyFill="1" applyBorder="1" applyAlignment="1">
      <alignment horizontal="center" vertical="top" wrapText="1"/>
    </xf>
    <xf numFmtId="0" fontId="0" fillId="0" borderId="0" xfId="0" applyFill="1" applyBorder="1" applyAlignment="1">
      <alignment horizontal="center" vertical="top" wrapText="1"/>
    </xf>
    <xf numFmtId="0" fontId="0" fillId="9" borderId="0" xfId="0" applyFill="1" applyBorder="1" applyAlignment="1">
      <alignment vertical="top" wrapText="1"/>
    </xf>
    <xf numFmtId="0" fontId="0" fillId="0" borderId="0" xfId="0" applyFill="1" applyBorder="1" applyAlignment="1">
      <alignment vertical="top" wrapText="1"/>
    </xf>
    <xf numFmtId="0" fontId="6" fillId="0" borderId="0" xfId="28"/>
    <xf numFmtId="0" fontId="6" fillId="0" borderId="13" xfId="28" applyBorder="1"/>
    <xf numFmtId="0" fontId="5" fillId="0" borderId="0" xfId="28" applyFont="1"/>
    <xf numFmtId="167" fontId="14" fillId="11" borderId="11" xfId="28" applyNumberFormat="1" applyFont="1" applyFill="1" applyBorder="1" applyAlignment="1">
      <alignment horizontal="center" vertical="center"/>
    </xf>
    <xf numFmtId="167" fontId="40" fillId="11" borderId="11" xfId="28" applyNumberFormat="1" applyFont="1" applyFill="1" applyBorder="1" applyAlignment="1">
      <alignment horizontal="center" vertical="center"/>
    </xf>
    <xf numFmtId="0" fontId="8" fillId="14" borderId="0" xfId="15" applyFont="1" applyFill="1" applyBorder="1" applyAlignment="1">
      <alignment vertical="center"/>
    </xf>
    <xf numFmtId="167" fontId="8" fillId="0" borderId="0" xfId="0" applyNumberFormat="1" applyFont="1" applyFill="1" applyBorder="1" applyAlignment="1">
      <alignment horizontal="center" vertical="center" wrapText="1"/>
    </xf>
    <xf numFmtId="0" fontId="17" fillId="9" borderId="13" xfId="0" applyFont="1" applyFill="1" applyBorder="1" applyAlignment="1">
      <alignment vertical="center" wrapText="1"/>
    </xf>
    <xf numFmtId="166" fontId="9" fillId="12" borderId="28" xfId="0" applyNumberFormat="1" applyFont="1" applyFill="1" applyBorder="1" applyAlignment="1">
      <alignment horizontal="center" vertical="top"/>
    </xf>
    <xf numFmtId="0" fontId="3" fillId="0" borderId="0" xfId="32"/>
    <xf numFmtId="166" fontId="3" fillId="0" borderId="0" xfId="32" applyNumberFormat="1" applyAlignment="1">
      <alignment horizontal="right"/>
    </xf>
    <xf numFmtId="0" fontId="3" fillId="0" borderId="0" xfId="32" applyAlignment="1">
      <alignment horizontal="left"/>
    </xf>
    <xf numFmtId="0" fontId="3" fillId="0" borderId="20" xfId="32" applyBorder="1"/>
    <xf numFmtId="167" fontId="40" fillId="11" borderId="26" xfId="32" applyNumberFormat="1" applyFont="1" applyFill="1" applyBorder="1" applyAlignment="1">
      <alignment horizontal="center" vertical="center"/>
    </xf>
    <xf numFmtId="0" fontId="8" fillId="15" borderId="0" xfId="0" applyFont="1" applyFill="1" applyBorder="1"/>
    <xf numFmtId="0" fontId="3" fillId="12" borderId="0" xfId="32" applyFill="1" applyBorder="1"/>
    <xf numFmtId="0" fontId="3" fillId="12" borderId="19" xfId="32" applyFill="1" applyBorder="1"/>
    <xf numFmtId="164" fontId="38" fillId="12" borderId="14" xfId="32" applyNumberFormat="1" applyFont="1" applyFill="1" applyBorder="1" applyAlignment="1">
      <alignment horizontal="center" vertical="top"/>
    </xf>
    <xf numFmtId="164" fontId="38" fillId="12" borderId="15" xfId="32" applyNumberFormat="1" applyFont="1" applyFill="1" applyBorder="1" applyAlignment="1">
      <alignment horizontal="center" vertical="top"/>
    </xf>
    <xf numFmtId="0" fontId="3" fillId="12" borderId="15" xfId="32" applyFill="1" applyBorder="1" applyAlignment="1">
      <alignment horizontal="left"/>
    </xf>
    <xf numFmtId="0" fontId="3" fillId="12" borderId="16" xfId="32" applyFill="1" applyBorder="1" applyAlignment="1">
      <alignment horizontal="left"/>
    </xf>
    <xf numFmtId="0" fontId="8" fillId="11" borderId="0" xfId="0" applyFont="1" applyFill="1" applyBorder="1" applyAlignment="1">
      <alignment vertical="center" wrapText="1"/>
    </xf>
    <xf numFmtId="0" fontId="3" fillId="0" borderId="0" xfId="32" applyBorder="1"/>
    <xf numFmtId="0" fontId="8" fillId="11" borderId="17" xfId="0" applyFont="1" applyFill="1" applyBorder="1" applyAlignment="1">
      <alignment horizontal="center" vertical="center" wrapText="1"/>
    </xf>
    <xf numFmtId="0" fontId="8" fillId="0" borderId="0" xfId="0" applyFont="1" applyFill="1" applyBorder="1" applyAlignment="1">
      <alignment horizontal="center"/>
    </xf>
    <xf numFmtId="0" fontId="8" fillId="9" borderId="0" xfId="0" applyFont="1" applyFill="1" applyBorder="1" applyAlignment="1">
      <alignment horizontal="left" vertical="top" wrapText="1"/>
    </xf>
    <xf numFmtId="0" fontId="42" fillId="0" borderId="13" xfId="28" applyFont="1" applyBorder="1"/>
    <xf numFmtId="0" fontId="42" fillId="0" borderId="0" xfId="28" applyFont="1"/>
    <xf numFmtId="0" fontId="13" fillId="12" borderId="0" xfId="0" applyFont="1" applyFill="1" applyBorder="1"/>
    <xf numFmtId="0" fontId="19" fillId="0" borderId="38" xfId="0" applyFont="1" applyFill="1" applyBorder="1" applyAlignment="1">
      <alignment vertical="top"/>
    </xf>
    <xf numFmtId="167" fontId="9" fillId="12" borderId="18" xfId="0" applyNumberFormat="1" applyFont="1" applyFill="1" applyBorder="1" applyAlignment="1">
      <alignment horizontal="left" vertical="center" wrapText="1"/>
    </xf>
    <xf numFmtId="1" fontId="9" fillId="12" borderId="32" xfId="0" applyNumberFormat="1" applyFont="1" applyFill="1" applyBorder="1" applyAlignment="1">
      <alignment vertical="top" wrapText="1"/>
    </xf>
    <xf numFmtId="0" fontId="19" fillId="12" borderId="32" xfId="0" applyFont="1" applyFill="1" applyBorder="1" applyAlignment="1">
      <alignment vertical="top"/>
    </xf>
    <xf numFmtId="167" fontId="9" fillId="12" borderId="12" xfId="0" applyNumberFormat="1" applyFont="1" applyFill="1" applyBorder="1" applyAlignment="1">
      <alignment horizontal="center" vertical="center" wrapText="1"/>
    </xf>
    <xf numFmtId="167" fontId="9" fillId="12" borderId="18" xfId="0" applyNumberFormat="1" applyFont="1" applyFill="1" applyBorder="1" applyAlignment="1">
      <alignment horizontal="center" vertical="center" wrapText="1"/>
    </xf>
    <xf numFmtId="167" fontId="9" fillId="12" borderId="16" xfId="0" applyNumberFormat="1" applyFont="1" applyFill="1" applyBorder="1" applyAlignment="1">
      <alignment horizontal="center" vertical="center" wrapText="1"/>
    </xf>
    <xf numFmtId="167" fontId="9" fillId="12" borderId="0" xfId="0" applyNumberFormat="1" applyFont="1" applyFill="1" applyBorder="1" applyAlignment="1">
      <alignment horizontal="left" vertical="center" wrapText="1"/>
    </xf>
    <xf numFmtId="1" fontId="9" fillId="12" borderId="38" xfId="0" applyNumberFormat="1" applyFont="1" applyFill="1" applyBorder="1" applyAlignment="1">
      <alignment vertical="top" wrapText="1"/>
    </xf>
    <xf numFmtId="0" fontId="19" fillId="12" borderId="38" xfId="0" applyFont="1" applyFill="1" applyBorder="1" applyAlignment="1">
      <alignment vertical="top"/>
    </xf>
    <xf numFmtId="167" fontId="9" fillId="12" borderId="30" xfId="0" applyNumberFormat="1" applyFont="1" applyFill="1" applyBorder="1" applyAlignment="1">
      <alignment horizontal="center" vertical="center" wrapText="1"/>
    </xf>
    <xf numFmtId="167" fontId="9" fillId="12" borderId="10" xfId="0" applyNumberFormat="1" applyFont="1" applyFill="1" applyBorder="1" applyAlignment="1">
      <alignment horizontal="center" vertical="center" wrapText="1"/>
    </xf>
    <xf numFmtId="167" fontId="9" fillId="12" borderId="0" xfId="0" applyNumberFormat="1" applyFont="1" applyFill="1" applyBorder="1" applyAlignment="1">
      <alignment horizontal="center" vertical="center" wrapText="1"/>
    </xf>
    <xf numFmtId="166" fontId="9" fillId="12" borderId="32" xfId="0" applyNumberFormat="1" applyFont="1" applyFill="1" applyBorder="1" applyAlignment="1">
      <alignment vertical="top" wrapText="1"/>
    </xf>
    <xf numFmtId="166" fontId="9" fillId="12" borderId="35" xfId="0" applyNumberFormat="1" applyFont="1" applyFill="1" applyBorder="1" applyAlignment="1">
      <alignment vertical="top" wrapText="1"/>
    </xf>
    <xf numFmtId="0" fontId="19" fillId="12" borderId="35" xfId="0" applyFont="1" applyFill="1" applyBorder="1" applyAlignment="1">
      <alignment vertical="top"/>
    </xf>
    <xf numFmtId="166" fontId="9" fillId="12" borderId="38" xfId="0" applyNumberFormat="1" applyFont="1" applyFill="1" applyBorder="1" applyAlignment="1">
      <alignment vertical="top" wrapText="1"/>
    </xf>
    <xf numFmtId="164" fontId="19" fillId="12" borderId="38" xfId="0" applyNumberFormat="1" applyFont="1" applyFill="1" applyBorder="1" applyAlignment="1">
      <alignment vertical="top"/>
    </xf>
    <xf numFmtId="166" fontId="9" fillId="9" borderId="32" xfId="0" applyNumberFormat="1" applyFont="1" applyFill="1" applyBorder="1" applyAlignment="1">
      <alignment vertical="top" wrapText="1"/>
    </xf>
    <xf numFmtId="0" fontId="9" fillId="9" borderId="32" xfId="0" applyFont="1" applyFill="1" applyBorder="1" applyAlignment="1">
      <alignment vertical="top" wrapText="1"/>
    </xf>
    <xf numFmtId="0" fontId="19" fillId="9" borderId="32" xfId="0" applyFont="1" applyFill="1" applyBorder="1" applyAlignment="1">
      <alignment vertical="top"/>
    </xf>
    <xf numFmtId="166" fontId="9" fillId="9" borderId="44" xfId="0" applyNumberFormat="1" applyFont="1" applyFill="1" applyBorder="1" applyAlignment="1">
      <alignment vertical="top" wrapText="1"/>
    </xf>
    <xf numFmtId="0" fontId="9" fillId="9" borderId="44" xfId="0" applyFont="1" applyFill="1" applyBorder="1" applyAlignment="1">
      <alignment vertical="top" wrapText="1"/>
    </xf>
    <xf numFmtId="0" fontId="19" fillId="9" borderId="44" xfId="0" applyFont="1" applyFill="1" applyBorder="1" applyAlignment="1">
      <alignment vertical="top"/>
    </xf>
    <xf numFmtId="166" fontId="9" fillId="9" borderId="35" xfId="0" applyNumberFormat="1" applyFont="1" applyFill="1" applyBorder="1" applyAlignment="1">
      <alignment vertical="top" wrapText="1"/>
    </xf>
    <xf numFmtId="0" fontId="9" fillId="9" borderId="35" xfId="0" applyFont="1" applyFill="1" applyBorder="1" applyAlignment="1">
      <alignment vertical="top" wrapText="1"/>
    </xf>
    <xf numFmtId="0" fontId="19" fillId="9" borderId="35" xfId="0" applyFont="1" applyFill="1" applyBorder="1" applyAlignment="1">
      <alignment vertical="top"/>
    </xf>
    <xf numFmtId="166" fontId="9" fillId="9" borderId="38" xfId="0" applyNumberFormat="1" applyFont="1" applyFill="1" applyBorder="1" applyAlignment="1">
      <alignment vertical="top" wrapText="1"/>
    </xf>
    <xf numFmtId="0" fontId="9" fillId="9" borderId="38" xfId="0" applyFont="1" applyFill="1" applyBorder="1" applyAlignment="1">
      <alignment vertical="top" wrapText="1"/>
    </xf>
    <xf numFmtId="0" fontId="19" fillId="9" borderId="38" xfId="0" applyFont="1" applyFill="1" applyBorder="1" applyAlignment="1">
      <alignment vertical="top"/>
    </xf>
    <xf numFmtId="166" fontId="9" fillId="9" borderId="41" xfId="0" applyNumberFormat="1" applyFont="1" applyFill="1" applyBorder="1" applyAlignment="1">
      <alignment vertical="top" wrapText="1"/>
    </xf>
    <xf numFmtId="0" fontId="9" fillId="9" borderId="41" xfId="0" applyFont="1" applyFill="1" applyBorder="1" applyAlignment="1">
      <alignment vertical="top" wrapText="1"/>
    </xf>
    <xf numFmtId="0" fontId="19" fillId="9" borderId="41" xfId="0" applyFont="1" applyFill="1" applyBorder="1" applyAlignment="1">
      <alignment vertical="top"/>
    </xf>
    <xf numFmtId="164" fontId="19" fillId="9" borderId="38" xfId="0" applyNumberFormat="1" applyFont="1" applyFill="1" applyBorder="1" applyAlignment="1">
      <alignment vertical="top"/>
    </xf>
    <xf numFmtId="0" fontId="9" fillId="9" borderId="30" xfId="0" applyFont="1" applyFill="1" applyBorder="1" applyAlignment="1">
      <alignment horizontal="center" vertical="top"/>
    </xf>
    <xf numFmtId="0" fontId="9" fillId="9" borderId="10" xfId="0" applyFont="1" applyFill="1" applyBorder="1" applyAlignment="1">
      <alignment horizontal="center" vertical="top"/>
    </xf>
    <xf numFmtId="166" fontId="9" fillId="12" borderId="55" xfId="0" applyNumberFormat="1" applyFont="1" applyFill="1" applyBorder="1" applyAlignment="1">
      <alignment vertical="top" wrapText="1"/>
    </xf>
    <xf numFmtId="0" fontId="19" fillId="12" borderId="55" xfId="0" applyFont="1" applyFill="1" applyBorder="1" applyAlignment="1">
      <alignment vertical="top"/>
    </xf>
    <xf numFmtId="0" fontId="19" fillId="12" borderId="0" xfId="0" applyFont="1" applyFill="1" applyBorder="1" applyAlignment="1">
      <alignment vertical="top"/>
    </xf>
    <xf numFmtId="0" fontId="9" fillId="12" borderId="54" xfId="0" applyFont="1" applyFill="1" applyBorder="1" applyAlignment="1">
      <alignment vertical="top"/>
    </xf>
    <xf numFmtId="0" fontId="9" fillId="12" borderId="56" xfId="0" applyFont="1" applyFill="1" applyBorder="1" applyAlignment="1">
      <alignment vertical="top"/>
    </xf>
    <xf numFmtId="0" fontId="9" fillId="12" borderId="60" xfId="0" applyFont="1" applyFill="1" applyBorder="1" applyAlignment="1">
      <alignment horizontal="left" vertical="top" wrapText="1"/>
    </xf>
    <xf numFmtId="0" fontId="9" fillId="12" borderId="60" xfId="0" applyFont="1" applyFill="1" applyBorder="1" applyAlignment="1">
      <alignment vertical="top"/>
    </xf>
    <xf numFmtId="0" fontId="9" fillId="12" borderId="62" xfId="0" applyFont="1" applyFill="1" applyBorder="1" applyAlignment="1">
      <alignment vertical="top"/>
    </xf>
    <xf numFmtId="0" fontId="9" fillId="12" borderId="74" xfId="0" applyFont="1" applyFill="1" applyBorder="1" applyAlignment="1">
      <alignment horizontal="left" vertical="top" wrapText="1"/>
    </xf>
    <xf numFmtId="0" fontId="9" fillId="9" borderId="56" xfId="0" applyFont="1" applyFill="1" applyBorder="1" applyAlignment="1">
      <alignment vertical="top"/>
    </xf>
    <xf numFmtId="0" fontId="9" fillId="12" borderId="60" xfId="0" applyFont="1" applyFill="1" applyBorder="1" applyAlignment="1">
      <alignment vertical="top" wrapText="1"/>
    </xf>
    <xf numFmtId="0" fontId="9" fillId="9" borderId="62" xfId="0" applyFont="1" applyFill="1" applyBorder="1" applyAlignment="1">
      <alignment vertical="top"/>
    </xf>
    <xf numFmtId="0" fontId="9" fillId="12" borderId="26" xfId="0" applyFont="1" applyFill="1" applyBorder="1" applyAlignment="1">
      <alignment horizontal="left" vertical="top" wrapText="1"/>
    </xf>
    <xf numFmtId="0" fontId="9" fillId="9" borderId="0" xfId="0" applyFont="1" applyFill="1" applyBorder="1" applyAlignment="1">
      <alignment vertical="top"/>
    </xf>
    <xf numFmtId="0" fontId="9" fillId="12" borderId="74" xfId="0" applyFont="1" applyFill="1" applyBorder="1" applyAlignment="1">
      <alignment vertical="top" wrapText="1"/>
    </xf>
    <xf numFmtId="166" fontId="9" fillId="12" borderId="32" xfId="0" applyNumberFormat="1" applyFont="1" applyFill="1" applyBorder="1" applyAlignment="1">
      <alignment vertical="top"/>
    </xf>
    <xf numFmtId="166" fontId="9" fillId="12" borderId="44" xfId="0" applyNumberFormat="1" applyFont="1" applyFill="1" applyBorder="1" applyAlignment="1">
      <alignment vertical="top"/>
    </xf>
    <xf numFmtId="166" fontId="9" fillId="12" borderId="35" xfId="0" applyNumberFormat="1" applyFont="1" applyFill="1" applyBorder="1" applyAlignment="1">
      <alignment vertical="top"/>
    </xf>
    <xf numFmtId="166" fontId="9" fillId="12" borderId="38" xfId="0" applyNumberFormat="1" applyFont="1" applyFill="1" applyBorder="1" applyAlignment="1">
      <alignment vertical="top"/>
    </xf>
    <xf numFmtId="0" fontId="9" fillId="12" borderId="19" xfId="0" applyFont="1" applyFill="1" applyBorder="1" applyAlignment="1">
      <alignment vertical="top"/>
    </xf>
    <xf numFmtId="164" fontId="19" fillId="12" borderId="39" xfId="0" applyNumberFormat="1" applyFont="1" applyFill="1" applyBorder="1" applyAlignment="1">
      <alignment horizontal="center" vertical="top"/>
    </xf>
    <xf numFmtId="0" fontId="19" fillId="12" borderId="33" xfId="0" applyFont="1" applyFill="1" applyBorder="1" applyAlignment="1">
      <alignment vertical="top"/>
    </xf>
    <xf numFmtId="166" fontId="9" fillId="9" borderId="32" xfId="0" applyNumberFormat="1" applyFont="1" applyFill="1" applyBorder="1" applyAlignment="1">
      <alignment horizontal="right" vertical="top" wrapText="1"/>
    </xf>
    <xf numFmtId="0" fontId="19" fillId="9" borderId="33" xfId="0" applyFont="1" applyFill="1" applyBorder="1" applyAlignment="1">
      <alignment vertical="top"/>
    </xf>
    <xf numFmtId="0" fontId="19" fillId="9" borderId="19" xfId="0" applyFont="1" applyFill="1" applyBorder="1" applyAlignment="1">
      <alignment vertical="top"/>
    </xf>
    <xf numFmtId="0" fontId="19" fillId="9" borderId="39" xfId="0" applyFont="1" applyFill="1" applyBorder="1" applyAlignment="1">
      <alignment vertical="top"/>
    </xf>
    <xf numFmtId="0" fontId="9" fillId="12" borderId="36" xfId="0" applyFont="1" applyFill="1" applyBorder="1" applyAlignment="1">
      <alignment vertical="top"/>
    </xf>
    <xf numFmtId="166" fontId="9" fillId="9" borderId="38" xfId="0" applyNumberFormat="1" applyFont="1" applyFill="1" applyBorder="1" applyAlignment="1">
      <alignment horizontal="right" vertical="top" wrapText="1"/>
    </xf>
    <xf numFmtId="164" fontId="19" fillId="9" borderId="39" xfId="0" applyNumberFormat="1" applyFont="1" applyFill="1" applyBorder="1" applyAlignment="1">
      <alignment horizontal="center" vertical="top"/>
    </xf>
    <xf numFmtId="0" fontId="9" fillId="9" borderId="15" xfId="0" applyFont="1" applyFill="1" applyBorder="1" applyAlignment="1">
      <alignment horizontal="left" vertical="top" wrapText="1"/>
    </xf>
    <xf numFmtId="0" fontId="9" fillId="9" borderId="0" xfId="0" applyFont="1" applyFill="1" applyBorder="1" applyAlignment="1">
      <alignment vertical="top" wrapText="1"/>
    </xf>
    <xf numFmtId="0" fontId="8" fillId="0" borderId="0" xfId="0" applyFont="1" applyFill="1" applyBorder="1" applyAlignment="1">
      <alignment horizontal="center" vertical="top" wrapText="1"/>
    </xf>
    <xf numFmtId="1" fontId="9" fillId="9" borderId="32" xfId="0" applyNumberFormat="1" applyFont="1" applyFill="1" applyBorder="1" applyAlignment="1">
      <alignment vertical="top" wrapText="1"/>
    </xf>
    <xf numFmtId="1" fontId="9" fillId="9" borderId="38" xfId="0" applyNumberFormat="1" applyFont="1" applyFill="1" applyBorder="1" applyAlignment="1">
      <alignment vertical="top" wrapText="1"/>
    </xf>
    <xf numFmtId="0" fontId="9" fillId="12" borderId="55" xfId="0" applyFont="1" applyFill="1" applyBorder="1"/>
    <xf numFmtId="0" fontId="9" fillId="12" borderId="56" xfId="0" applyFont="1" applyFill="1" applyBorder="1"/>
    <xf numFmtId="0" fontId="9" fillId="12" borderId="61" xfId="0" applyFont="1" applyFill="1" applyBorder="1"/>
    <xf numFmtId="0" fontId="9" fillId="12" borderId="62" xfId="0" applyFont="1" applyFill="1" applyBorder="1"/>
    <xf numFmtId="164" fontId="19" fillId="9" borderId="26" xfId="0" applyNumberFormat="1" applyFont="1" applyFill="1" applyBorder="1" applyAlignment="1">
      <alignment horizontal="center" vertical="top" wrapText="1"/>
    </xf>
    <xf numFmtId="0" fontId="9" fillId="9" borderId="62" xfId="0" applyFont="1" applyFill="1" applyBorder="1"/>
    <xf numFmtId="164" fontId="19" fillId="12" borderId="39" xfId="0" applyNumberFormat="1" applyFont="1" applyFill="1" applyBorder="1" applyAlignment="1">
      <alignment horizontal="center" vertical="top" wrapText="1"/>
    </xf>
    <xf numFmtId="0" fontId="9" fillId="9" borderId="55" xfId="0" applyFont="1" applyFill="1" applyBorder="1"/>
    <xf numFmtId="0" fontId="9" fillId="9" borderId="56" xfId="0" applyFont="1" applyFill="1" applyBorder="1"/>
    <xf numFmtId="0" fontId="9" fillId="9" borderId="107" xfId="0" applyFont="1" applyFill="1" applyBorder="1"/>
    <xf numFmtId="0" fontId="9" fillId="9" borderId="61" xfId="0" applyFont="1" applyFill="1" applyBorder="1" applyAlignment="1">
      <alignment vertical="top"/>
    </xf>
    <xf numFmtId="0" fontId="9" fillId="9" borderId="104" xfId="0" applyFont="1" applyFill="1" applyBorder="1"/>
    <xf numFmtId="0" fontId="9" fillId="9" borderId="28" xfId="0" applyFont="1" applyFill="1" applyBorder="1"/>
    <xf numFmtId="0" fontId="9" fillId="9" borderId="10" xfId="0" applyFont="1" applyFill="1" applyBorder="1"/>
    <xf numFmtId="0" fontId="9" fillId="9" borderId="29" xfId="0" applyFont="1" applyFill="1" applyBorder="1" applyAlignment="1"/>
    <xf numFmtId="0" fontId="9" fillId="9" borderId="17" xfId="0" applyFont="1" applyFill="1" applyBorder="1" applyAlignment="1"/>
    <xf numFmtId="0" fontId="19" fillId="9" borderId="33" xfId="0" applyFont="1" applyFill="1" applyBorder="1" applyAlignment="1">
      <alignment vertical="top" wrapText="1"/>
    </xf>
    <xf numFmtId="0" fontId="9" fillId="9" borderId="12" xfId="0" applyFont="1" applyFill="1" applyBorder="1"/>
    <xf numFmtId="0" fontId="9" fillId="9" borderId="18" xfId="0" applyFont="1" applyFill="1" applyBorder="1"/>
    <xf numFmtId="166" fontId="9" fillId="9" borderId="44" xfId="0" applyNumberFormat="1" applyFont="1" applyFill="1" applyBorder="1" applyAlignment="1">
      <alignment horizontal="right" vertical="top" wrapText="1"/>
    </xf>
    <xf numFmtId="0" fontId="19" fillId="9" borderId="45" xfId="0" applyFont="1" applyFill="1" applyBorder="1" applyAlignment="1">
      <alignment vertical="top" wrapText="1"/>
    </xf>
    <xf numFmtId="0" fontId="9" fillId="9" borderId="13" xfId="0" applyFont="1" applyFill="1" applyBorder="1"/>
    <xf numFmtId="0" fontId="9" fillId="9" borderId="19" xfId="0" applyFont="1" applyFill="1" applyBorder="1"/>
    <xf numFmtId="0" fontId="19" fillId="9" borderId="39" xfId="0" applyFont="1" applyFill="1" applyBorder="1" applyAlignment="1">
      <alignment vertical="top" wrapText="1"/>
    </xf>
    <xf numFmtId="0" fontId="9" fillId="9" borderId="30" xfId="0" applyFont="1" applyFill="1" applyBorder="1"/>
    <xf numFmtId="164" fontId="19" fillId="9" borderId="14" xfId="0" applyNumberFormat="1" applyFont="1" applyFill="1" applyBorder="1" applyAlignment="1">
      <alignment horizontal="center" vertical="top" wrapText="1"/>
    </xf>
    <xf numFmtId="0" fontId="44" fillId="12" borderId="14" xfId="0" applyFont="1" applyFill="1" applyBorder="1" applyAlignment="1">
      <alignment horizontal="left" vertical="top" wrapText="1"/>
    </xf>
    <xf numFmtId="0" fontId="9" fillId="9" borderId="11" xfId="0" applyFont="1" applyFill="1" applyBorder="1"/>
    <xf numFmtId="0" fontId="9" fillId="9" borderId="17" xfId="0" applyFont="1" applyFill="1" applyBorder="1"/>
    <xf numFmtId="0" fontId="44" fillId="12" borderId="11" xfId="0" applyFont="1" applyFill="1" applyBorder="1" applyAlignment="1">
      <alignment horizontal="left" vertical="top" wrapText="1"/>
    </xf>
    <xf numFmtId="0" fontId="44" fillId="12" borderId="26" xfId="0" applyFont="1" applyFill="1" applyBorder="1" applyAlignment="1">
      <alignment horizontal="left" vertical="top" wrapText="1"/>
    </xf>
    <xf numFmtId="0" fontId="9" fillId="12" borderId="0" xfId="0" applyFont="1" applyFill="1" applyBorder="1"/>
    <xf numFmtId="164" fontId="19" fillId="9" borderId="39" xfId="0" applyNumberFormat="1" applyFont="1" applyFill="1" applyBorder="1" applyAlignment="1">
      <alignment vertical="top"/>
    </xf>
    <xf numFmtId="0" fontId="9" fillId="0" borderId="0" xfId="0" applyFont="1" applyFill="1" applyBorder="1" applyAlignment="1">
      <alignment horizontal="center" vertical="top" wrapText="1"/>
    </xf>
    <xf numFmtId="0" fontId="9" fillId="0" borderId="0" xfId="0" applyFont="1" applyFill="1" applyBorder="1" applyAlignment="1">
      <alignment horizontal="left" vertical="top" wrapText="1"/>
    </xf>
    <xf numFmtId="166" fontId="9" fillId="0" borderId="0" xfId="0" applyNumberFormat="1" applyFont="1" applyFill="1" applyBorder="1" applyAlignment="1">
      <alignment horizontal="right" vertical="top"/>
    </xf>
    <xf numFmtId="0" fontId="9" fillId="0" borderId="0" xfId="0" applyFont="1" applyFill="1" applyBorder="1" applyAlignment="1">
      <alignment vertical="top"/>
    </xf>
    <xf numFmtId="0" fontId="19" fillId="0" borderId="0" xfId="0" applyFont="1" applyFill="1" applyBorder="1" applyAlignment="1">
      <alignment vertical="top"/>
    </xf>
    <xf numFmtId="0" fontId="9" fillId="0" borderId="0" xfId="0" applyFont="1" applyFill="1" applyBorder="1"/>
    <xf numFmtId="0" fontId="9" fillId="9" borderId="54" xfId="0" applyFont="1" applyFill="1" applyBorder="1" applyAlignment="1">
      <alignment horizontal="center"/>
    </xf>
    <xf numFmtId="0" fontId="9" fillId="9" borderId="56" xfId="0" applyFont="1" applyFill="1" applyBorder="1" applyAlignment="1">
      <alignment horizontal="center"/>
    </xf>
    <xf numFmtId="0" fontId="9" fillId="9" borderId="73" xfId="0" applyFont="1" applyFill="1" applyBorder="1" applyAlignment="1">
      <alignment horizontal="center"/>
    </xf>
    <xf numFmtId="0" fontId="9" fillId="9" borderId="27" xfId="0" applyFont="1" applyFill="1" applyBorder="1" applyAlignment="1"/>
    <xf numFmtId="0" fontId="9" fillId="9" borderId="18" xfId="0" applyFont="1" applyFill="1" applyBorder="1" applyAlignment="1"/>
    <xf numFmtId="0" fontId="9" fillId="9" borderId="28" xfId="0" applyFont="1" applyFill="1" applyBorder="1" applyAlignment="1"/>
    <xf numFmtId="0" fontId="9" fillId="9" borderId="10" xfId="0" applyFont="1" applyFill="1" applyBorder="1" applyAlignment="1"/>
    <xf numFmtId="0" fontId="9" fillId="9" borderId="12" xfId="0" applyFont="1" applyFill="1" applyBorder="1" applyAlignment="1"/>
    <xf numFmtId="0" fontId="9" fillId="9" borderId="30" xfId="0" applyFont="1" applyFill="1" applyBorder="1" applyAlignment="1"/>
    <xf numFmtId="0" fontId="9" fillId="9" borderId="11" xfId="0" applyFont="1" applyFill="1" applyBorder="1" applyAlignment="1">
      <alignment horizontal="left" vertical="center" wrapText="1"/>
    </xf>
    <xf numFmtId="0" fontId="9" fillId="9" borderId="29" xfId="0" applyFont="1" applyFill="1" applyBorder="1" applyAlignment="1">
      <alignment horizontal="left" vertical="center" wrapText="1"/>
    </xf>
    <xf numFmtId="0" fontId="19" fillId="11" borderId="17" xfId="0" applyFont="1" applyFill="1" applyBorder="1" applyAlignment="1">
      <alignment horizontal="left" vertical="center" wrapText="1"/>
    </xf>
    <xf numFmtId="0" fontId="8" fillId="9" borderId="0" xfId="0" applyFont="1" applyFill="1" applyBorder="1" applyAlignment="1">
      <alignment horizontal="left" vertical="center" wrapText="1"/>
    </xf>
    <xf numFmtId="166" fontId="19" fillId="0" borderId="25" xfId="13" applyNumberFormat="1" applyFont="1" applyBorder="1" applyAlignment="1">
      <alignment horizontal="center" vertical="center"/>
    </xf>
    <xf numFmtId="0" fontId="18" fillId="13" borderId="29" xfId="0" applyFont="1" applyFill="1" applyBorder="1" applyAlignment="1">
      <alignment horizontal="left" vertical="top" wrapText="1"/>
    </xf>
    <xf numFmtId="0" fontId="9" fillId="12" borderId="19" xfId="0" applyFont="1" applyFill="1" applyBorder="1"/>
    <xf numFmtId="164" fontId="19" fillId="12" borderId="15" xfId="0" applyNumberFormat="1" applyFont="1" applyFill="1" applyBorder="1" applyAlignment="1">
      <alignment horizontal="center" vertical="center" wrapText="1"/>
    </xf>
    <xf numFmtId="0" fontId="9" fillId="12" borderId="0" xfId="0" applyFont="1" applyFill="1" applyBorder="1" applyAlignment="1">
      <alignment horizontal="left" vertical="center" wrapText="1"/>
    </xf>
    <xf numFmtId="0" fontId="9" fillId="12" borderId="15" xfId="0" applyFont="1" applyFill="1" applyBorder="1"/>
    <xf numFmtId="166" fontId="9" fillId="12" borderId="34" xfId="0" applyNumberFormat="1" applyFont="1" applyFill="1" applyBorder="1" applyAlignment="1">
      <alignment horizontal="left" vertical="top" wrapText="1"/>
    </xf>
    <xf numFmtId="166" fontId="9" fillId="12" borderId="36" xfId="0" applyNumberFormat="1" applyFont="1" applyFill="1" applyBorder="1" applyAlignment="1">
      <alignment horizontal="center" vertical="top" wrapText="1"/>
    </xf>
    <xf numFmtId="164" fontId="19" fillId="12" borderId="16" xfId="0" applyNumberFormat="1" applyFont="1" applyFill="1" applyBorder="1" applyAlignment="1">
      <alignment horizontal="center" vertical="center" wrapText="1"/>
    </xf>
    <xf numFmtId="166" fontId="9" fillId="12" borderId="28" xfId="0" applyNumberFormat="1" applyFont="1" applyFill="1" applyBorder="1" applyAlignment="1">
      <alignment horizontal="left" vertical="top" wrapText="1"/>
    </xf>
    <xf numFmtId="166" fontId="9" fillId="12" borderId="10" xfId="0" applyNumberFormat="1" applyFont="1" applyFill="1" applyBorder="1" applyAlignment="1">
      <alignment horizontal="center" vertical="top" wrapText="1"/>
    </xf>
    <xf numFmtId="0" fontId="9" fillId="12" borderId="77" xfId="0" applyFont="1" applyFill="1" applyBorder="1" applyAlignment="1">
      <alignment horizontal="center" vertical="center" wrapText="1"/>
    </xf>
    <xf numFmtId="0" fontId="9" fillId="12" borderId="77" xfId="0" applyFont="1" applyFill="1" applyBorder="1" applyAlignment="1">
      <alignment vertical="top" wrapText="1"/>
    </xf>
    <xf numFmtId="166" fontId="9" fillId="12" borderId="54" xfId="0" applyNumberFormat="1" applyFont="1" applyFill="1" applyBorder="1" applyAlignment="1">
      <alignment horizontal="center" vertical="top" wrapText="1"/>
    </xf>
    <xf numFmtId="166" fontId="9" fillId="12" borderId="56" xfId="0" applyNumberFormat="1" applyFont="1" applyFill="1" applyBorder="1" applyAlignment="1">
      <alignment horizontal="center" vertical="top" wrapText="1"/>
    </xf>
    <xf numFmtId="0" fontId="9" fillId="12" borderId="73" xfId="0" applyFont="1" applyFill="1" applyBorder="1"/>
    <xf numFmtId="0" fontId="9" fillId="9" borderId="91" xfId="0" applyFont="1" applyFill="1" applyBorder="1" applyAlignment="1">
      <alignment horizontal="center" vertical="center" wrapText="1"/>
    </xf>
    <xf numFmtId="166" fontId="9" fillId="12" borderId="60" xfId="0" applyNumberFormat="1" applyFont="1" applyFill="1" applyBorder="1" applyAlignment="1">
      <alignment horizontal="center" vertical="top" wrapText="1"/>
    </xf>
    <xf numFmtId="166" fontId="9" fillId="12" borderId="73" xfId="0" applyNumberFormat="1" applyFont="1" applyFill="1" applyBorder="1" applyAlignment="1">
      <alignment horizontal="center" vertical="top" wrapText="1"/>
    </xf>
    <xf numFmtId="0" fontId="9" fillId="9" borderId="78" xfId="0" applyFont="1" applyFill="1" applyBorder="1" applyAlignment="1">
      <alignment horizontal="center" vertical="center" wrapText="1"/>
    </xf>
    <xf numFmtId="0" fontId="9" fillId="9" borderId="62" xfId="0" applyFont="1" applyFill="1" applyBorder="1" applyAlignment="1">
      <alignment vertical="top" wrapText="1"/>
    </xf>
    <xf numFmtId="0" fontId="9" fillId="9" borderId="0" xfId="0" applyFont="1" applyFill="1" applyBorder="1"/>
    <xf numFmtId="166" fontId="9" fillId="9" borderId="62" xfId="0" applyNumberFormat="1" applyFont="1" applyFill="1" applyBorder="1" applyAlignment="1">
      <alignment horizontal="center" vertical="top" wrapText="1"/>
    </xf>
    <xf numFmtId="166" fontId="9" fillId="9" borderId="13" xfId="0" applyNumberFormat="1" applyFont="1" applyFill="1" applyBorder="1" applyAlignment="1">
      <alignment horizontal="center" vertical="top" wrapText="1"/>
    </xf>
    <xf numFmtId="0" fontId="9" fillId="9" borderId="15" xfId="0" applyFont="1" applyFill="1" applyBorder="1" applyAlignment="1">
      <alignment horizontal="center" vertical="center" wrapText="1"/>
    </xf>
    <xf numFmtId="166" fontId="9" fillId="9" borderId="60" xfId="0" applyNumberFormat="1" applyFont="1" applyFill="1" applyBorder="1" applyAlignment="1">
      <alignment horizontal="center" vertical="top" wrapText="1"/>
    </xf>
    <xf numFmtId="166" fontId="9" fillId="9" borderId="0" xfId="0" applyNumberFormat="1" applyFont="1" applyFill="1" applyBorder="1" applyAlignment="1">
      <alignment horizontal="center" vertical="top" wrapText="1"/>
    </xf>
    <xf numFmtId="166" fontId="9" fillId="9" borderId="101" xfId="0" applyNumberFormat="1" applyFont="1" applyFill="1" applyBorder="1" applyAlignment="1">
      <alignment horizontal="center" vertical="top" wrapText="1"/>
    </xf>
    <xf numFmtId="166" fontId="9" fillId="9" borderId="107" xfId="0" applyNumberFormat="1" applyFont="1" applyFill="1" applyBorder="1" applyAlignment="1">
      <alignment horizontal="center" vertical="top" wrapText="1"/>
    </xf>
    <xf numFmtId="0" fontId="9" fillId="9" borderId="78" xfId="0" applyFont="1" applyFill="1" applyBorder="1" applyAlignment="1">
      <alignment vertical="top" wrapText="1"/>
    </xf>
    <xf numFmtId="166" fontId="9" fillId="9" borderId="104" xfId="0" applyNumberFormat="1" applyFont="1" applyFill="1" applyBorder="1" applyAlignment="1">
      <alignment horizontal="center" vertical="top" wrapText="1"/>
    </xf>
    <xf numFmtId="0" fontId="9" fillId="9" borderId="15" xfId="0" applyFont="1" applyFill="1" applyBorder="1" applyAlignment="1">
      <alignment vertical="top" wrapText="1"/>
    </xf>
    <xf numFmtId="166" fontId="9" fillId="12" borderId="33" xfId="0" applyNumberFormat="1" applyFont="1" applyFill="1" applyBorder="1" applyAlignment="1">
      <alignment horizontal="right" vertical="center" wrapText="1"/>
    </xf>
    <xf numFmtId="166" fontId="9" fillId="12" borderId="42" xfId="0" applyNumberFormat="1" applyFont="1" applyFill="1" applyBorder="1" applyAlignment="1">
      <alignment horizontal="right" vertical="center" wrapText="1"/>
    </xf>
    <xf numFmtId="166" fontId="9" fillId="12" borderId="45" xfId="0" applyNumberFormat="1" applyFont="1" applyFill="1" applyBorder="1" applyAlignment="1">
      <alignment horizontal="right" vertical="center" wrapText="1"/>
    </xf>
    <xf numFmtId="166" fontId="9" fillId="12" borderId="39" xfId="0" applyNumberFormat="1" applyFont="1" applyFill="1" applyBorder="1" applyAlignment="1">
      <alignment horizontal="right" vertical="center" wrapText="1"/>
    </xf>
    <xf numFmtId="166" fontId="9" fillId="0" borderId="54" xfId="0" applyNumberFormat="1" applyFont="1" applyFill="1" applyBorder="1" applyAlignment="1">
      <alignment vertical="center" wrapText="1"/>
    </xf>
    <xf numFmtId="166" fontId="9" fillId="0" borderId="56" xfId="0" applyNumberFormat="1" applyFont="1" applyFill="1" applyBorder="1" applyAlignment="1">
      <alignment vertical="center" wrapText="1"/>
    </xf>
    <xf numFmtId="166" fontId="9" fillId="0" borderId="60" xfId="0" applyNumberFormat="1" applyFont="1" applyFill="1" applyBorder="1" applyAlignment="1">
      <alignment vertical="center" wrapText="1"/>
    </xf>
    <xf numFmtId="166" fontId="9" fillId="0" borderId="62" xfId="0" applyNumberFormat="1" applyFont="1" applyFill="1" applyBorder="1" applyAlignment="1">
      <alignment vertical="center" wrapText="1"/>
    </xf>
    <xf numFmtId="166" fontId="9" fillId="0" borderId="28" xfId="0" applyNumberFormat="1" applyFont="1" applyFill="1" applyBorder="1" applyAlignment="1">
      <alignment vertical="center" wrapText="1"/>
    </xf>
    <xf numFmtId="166" fontId="9" fillId="0" borderId="10" xfId="0" applyNumberFormat="1" applyFont="1" applyFill="1" applyBorder="1" applyAlignment="1">
      <alignment vertical="center" wrapText="1"/>
    </xf>
    <xf numFmtId="166" fontId="9" fillId="12" borderId="32" xfId="0" applyNumberFormat="1" applyFont="1" applyFill="1" applyBorder="1" applyAlignment="1">
      <alignment horizontal="right" vertical="center" wrapText="1"/>
    </xf>
    <xf numFmtId="0" fontId="9" fillId="9" borderId="27" xfId="0" applyFont="1" applyFill="1" applyBorder="1" applyAlignment="1">
      <alignment horizontal="left" vertical="center" wrapText="1"/>
    </xf>
    <xf numFmtId="0" fontId="9" fillId="12" borderId="13" xfId="0" applyFont="1" applyFill="1" applyBorder="1" applyAlignment="1">
      <alignment horizontal="left" vertical="center" wrapText="1"/>
    </xf>
    <xf numFmtId="166" fontId="9" fillId="12" borderId="0" xfId="0" applyNumberFormat="1" applyFont="1" applyFill="1" applyBorder="1" applyAlignment="1">
      <alignment horizontal="right" vertical="center" wrapText="1"/>
    </xf>
    <xf numFmtId="0" fontId="9" fillId="9" borderId="0" xfId="0" applyFont="1" applyFill="1" applyBorder="1" applyAlignment="1">
      <alignment horizontal="left" vertical="center" wrapText="1"/>
    </xf>
    <xf numFmtId="166" fontId="9" fillId="12" borderId="38" xfId="0" applyNumberFormat="1" applyFont="1" applyFill="1" applyBorder="1" applyAlignment="1">
      <alignment horizontal="right" vertical="center" wrapText="1"/>
    </xf>
    <xf numFmtId="0" fontId="19" fillId="9" borderId="28" xfId="0" applyFont="1" applyFill="1" applyBorder="1" applyAlignment="1">
      <alignment horizontal="center" vertical="center" wrapText="1"/>
    </xf>
    <xf numFmtId="164" fontId="19" fillId="0" borderId="26" xfId="0" applyNumberFormat="1" applyFont="1" applyFill="1" applyBorder="1" applyAlignment="1">
      <alignment horizontal="center" vertical="top" wrapText="1"/>
    </xf>
    <xf numFmtId="0" fontId="9" fillId="0" borderId="26" xfId="0" applyFont="1" applyFill="1" applyBorder="1" applyAlignment="1">
      <alignment horizontal="left" vertical="top" wrapText="1"/>
    </xf>
    <xf numFmtId="0" fontId="9" fillId="13" borderId="11" xfId="0" applyFont="1" applyFill="1" applyBorder="1" applyAlignment="1">
      <alignment horizontal="left" vertical="center" wrapText="1"/>
    </xf>
    <xf numFmtId="166" fontId="9" fillId="13" borderId="29" xfId="0" applyNumberFormat="1" applyFont="1" applyFill="1" applyBorder="1" applyAlignment="1">
      <alignment horizontal="right" vertical="center" wrapText="1"/>
    </xf>
    <xf numFmtId="0" fontId="9" fillId="13" borderId="10" xfId="0" applyFont="1" applyFill="1" applyBorder="1" applyAlignment="1">
      <alignment horizontal="left" vertical="center" wrapText="1"/>
    </xf>
    <xf numFmtId="167" fontId="18" fillId="13" borderId="26" xfId="0" applyNumberFormat="1" applyFont="1" applyFill="1" applyBorder="1" applyAlignment="1">
      <alignment horizontal="center" vertical="center" wrapText="1"/>
    </xf>
    <xf numFmtId="167" fontId="18" fillId="11" borderId="26" xfId="0" applyNumberFormat="1" applyFont="1" applyFill="1" applyBorder="1" applyAlignment="1">
      <alignment horizontal="center" vertical="center" wrapText="1"/>
    </xf>
    <xf numFmtId="166" fontId="16" fillId="11" borderId="29" xfId="0" applyNumberFormat="1" applyFont="1" applyFill="1" applyBorder="1" applyAlignment="1">
      <alignment horizontal="right" vertical="center"/>
    </xf>
    <xf numFmtId="0" fontId="15" fillId="11" borderId="29" xfId="0" applyFont="1" applyFill="1" applyBorder="1" applyAlignment="1">
      <alignment vertical="center"/>
    </xf>
    <xf numFmtId="0" fontId="15" fillId="11" borderId="17" xfId="0" applyFont="1" applyFill="1" applyBorder="1" applyAlignment="1">
      <alignment vertical="center"/>
    </xf>
    <xf numFmtId="0" fontId="9" fillId="13" borderId="28" xfId="15" applyFont="1" applyFill="1" applyBorder="1" applyAlignment="1">
      <alignment vertical="center"/>
    </xf>
    <xf numFmtId="167" fontId="14" fillId="11" borderId="11" xfId="0" applyNumberFormat="1" applyFont="1" applyFill="1" applyBorder="1" applyAlignment="1">
      <alignment horizontal="center" wrapText="1"/>
    </xf>
    <xf numFmtId="0" fontId="8" fillId="0" borderId="0" xfId="0" applyFont="1" applyFill="1" applyBorder="1" applyAlignment="1">
      <alignment horizontal="left" wrapText="1"/>
    </xf>
    <xf numFmtId="0" fontId="19" fillId="11" borderId="29" xfId="0" applyFont="1" applyFill="1" applyBorder="1" applyAlignment="1">
      <alignment horizontal="center" vertical="center" wrapText="1"/>
    </xf>
    <xf numFmtId="0" fontId="18" fillId="11" borderId="26" xfId="0" applyFont="1" applyFill="1" applyBorder="1" applyAlignment="1">
      <alignment horizontal="center" vertical="center" wrapText="1"/>
    </xf>
    <xf numFmtId="164" fontId="18" fillId="13" borderId="26" xfId="0" applyNumberFormat="1" applyFont="1" applyFill="1" applyBorder="1" applyAlignment="1">
      <alignment horizontal="center" vertical="center" wrapText="1"/>
    </xf>
    <xf numFmtId="164" fontId="18" fillId="13" borderId="29" xfId="0" applyNumberFormat="1" applyFont="1" applyFill="1" applyBorder="1" applyAlignment="1">
      <alignment vertical="center" wrapText="1"/>
    </xf>
    <xf numFmtId="164" fontId="18" fillId="13" borderId="17" xfId="0" applyNumberFormat="1" applyFont="1" applyFill="1" applyBorder="1" applyAlignment="1">
      <alignment vertical="center" wrapText="1"/>
    </xf>
    <xf numFmtId="0" fontId="18" fillId="11" borderId="26" xfId="0" applyNumberFormat="1" applyFont="1" applyFill="1" applyBorder="1" applyAlignment="1">
      <alignment horizontal="center" vertical="center" wrapText="1"/>
    </xf>
    <xf numFmtId="0" fontId="18" fillId="11" borderId="15" xfId="0" applyNumberFormat="1" applyFont="1" applyFill="1" applyBorder="1" applyAlignment="1">
      <alignment horizontal="center" vertical="center" wrapText="1"/>
    </xf>
    <xf numFmtId="0" fontId="9" fillId="9" borderId="31" xfId="0" applyFont="1" applyFill="1" applyBorder="1" applyAlignment="1">
      <alignment horizontal="left" vertical="center" wrapText="1"/>
    </xf>
    <xf numFmtId="1" fontId="9" fillId="9" borderId="32" xfId="0" applyNumberFormat="1" applyFont="1" applyFill="1" applyBorder="1" applyAlignment="1">
      <alignment horizontal="right" vertical="center" wrapText="1"/>
    </xf>
    <xf numFmtId="0" fontId="9" fillId="9" borderId="32" xfId="0" applyFont="1" applyFill="1" applyBorder="1" applyAlignment="1">
      <alignment horizontal="left" vertical="center" wrapText="1"/>
    </xf>
    <xf numFmtId="0" fontId="19" fillId="9" borderId="33" xfId="0" applyFont="1" applyFill="1" applyBorder="1" applyAlignment="1">
      <alignment horizontal="center" vertical="center" wrapText="1"/>
    </xf>
    <xf numFmtId="0" fontId="9" fillId="9" borderId="18" xfId="0" applyFont="1" applyFill="1" applyBorder="1" applyAlignment="1">
      <alignment horizontal="left" vertical="center" wrapText="1"/>
    </xf>
    <xf numFmtId="0" fontId="9" fillId="9" borderId="37" xfId="0" applyFont="1" applyFill="1" applyBorder="1" applyAlignment="1">
      <alignment horizontal="left" vertical="center" wrapText="1"/>
    </xf>
    <xf numFmtId="1" fontId="9" fillId="9" borderId="38" xfId="0" applyNumberFormat="1" applyFont="1" applyFill="1" applyBorder="1" applyAlignment="1">
      <alignment horizontal="right" vertical="center" wrapText="1"/>
    </xf>
    <xf numFmtId="164" fontId="19" fillId="9" borderId="39" xfId="0" applyNumberFormat="1" applyFont="1" applyFill="1" applyBorder="1" applyAlignment="1">
      <alignment horizontal="center" vertical="center" wrapText="1"/>
    </xf>
    <xf numFmtId="0" fontId="9" fillId="9" borderId="28" xfId="0" applyFont="1" applyFill="1" applyBorder="1" applyAlignment="1">
      <alignment horizontal="left" vertical="center" wrapText="1"/>
    </xf>
    <xf numFmtId="0" fontId="9" fillId="9" borderId="10" xfId="0" applyFont="1" applyFill="1" applyBorder="1" applyAlignment="1">
      <alignment horizontal="left" vertical="center" wrapText="1"/>
    </xf>
    <xf numFmtId="0" fontId="9" fillId="9" borderId="12" xfId="0" applyFont="1" applyFill="1" applyBorder="1" applyAlignment="1">
      <alignment horizontal="left" vertical="center" wrapText="1"/>
    </xf>
    <xf numFmtId="0" fontId="9" fillId="9" borderId="38" xfId="0" applyFont="1" applyFill="1" applyBorder="1" applyAlignment="1">
      <alignment horizontal="left" vertical="center" wrapText="1"/>
    </xf>
    <xf numFmtId="0" fontId="19" fillId="9" borderId="39" xfId="0" applyFont="1" applyFill="1" applyBorder="1" applyAlignment="1">
      <alignment horizontal="center" vertical="center" wrapText="1"/>
    </xf>
    <xf numFmtId="0" fontId="9" fillId="9" borderId="30" xfId="0" applyFont="1" applyFill="1" applyBorder="1" applyAlignment="1">
      <alignment horizontal="left" vertical="center" wrapText="1"/>
    </xf>
    <xf numFmtId="166" fontId="9" fillId="9" borderId="32" xfId="0" applyNumberFormat="1" applyFont="1" applyFill="1" applyBorder="1" applyAlignment="1">
      <alignment horizontal="right" vertical="center" wrapText="1"/>
    </xf>
    <xf numFmtId="0" fontId="9" fillId="9" borderId="34" xfId="0" applyFont="1" applyFill="1" applyBorder="1" applyAlignment="1">
      <alignment horizontal="left" vertical="center" wrapText="1"/>
    </xf>
    <xf numFmtId="166" fontId="9" fillId="9" borderId="35" xfId="0" applyNumberFormat="1" applyFont="1" applyFill="1" applyBorder="1" applyAlignment="1">
      <alignment horizontal="right" vertical="center" wrapText="1"/>
    </xf>
    <xf numFmtId="0" fontId="9" fillId="9" borderId="35" xfId="0" applyFont="1" applyFill="1" applyBorder="1" applyAlignment="1">
      <alignment horizontal="left" vertical="center" wrapText="1"/>
    </xf>
    <xf numFmtId="0" fontId="19" fillId="9" borderId="36" xfId="0" applyFont="1" applyFill="1" applyBorder="1" applyAlignment="1">
      <alignment horizontal="center" vertical="center" wrapText="1"/>
    </xf>
    <xf numFmtId="0" fontId="9" fillId="9" borderId="13" xfId="0" applyFont="1" applyFill="1" applyBorder="1" applyAlignment="1">
      <alignment horizontal="left" vertical="center" wrapText="1"/>
    </xf>
    <xf numFmtId="0" fontId="9" fillId="9" borderId="19" xfId="0" applyFont="1" applyFill="1" applyBorder="1" applyAlignment="1">
      <alignment horizontal="left" vertical="center" wrapText="1"/>
    </xf>
    <xf numFmtId="166" fontId="9" fillId="9" borderId="38" xfId="0" applyNumberFormat="1" applyFont="1" applyFill="1" applyBorder="1" applyAlignment="1">
      <alignment horizontal="right" vertical="center" wrapText="1"/>
    </xf>
    <xf numFmtId="0" fontId="9" fillId="11" borderId="11" xfId="0" applyFont="1" applyFill="1" applyBorder="1" applyAlignment="1">
      <alignment horizontal="left" vertical="center" wrapText="1"/>
    </xf>
    <xf numFmtId="166" fontId="9" fillId="11" borderId="29" xfId="0" applyNumberFormat="1" applyFont="1" applyFill="1" applyBorder="1" applyAlignment="1">
      <alignment horizontal="right" vertical="center" wrapText="1"/>
    </xf>
    <xf numFmtId="0" fontId="9" fillId="11" borderId="29" xfId="0" applyFont="1" applyFill="1" applyBorder="1" applyAlignment="1">
      <alignment horizontal="left" vertical="center" wrapText="1"/>
    </xf>
    <xf numFmtId="0" fontId="19" fillId="11" borderId="17" xfId="0" applyFont="1" applyFill="1" applyBorder="1" applyAlignment="1">
      <alignment horizontal="center" vertical="center" wrapText="1"/>
    </xf>
    <xf numFmtId="0" fontId="9" fillId="9" borderId="17" xfId="0" applyFont="1" applyFill="1" applyBorder="1" applyAlignment="1">
      <alignment horizontal="left" vertical="center" wrapText="1"/>
    </xf>
    <xf numFmtId="0" fontId="9" fillId="11" borderId="12" xfId="0" applyFont="1" applyFill="1" applyBorder="1" applyAlignment="1">
      <alignment horizontal="left" vertical="center" wrapText="1"/>
    </xf>
    <xf numFmtId="166" fontId="9" fillId="11" borderId="27" xfId="0" applyNumberFormat="1" applyFont="1" applyFill="1" applyBorder="1" applyAlignment="1">
      <alignment horizontal="right" vertical="center" wrapText="1"/>
    </xf>
    <xf numFmtId="0" fontId="9" fillId="11" borderId="27" xfId="0" applyFont="1" applyFill="1" applyBorder="1" applyAlignment="1">
      <alignment horizontal="left" vertical="center" wrapText="1"/>
    </xf>
    <xf numFmtId="0" fontId="19" fillId="11" borderId="27" xfId="0" applyFont="1" applyFill="1" applyBorder="1" applyAlignment="1">
      <alignment horizontal="center" vertical="center" wrapText="1"/>
    </xf>
    <xf numFmtId="0" fontId="9" fillId="0" borderId="31" xfId="0" applyFont="1" applyFill="1" applyBorder="1" applyAlignment="1">
      <alignment horizontal="left" vertical="center" wrapText="1"/>
    </xf>
    <xf numFmtId="1" fontId="9" fillId="0" borderId="32" xfId="0" applyNumberFormat="1" applyFont="1" applyFill="1" applyBorder="1" applyAlignment="1">
      <alignment horizontal="right" vertical="center" wrapText="1"/>
    </xf>
    <xf numFmtId="0" fontId="9" fillId="0" borderId="32" xfId="0" applyFont="1" applyFill="1" applyBorder="1" applyAlignment="1">
      <alignment horizontal="left" vertical="center" wrapText="1"/>
    </xf>
    <xf numFmtId="0" fontId="19" fillId="0" borderId="33" xfId="0" applyFont="1" applyFill="1" applyBorder="1" applyAlignment="1">
      <alignment horizontal="center" vertical="center" wrapText="1"/>
    </xf>
    <xf numFmtId="0" fontId="9" fillId="0" borderId="37" xfId="0" applyFont="1" applyFill="1" applyBorder="1" applyAlignment="1">
      <alignment horizontal="left" vertical="center" wrapText="1"/>
    </xf>
    <xf numFmtId="1" fontId="9" fillId="0" borderId="38" xfId="0" applyNumberFormat="1" applyFont="1" applyFill="1" applyBorder="1" applyAlignment="1">
      <alignment horizontal="right" vertical="center" wrapText="1"/>
    </xf>
    <xf numFmtId="0" fontId="10" fillId="0" borderId="38" xfId="0" applyFont="1" applyFill="1" applyBorder="1" applyAlignment="1">
      <alignment horizontal="left" vertical="center" wrapText="1"/>
    </xf>
    <xf numFmtId="164" fontId="19" fillId="0" borderId="39" xfId="0" applyNumberFormat="1" applyFont="1" applyFill="1" applyBorder="1" applyAlignment="1">
      <alignment horizontal="center" vertical="center" wrapText="1"/>
    </xf>
    <xf numFmtId="166" fontId="9" fillId="0" borderId="32" xfId="0" applyNumberFormat="1" applyFont="1" applyFill="1" applyBorder="1" applyAlignment="1">
      <alignment horizontal="right" vertical="center" wrapText="1"/>
    </xf>
    <xf numFmtId="0" fontId="10" fillId="0" borderId="32" xfId="0" applyFont="1" applyFill="1" applyBorder="1" applyAlignment="1">
      <alignment horizontal="left" vertical="center" wrapText="1"/>
    </xf>
    <xf numFmtId="164" fontId="19" fillId="0" borderId="33" xfId="0" applyNumberFormat="1" applyFont="1" applyFill="1" applyBorder="1" applyAlignment="1">
      <alignment horizontal="center" vertical="center" wrapText="1"/>
    </xf>
    <xf numFmtId="0" fontId="9" fillId="0" borderId="34" xfId="0" applyFont="1" applyFill="1" applyBorder="1" applyAlignment="1">
      <alignment horizontal="left" vertical="center" wrapText="1"/>
    </xf>
    <xf numFmtId="166" fontId="9" fillId="0" borderId="35" xfId="0" applyNumberFormat="1" applyFont="1" applyFill="1" applyBorder="1" applyAlignment="1">
      <alignment horizontal="right" vertical="center" wrapText="1"/>
    </xf>
    <xf numFmtId="0" fontId="9" fillId="0" borderId="35" xfId="0" applyFont="1" applyFill="1" applyBorder="1" applyAlignment="1">
      <alignment horizontal="left" vertical="center" wrapText="1"/>
    </xf>
    <xf numFmtId="0" fontId="19" fillId="0" borderId="36" xfId="0" applyFont="1" applyFill="1" applyBorder="1" applyAlignment="1">
      <alignment horizontal="center" vertical="center" wrapText="1"/>
    </xf>
    <xf numFmtId="166" fontId="9" fillId="0" borderId="38" xfId="0" applyNumberFormat="1" applyFont="1" applyFill="1" applyBorder="1" applyAlignment="1">
      <alignment horizontal="right" vertical="center" wrapText="1"/>
    </xf>
    <xf numFmtId="0" fontId="9" fillId="0" borderId="38" xfId="0" applyFont="1" applyFill="1" applyBorder="1" applyAlignment="1">
      <alignment horizontal="left" vertical="center" wrapText="1"/>
    </xf>
    <xf numFmtId="0" fontId="9" fillId="0" borderId="13" xfId="0" applyFont="1" applyFill="1" applyBorder="1" applyAlignment="1">
      <alignment horizontal="left" vertical="center" wrapText="1"/>
    </xf>
    <xf numFmtId="166" fontId="9" fillId="0" borderId="0" xfId="0" applyNumberFormat="1" applyFont="1" applyFill="1" applyBorder="1" applyAlignment="1">
      <alignment horizontal="right" vertical="center" wrapText="1"/>
    </xf>
    <xf numFmtId="0" fontId="9" fillId="0" borderId="0" xfId="0" applyFont="1" applyFill="1" applyBorder="1" applyAlignment="1">
      <alignment horizontal="left" vertical="center" wrapText="1"/>
    </xf>
    <xf numFmtId="0" fontId="19" fillId="0" borderId="19" xfId="0" applyFont="1" applyFill="1" applyBorder="1" applyAlignment="1">
      <alignment horizontal="center" vertical="center" wrapText="1"/>
    </xf>
    <xf numFmtId="0" fontId="19" fillId="9" borderId="32" xfId="0" applyFont="1" applyFill="1" applyBorder="1" applyAlignment="1">
      <alignment horizontal="center" vertical="center" wrapText="1"/>
    </xf>
    <xf numFmtId="164" fontId="19" fillId="9" borderId="38" xfId="0" applyNumberFormat="1" applyFont="1" applyFill="1" applyBorder="1" applyAlignment="1">
      <alignment horizontal="center" vertical="center" wrapText="1"/>
    </xf>
    <xf numFmtId="0" fontId="19" fillId="9" borderId="38" xfId="0" applyFont="1" applyFill="1" applyBorder="1" applyAlignment="1">
      <alignment horizontal="center" vertical="center" wrapText="1"/>
    </xf>
    <xf numFmtId="1" fontId="9" fillId="12" borderId="32" xfId="0" applyNumberFormat="1" applyFont="1" applyFill="1" applyBorder="1" applyAlignment="1">
      <alignment horizontal="right" vertical="center" wrapText="1"/>
    </xf>
    <xf numFmtId="0" fontId="9" fillId="12" borderId="32" xfId="0" applyFont="1" applyFill="1" applyBorder="1" applyAlignment="1">
      <alignment horizontal="left" vertical="center" wrapText="1"/>
    </xf>
    <xf numFmtId="0" fontId="19" fillId="12" borderId="32" xfId="0" applyFont="1" applyFill="1" applyBorder="1" applyAlignment="1">
      <alignment horizontal="center" vertical="center" wrapText="1"/>
    </xf>
    <xf numFmtId="1" fontId="9" fillId="12" borderId="38" xfId="0" applyNumberFormat="1" applyFont="1" applyFill="1" applyBorder="1" applyAlignment="1">
      <alignment horizontal="right" vertical="center" wrapText="1"/>
    </xf>
    <xf numFmtId="0" fontId="10" fillId="12" borderId="38" xfId="0" applyFont="1" applyFill="1" applyBorder="1" applyAlignment="1">
      <alignment horizontal="left" vertical="center" wrapText="1"/>
    </xf>
    <xf numFmtId="164" fontId="19" fillId="12" borderId="38" xfId="0" applyNumberFormat="1" applyFont="1" applyFill="1" applyBorder="1" applyAlignment="1">
      <alignment horizontal="center" vertical="center" wrapText="1"/>
    </xf>
    <xf numFmtId="164" fontId="19" fillId="12" borderId="33" xfId="0" applyNumberFormat="1" applyFont="1" applyFill="1" applyBorder="1" applyAlignment="1">
      <alignment horizontal="center" vertical="center" wrapText="1"/>
    </xf>
    <xf numFmtId="166" fontId="9" fillId="12" borderId="35" xfId="0" applyNumberFormat="1" applyFont="1" applyFill="1" applyBorder="1" applyAlignment="1">
      <alignment horizontal="right" vertical="center" wrapText="1"/>
    </xf>
    <xf numFmtId="0" fontId="9" fillId="12" borderId="35" xfId="0" applyFont="1" applyFill="1" applyBorder="1" applyAlignment="1">
      <alignment horizontal="left" vertical="center" wrapText="1"/>
    </xf>
    <xf numFmtId="0" fontId="9" fillId="12" borderId="36" xfId="0" applyFont="1" applyFill="1" applyBorder="1" applyAlignment="1">
      <alignment horizontal="center" vertical="center" wrapText="1"/>
    </xf>
    <xf numFmtId="164" fontId="19" fillId="12" borderId="39" xfId="0" applyNumberFormat="1" applyFont="1" applyFill="1" applyBorder="1" applyAlignment="1">
      <alignment horizontal="center" vertical="center" wrapText="1"/>
    </xf>
    <xf numFmtId="0" fontId="19" fillId="12" borderId="33" xfId="0" applyFont="1" applyFill="1" applyBorder="1" applyAlignment="1">
      <alignment horizontal="center" vertical="center" wrapText="1"/>
    </xf>
    <xf numFmtId="0" fontId="9" fillId="12" borderId="30" xfId="0" applyFont="1" applyFill="1" applyBorder="1" applyAlignment="1">
      <alignment horizontal="left" vertical="center" wrapText="1"/>
    </xf>
    <xf numFmtId="0" fontId="9" fillId="12" borderId="28" xfId="0" applyFont="1" applyFill="1" applyBorder="1" applyAlignment="1">
      <alignment horizontal="left" vertical="center" wrapText="1"/>
    </xf>
    <xf numFmtId="0" fontId="19" fillId="12" borderId="10" xfId="0" applyFont="1" applyFill="1" applyBorder="1" applyAlignment="1">
      <alignment horizontal="center" vertical="center" wrapText="1"/>
    </xf>
    <xf numFmtId="0" fontId="19" fillId="9" borderId="33" xfId="0" applyFont="1" applyFill="1" applyBorder="1" applyAlignment="1">
      <alignment horizontal="left" vertical="center" wrapText="1"/>
    </xf>
    <xf numFmtId="0" fontId="19" fillId="9" borderId="36" xfId="0" applyFont="1" applyFill="1" applyBorder="1" applyAlignment="1">
      <alignment horizontal="left" vertical="center" wrapText="1"/>
    </xf>
    <xf numFmtId="164" fontId="19" fillId="9" borderId="39" xfId="0" applyNumberFormat="1" applyFont="1" applyFill="1" applyBorder="1" applyAlignment="1">
      <alignment horizontal="left" vertical="center" wrapText="1"/>
    </xf>
    <xf numFmtId="0" fontId="19" fillId="9" borderId="39" xfId="0" applyFont="1" applyFill="1" applyBorder="1" applyAlignment="1">
      <alignment horizontal="left" vertical="center" wrapText="1"/>
    </xf>
    <xf numFmtId="0" fontId="9" fillId="9" borderId="33" xfId="0" applyFont="1" applyFill="1" applyBorder="1" applyAlignment="1">
      <alignment horizontal="center" vertical="center" wrapText="1"/>
    </xf>
    <xf numFmtId="0" fontId="9" fillId="9" borderId="36" xfId="0" applyFont="1" applyFill="1" applyBorder="1" applyAlignment="1">
      <alignment horizontal="center" vertical="center" wrapText="1"/>
    </xf>
    <xf numFmtId="0" fontId="19" fillId="9" borderId="19" xfId="0" applyFont="1" applyFill="1" applyBorder="1" applyAlignment="1">
      <alignment horizontal="center" vertical="center" wrapText="1"/>
    </xf>
    <xf numFmtId="0" fontId="19" fillId="0" borderId="39" xfId="0" applyFont="1" applyFill="1" applyBorder="1" applyAlignment="1">
      <alignment horizontal="center" vertical="center" wrapText="1"/>
    </xf>
    <xf numFmtId="0" fontId="18" fillId="13" borderId="26" xfId="0" applyNumberFormat="1" applyFont="1" applyFill="1" applyBorder="1" applyAlignment="1">
      <alignment horizontal="center" vertical="center" wrapText="1"/>
    </xf>
    <xf numFmtId="164" fontId="19" fillId="0" borderId="11" xfId="0" applyNumberFormat="1" applyFont="1" applyFill="1" applyBorder="1" applyAlignment="1">
      <alignment horizontal="center" vertical="center" wrapText="1"/>
    </xf>
    <xf numFmtId="0" fontId="9" fillId="0" borderId="11" xfId="0" applyFont="1" applyFill="1" applyBorder="1" applyAlignment="1">
      <alignment vertical="top" wrapText="1"/>
    </xf>
    <xf numFmtId="0" fontId="9" fillId="11" borderId="29" xfId="0" applyFont="1" applyFill="1" applyBorder="1" applyAlignment="1">
      <alignment vertical="top" wrapText="1"/>
    </xf>
    <xf numFmtId="166" fontId="9" fillId="11" borderId="29" xfId="0" applyNumberFormat="1" applyFont="1" applyFill="1" applyBorder="1" applyAlignment="1">
      <alignment vertical="top" wrapText="1"/>
    </xf>
    <xf numFmtId="0" fontId="10" fillId="11" borderId="29" xfId="0" applyFont="1" applyFill="1" applyBorder="1"/>
    <xf numFmtId="0" fontId="10" fillId="9" borderId="11" xfId="0" applyFont="1" applyFill="1" applyBorder="1"/>
    <xf numFmtId="0" fontId="10" fillId="9" borderId="29" xfId="0" applyFont="1" applyFill="1" applyBorder="1"/>
    <xf numFmtId="0" fontId="10" fillId="9" borderId="17" xfId="0" applyFont="1" applyFill="1" applyBorder="1"/>
    <xf numFmtId="0" fontId="10" fillId="9" borderId="12" xfId="0" applyFont="1" applyFill="1" applyBorder="1"/>
    <xf numFmtId="0" fontId="10" fillId="9" borderId="27" xfId="0" applyFont="1" applyFill="1" applyBorder="1"/>
    <xf numFmtId="0" fontId="10" fillId="9" borderId="18" xfId="0" applyFont="1" applyFill="1" applyBorder="1"/>
    <xf numFmtId="0" fontId="10" fillId="9" borderId="13" xfId="0" applyFont="1" applyFill="1" applyBorder="1"/>
    <xf numFmtId="0" fontId="10" fillId="12" borderId="0" xfId="0" applyFont="1" applyFill="1" applyBorder="1"/>
    <xf numFmtId="0" fontId="10" fillId="9" borderId="19" xfId="0" applyFont="1" applyFill="1" applyBorder="1"/>
    <xf numFmtId="0" fontId="10" fillId="9" borderId="30" xfId="0" applyFont="1" applyFill="1" applyBorder="1"/>
    <xf numFmtId="0" fontId="10" fillId="9" borderId="28" xfId="0" applyFont="1" applyFill="1" applyBorder="1"/>
    <xf numFmtId="0" fontId="10" fillId="9" borderId="10" xfId="0" applyFont="1" applyFill="1" applyBorder="1"/>
    <xf numFmtId="167" fontId="9" fillId="0" borderId="30" xfId="0" applyNumberFormat="1" applyFont="1" applyFill="1" applyBorder="1" applyAlignment="1">
      <alignment horizontal="left" vertical="center" wrapText="1"/>
    </xf>
    <xf numFmtId="167" fontId="9" fillId="0" borderId="28" xfId="0" applyNumberFormat="1" applyFont="1" applyFill="1" applyBorder="1" applyAlignment="1">
      <alignment horizontal="right" vertical="center" wrapText="1"/>
    </xf>
    <xf numFmtId="164" fontId="19" fillId="0" borderId="10" xfId="0" applyNumberFormat="1" applyFont="1" applyFill="1" applyBorder="1" applyAlignment="1">
      <alignment horizontal="center" vertical="center" wrapText="1"/>
    </xf>
    <xf numFmtId="167" fontId="9" fillId="0" borderId="31" xfId="0" applyNumberFormat="1" applyFont="1" applyFill="1" applyBorder="1" applyAlignment="1">
      <alignment horizontal="left" vertical="center" wrapText="1"/>
    </xf>
    <xf numFmtId="167" fontId="9" fillId="0" borderId="32" xfId="0" applyNumberFormat="1" applyFont="1" applyFill="1" applyBorder="1" applyAlignment="1">
      <alignment horizontal="right" vertical="center" wrapText="1"/>
    </xf>
    <xf numFmtId="167" fontId="9" fillId="0" borderId="32" xfId="0" applyNumberFormat="1" applyFont="1" applyFill="1" applyBorder="1" applyAlignment="1">
      <alignment horizontal="center" vertical="center" wrapText="1"/>
    </xf>
    <xf numFmtId="167" fontId="9" fillId="0" borderId="33" xfId="0" applyNumberFormat="1" applyFont="1" applyFill="1" applyBorder="1" applyAlignment="1">
      <alignment horizontal="center" vertical="center" wrapText="1"/>
    </xf>
    <xf numFmtId="0" fontId="10" fillId="9" borderId="30" xfId="12" applyFont="1" applyFill="1" applyBorder="1"/>
    <xf numFmtId="0" fontId="10" fillId="9" borderId="28" xfId="12" applyFont="1" applyFill="1" applyBorder="1"/>
    <xf numFmtId="0" fontId="10" fillId="9" borderId="10" xfId="12" applyFont="1" applyFill="1" applyBorder="1"/>
    <xf numFmtId="0" fontId="10" fillId="9" borderId="54" xfId="12" applyFont="1" applyFill="1" applyBorder="1"/>
    <xf numFmtId="0" fontId="10" fillId="9" borderId="55" xfId="12" applyFont="1" applyFill="1" applyBorder="1"/>
    <xf numFmtId="0" fontId="10" fillId="9" borderId="56" xfId="12" applyFont="1" applyFill="1" applyBorder="1"/>
    <xf numFmtId="0" fontId="10" fillId="9" borderId="60" xfId="12" applyFont="1" applyFill="1" applyBorder="1"/>
    <xf numFmtId="0" fontId="10" fillId="9" borderId="107" xfId="12" applyFont="1" applyFill="1" applyBorder="1"/>
    <xf numFmtId="0" fontId="10" fillId="9" borderId="62" xfId="12" applyFont="1" applyFill="1" applyBorder="1"/>
    <xf numFmtId="0" fontId="9" fillId="11" borderId="27" xfId="0" applyFont="1" applyFill="1" applyBorder="1" applyAlignment="1">
      <alignment vertical="top" wrapText="1"/>
    </xf>
    <xf numFmtId="166" fontId="9" fillId="11" borderId="27" xfId="0" applyNumberFormat="1" applyFont="1" applyFill="1" applyBorder="1" applyAlignment="1">
      <alignment vertical="top" wrapText="1"/>
    </xf>
    <xf numFmtId="0" fontId="10" fillId="11" borderId="27" xfId="0" applyFont="1" applyFill="1" applyBorder="1"/>
    <xf numFmtId="166" fontId="9" fillId="12" borderId="19" xfId="0" applyNumberFormat="1" applyFont="1" applyFill="1" applyBorder="1" applyAlignment="1">
      <alignment horizontal="right" vertical="top" wrapText="1"/>
    </xf>
    <xf numFmtId="0" fontId="9" fillId="9" borderId="29" xfId="15" applyFont="1" applyFill="1" applyBorder="1" applyAlignment="1"/>
    <xf numFmtId="164" fontId="19" fillId="9" borderId="11" xfId="15" applyNumberFormat="1" applyFont="1" applyFill="1" applyBorder="1" applyAlignment="1">
      <alignment horizontal="left"/>
    </xf>
    <xf numFmtId="164" fontId="19" fillId="9" borderId="29" xfId="15" applyNumberFormat="1" applyFont="1" applyFill="1" applyBorder="1" applyAlignment="1">
      <alignment horizontal="left"/>
    </xf>
    <xf numFmtId="0" fontId="9" fillId="13" borderId="11" xfId="15" applyFont="1" applyFill="1" applyBorder="1" applyAlignment="1">
      <alignment horizontal="center" vertical="center"/>
    </xf>
    <xf numFmtId="0" fontId="9" fillId="0" borderId="54" xfId="15" applyFont="1" applyFill="1" applyBorder="1" applyAlignment="1">
      <alignment horizontal="center" vertical="top"/>
    </xf>
    <xf numFmtId="0" fontId="9" fillId="0" borderId="18" xfId="15" applyFont="1" applyFill="1" applyBorder="1" applyAlignment="1">
      <alignment vertical="top"/>
    </xf>
    <xf numFmtId="0" fontId="9" fillId="0" borderId="66" xfId="15" applyFont="1" applyFill="1" applyBorder="1" applyAlignment="1">
      <alignment vertical="center"/>
    </xf>
    <xf numFmtId="0" fontId="9" fillId="0" borderId="19" xfId="15" applyFont="1" applyFill="1" applyBorder="1" applyAlignment="1">
      <alignment vertical="center"/>
    </xf>
    <xf numFmtId="0" fontId="9" fillId="0" borderId="13" xfId="15" applyFont="1" applyFill="1" applyBorder="1" applyAlignment="1">
      <alignment vertical="center"/>
    </xf>
    <xf numFmtId="0" fontId="9" fillId="0" borderId="0" xfId="15" applyFont="1" applyFill="1" applyBorder="1" applyAlignment="1">
      <alignment vertical="center"/>
    </xf>
    <xf numFmtId="0" fontId="9" fillId="0" borderId="57" xfId="15" applyFont="1" applyFill="1" applyBorder="1" applyAlignment="1">
      <alignment vertical="center"/>
    </xf>
    <xf numFmtId="0" fontId="9" fillId="0" borderId="79" xfId="15" applyFont="1" applyFill="1" applyBorder="1" applyAlignment="1">
      <alignment vertical="center"/>
    </xf>
    <xf numFmtId="0" fontId="9" fillId="0" borderId="76" xfId="15" applyFont="1" applyFill="1" applyBorder="1" applyAlignment="1">
      <alignment horizontal="center" vertical="top"/>
    </xf>
    <xf numFmtId="0" fontId="9" fillId="0" borderId="62" xfId="15" applyFont="1" applyFill="1" applyBorder="1" applyAlignment="1">
      <alignment vertical="top"/>
    </xf>
    <xf numFmtId="0" fontId="9" fillId="0" borderId="50" xfId="15" applyFont="1" applyFill="1" applyBorder="1" applyAlignment="1">
      <alignment vertical="center"/>
    </xf>
    <xf numFmtId="0" fontId="9" fillId="0" borderId="62" xfId="15" applyFont="1" applyFill="1" applyBorder="1" applyAlignment="1">
      <alignment vertical="center"/>
    </xf>
    <xf numFmtId="0" fontId="9" fillId="0" borderId="60" xfId="15" applyFont="1" applyFill="1" applyBorder="1" applyAlignment="1">
      <alignment vertical="center"/>
    </xf>
    <xf numFmtId="0" fontId="9" fillId="0" borderId="61" xfId="15" applyFont="1" applyFill="1" applyBorder="1" applyAlignment="1">
      <alignment vertical="center"/>
    </xf>
    <xf numFmtId="0" fontId="9" fillId="0" borderId="51" xfId="15" applyFont="1" applyFill="1" applyBorder="1" applyAlignment="1">
      <alignment vertical="center"/>
    </xf>
    <xf numFmtId="0" fontId="9" fillId="0" borderId="13" xfId="15" applyFont="1" applyFill="1" applyBorder="1" applyAlignment="1">
      <alignment horizontal="center" vertical="top"/>
    </xf>
    <xf numFmtId="0" fontId="9" fillId="0" borderId="19" xfId="15" applyFont="1" applyFill="1" applyBorder="1" applyAlignment="1">
      <alignment vertical="top"/>
    </xf>
    <xf numFmtId="0" fontId="9" fillId="0" borderId="60" xfId="15" applyFont="1" applyFill="1" applyBorder="1" applyAlignment="1">
      <alignment horizontal="center" vertical="top"/>
    </xf>
    <xf numFmtId="0" fontId="9" fillId="13" borderId="62" xfId="15" applyFont="1" applyFill="1" applyBorder="1" applyAlignment="1">
      <alignment vertical="center"/>
    </xf>
    <xf numFmtId="0" fontId="9" fillId="0" borderId="73" xfId="15" applyFont="1" applyFill="1" applyBorder="1" applyAlignment="1">
      <alignment vertical="top"/>
    </xf>
    <xf numFmtId="0" fontId="9" fillId="0" borderId="107" xfId="15" applyFont="1" applyFill="1" applyBorder="1" applyAlignment="1">
      <alignment vertical="center"/>
    </xf>
    <xf numFmtId="0" fontId="9" fillId="0" borderId="30" xfId="15" applyFont="1" applyFill="1" applyBorder="1" applyAlignment="1">
      <alignment horizontal="center" vertical="top"/>
    </xf>
    <xf numFmtId="0" fontId="9" fillId="0" borderId="10" xfId="15" applyFont="1" applyFill="1" applyBorder="1" applyAlignment="1">
      <alignment vertical="top"/>
    </xf>
    <xf numFmtId="0" fontId="9" fillId="0" borderId="67" xfId="15" applyFont="1" applyFill="1" applyBorder="1" applyAlignment="1">
      <alignment vertical="center"/>
    </xf>
    <xf numFmtId="0" fontId="9" fillId="0" borderId="10" xfId="15" applyFont="1" applyFill="1" applyBorder="1" applyAlignment="1">
      <alignment vertical="center"/>
    </xf>
    <xf numFmtId="0" fontId="9" fillId="0" borderId="30" xfId="15" applyFont="1" applyFill="1" applyBorder="1" applyAlignment="1">
      <alignment vertical="center"/>
    </xf>
    <xf numFmtId="0" fontId="9" fillId="0" borderId="28" xfId="15" applyFont="1" applyFill="1" applyBorder="1" applyAlignment="1">
      <alignment vertical="center"/>
    </xf>
    <xf numFmtId="0" fontId="9" fillId="0" borderId="80" xfId="15" applyFont="1" applyFill="1" applyBorder="1" applyAlignment="1">
      <alignment vertical="center"/>
    </xf>
    <xf numFmtId="0" fontId="9" fillId="0" borderId="84" xfId="15" applyFont="1" applyFill="1" applyBorder="1" applyAlignment="1">
      <alignment vertical="center"/>
    </xf>
    <xf numFmtId="0" fontId="9" fillId="13" borderId="56" xfId="15" applyFont="1" applyFill="1" applyBorder="1" applyAlignment="1">
      <alignment vertical="center"/>
    </xf>
    <xf numFmtId="0" fontId="9" fillId="0" borderId="56" xfId="15" applyFont="1" applyFill="1" applyBorder="1" applyAlignment="1">
      <alignment vertical="center"/>
    </xf>
    <xf numFmtId="0" fontId="9" fillId="13" borderId="50" xfId="15" applyFont="1" applyFill="1" applyBorder="1" applyAlignment="1">
      <alignment vertical="center"/>
    </xf>
    <xf numFmtId="0" fontId="9" fillId="12" borderId="19" xfId="15" applyFont="1" applyFill="1" applyBorder="1" applyAlignment="1">
      <alignment vertical="top"/>
    </xf>
    <xf numFmtId="0" fontId="9" fillId="0" borderId="20" xfId="15" applyFont="1" applyFill="1" applyBorder="1" applyAlignment="1">
      <alignment vertical="center"/>
    </xf>
    <xf numFmtId="0" fontId="9" fillId="0" borderId="62" xfId="15" applyFont="1" applyFill="1" applyBorder="1" applyAlignment="1">
      <alignment vertical="top" wrapText="1"/>
    </xf>
    <xf numFmtId="0" fontId="9" fillId="0" borderId="78" xfId="15" applyFont="1" applyFill="1" applyBorder="1" applyAlignment="1">
      <alignment vertical="center"/>
    </xf>
    <xf numFmtId="0" fontId="9" fillId="0" borderId="73" xfId="15" applyFont="1" applyFill="1" applyBorder="1" applyAlignment="1">
      <alignment vertical="top" wrapText="1"/>
    </xf>
    <xf numFmtId="0" fontId="9" fillId="0" borderId="109" xfId="15" applyFont="1" applyFill="1" applyBorder="1" applyAlignment="1">
      <alignment vertical="center"/>
    </xf>
    <xf numFmtId="0" fontId="9" fillId="0" borderId="100" xfId="15" applyFont="1" applyFill="1" applyBorder="1" applyAlignment="1">
      <alignment vertical="center"/>
    </xf>
    <xf numFmtId="0" fontId="9" fillId="0" borderId="82" xfId="15" applyFont="1" applyFill="1" applyBorder="1" applyAlignment="1">
      <alignment vertical="center"/>
    </xf>
    <xf numFmtId="0" fontId="9" fillId="0" borderId="63" xfId="15" applyFont="1" applyFill="1" applyBorder="1" applyAlignment="1">
      <alignment vertical="center"/>
    </xf>
    <xf numFmtId="0" fontId="9" fillId="0" borderId="71" xfId="15" applyFont="1" applyFill="1" applyBorder="1" applyAlignment="1">
      <alignment horizontal="center" vertical="top"/>
    </xf>
    <xf numFmtId="0" fontId="9" fillId="0" borderId="95" xfId="15" applyFont="1" applyFill="1" applyBorder="1" applyAlignment="1">
      <alignment vertical="center"/>
    </xf>
    <xf numFmtId="0" fontId="9" fillId="0" borderId="69" xfId="15" applyFont="1" applyFill="1" applyBorder="1" applyAlignment="1">
      <alignment vertical="center"/>
    </xf>
    <xf numFmtId="0" fontId="9" fillId="0" borderId="71" xfId="15" applyFont="1" applyFill="1" applyBorder="1" applyAlignment="1">
      <alignment vertical="center"/>
    </xf>
    <xf numFmtId="0" fontId="9" fillId="0" borderId="110" xfId="15" applyFont="1" applyFill="1" applyBorder="1" applyAlignment="1">
      <alignment vertical="center"/>
    </xf>
    <xf numFmtId="0" fontId="9" fillId="0" borderId="68" xfId="15" applyFont="1" applyFill="1" applyBorder="1" applyAlignment="1">
      <alignment vertical="center"/>
    </xf>
    <xf numFmtId="0" fontId="9" fillId="13" borderId="30" xfId="15" applyFont="1" applyFill="1" applyBorder="1" applyAlignment="1">
      <alignment horizontal="center" vertical="top"/>
    </xf>
    <xf numFmtId="0" fontId="9" fillId="13" borderId="10" xfId="15" applyFont="1" applyFill="1" applyBorder="1" applyAlignment="1">
      <alignment vertical="top"/>
    </xf>
    <xf numFmtId="0" fontId="9" fillId="13" borderId="92" xfId="15" applyFont="1" applyFill="1" applyBorder="1" applyAlignment="1">
      <alignment vertical="center"/>
    </xf>
    <xf numFmtId="0" fontId="9" fillId="13" borderId="10" xfId="15" applyFont="1" applyFill="1" applyBorder="1" applyAlignment="1">
      <alignment vertical="center"/>
    </xf>
    <xf numFmtId="0" fontId="9" fillId="13" borderId="30" xfId="15" applyFont="1" applyFill="1" applyBorder="1" applyAlignment="1">
      <alignment vertical="center"/>
    </xf>
    <xf numFmtId="0" fontId="9" fillId="13" borderId="67" xfId="15" applyFont="1" applyFill="1" applyBorder="1" applyAlignment="1">
      <alignment vertical="center"/>
    </xf>
    <xf numFmtId="0" fontId="9" fillId="0" borderId="105" xfId="15" applyFont="1" applyFill="1" applyBorder="1" applyAlignment="1">
      <alignment vertical="center"/>
    </xf>
    <xf numFmtId="0" fontId="9" fillId="0" borderId="73" xfId="15" applyFont="1" applyFill="1" applyBorder="1" applyAlignment="1">
      <alignment vertical="center"/>
    </xf>
    <xf numFmtId="0" fontId="9" fillId="0" borderId="76" xfId="15" applyFont="1" applyFill="1" applyBorder="1" applyAlignment="1">
      <alignment vertical="center"/>
    </xf>
    <xf numFmtId="0" fontId="9" fillId="0" borderId="104" xfId="15" applyFont="1" applyFill="1" applyBorder="1" applyAlignment="1">
      <alignment vertical="center"/>
    </xf>
    <xf numFmtId="0" fontId="9" fillId="0" borderId="49" xfId="15" applyFont="1" applyFill="1" applyBorder="1" applyAlignment="1">
      <alignment horizontal="center" vertical="top"/>
    </xf>
    <xf numFmtId="0" fontId="9" fillId="0" borderId="10" xfId="15" applyFont="1" applyFill="1" applyBorder="1" applyAlignment="1">
      <alignment vertical="top" wrapText="1"/>
    </xf>
    <xf numFmtId="0" fontId="9" fillId="0" borderId="58" xfId="15" applyFont="1" applyFill="1" applyBorder="1" applyAlignment="1">
      <alignment vertical="center"/>
    </xf>
    <xf numFmtId="0" fontId="9" fillId="0" borderId="72" xfId="15" applyFont="1" applyFill="1" applyBorder="1" applyAlignment="1">
      <alignment vertical="center"/>
    </xf>
    <xf numFmtId="0" fontId="9" fillId="12" borderId="73" xfId="15" applyFont="1" applyFill="1" applyBorder="1" applyAlignment="1">
      <alignment vertical="top" wrapText="1"/>
    </xf>
    <xf numFmtId="0" fontId="9" fillId="0" borderId="24" xfId="15" applyFont="1" applyFill="1" applyBorder="1" applyAlignment="1">
      <alignment vertical="center"/>
    </xf>
    <xf numFmtId="0" fontId="9" fillId="12" borderId="62" xfId="15" applyFont="1" applyFill="1" applyBorder="1" applyAlignment="1">
      <alignment vertical="top"/>
    </xf>
    <xf numFmtId="0" fontId="9" fillId="0" borderId="0" xfId="0" applyFont="1" applyFill="1" applyBorder="1" applyAlignment="1">
      <alignment horizontal="center" vertical="center" wrapText="1"/>
    </xf>
    <xf numFmtId="0" fontId="9" fillId="0" borderId="19" xfId="0" applyFont="1" applyFill="1" applyBorder="1" applyAlignment="1">
      <alignment horizontal="center" vertical="center" wrapText="1"/>
    </xf>
    <xf numFmtId="1" fontId="10" fillId="12" borderId="32" xfId="0" applyNumberFormat="1" applyFont="1" applyFill="1" applyBorder="1"/>
    <xf numFmtId="0" fontId="10" fillId="12" borderId="32" xfId="0" applyFont="1" applyFill="1" applyBorder="1"/>
    <xf numFmtId="0" fontId="19" fillId="12" borderId="32" xfId="0" applyFont="1" applyFill="1" applyBorder="1"/>
    <xf numFmtId="0" fontId="10" fillId="12" borderId="12" xfId="0" applyFont="1" applyFill="1" applyBorder="1"/>
    <xf numFmtId="0" fontId="10" fillId="12" borderId="27" xfId="0" applyFont="1" applyFill="1" applyBorder="1"/>
    <xf numFmtId="0" fontId="10" fillId="12" borderId="18" xfId="0" applyFont="1" applyFill="1" applyBorder="1"/>
    <xf numFmtId="1" fontId="10" fillId="12" borderId="38" xfId="0" applyNumberFormat="1" applyFont="1" applyFill="1" applyBorder="1"/>
    <xf numFmtId="0" fontId="10" fillId="12" borderId="38" xfId="0" applyFont="1" applyFill="1" applyBorder="1"/>
    <xf numFmtId="0" fontId="19" fillId="12" borderId="38" xfId="0" applyFont="1" applyFill="1" applyBorder="1"/>
    <xf numFmtId="0" fontId="10" fillId="12" borderId="30" xfId="0" applyFont="1" applyFill="1" applyBorder="1"/>
    <xf numFmtId="0" fontId="10" fillId="12" borderId="28" xfId="0" applyFont="1" applyFill="1" applyBorder="1"/>
    <xf numFmtId="0" fontId="10" fillId="12" borderId="10" xfId="0" applyFont="1" applyFill="1" applyBorder="1"/>
    <xf numFmtId="1" fontId="10" fillId="12" borderId="32" xfId="0" applyNumberFormat="1" applyFont="1" applyFill="1" applyBorder="1" applyAlignment="1"/>
    <xf numFmtId="1" fontId="10" fillId="12" borderId="38" xfId="0" applyNumberFormat="1" applyFont="1" applyFill="1" applyBorder="1" applyAlignment="1"/>
    <xf numFmtId="0" fontId="19" fillId="12" borderId="0" xfId="0" applyFont="1" applyFill="1" applyBorder="1"/>
    <xf numFmtId="0" fontId="10" fillId="12" borderId="13" xfId="0" applyFont="1" applyFill="1" applyBorder="1"/>
    <xf numFmtId="0" fontId="10" fillId="12" borderId="19" xfId="0" applyFont="1" applyFill="1" applyBorder="1"/>
    <xf numFmtId="166" fontId="10" fillId="12" borderId="32" xfId="0" applyNumberFormat="1" applyFont="1" applyFill="1" applyBorder="1"/>
    <xf numFmtId="0" fontId="19" fillId="12" borderId="33" xfId="0" applyFont="1" applyFill="1" applyBorder="1"/>
    <xf numFmtId="166" fontId="10" fillId="12" borderId="0" xfId="0" applyNumberFormat="1" applyFont="1" applyFill="1" applyBorder="1"/>
    <xf numFmtId="166" fontId="10" fillId="12" borderId="32" xfId="0" applyNumberFormat="1" applyFont="1" applyFill="1" applyBorder="1" applyAlignment="1">
      <alignment vertical="center"/>
    </xf>
    <xf numFmtId="0" fontId="10" fillId="12" borderId="10" xfId="0" applyFont="1" applyFill="1" applyBorder="1" applyAlignment="1">
      <alignment vertical="center"/>
    </xf>
    <xf numFmtId="0" fontId="10" fillId="12" borderId="54" xfId="0" applyFont="1" applyFill="1" applyBorder="1"/>
    <xf numFmtId="0" fontId="10" fillId="12" borderId="55" xfId="0" applyFont="1" applyFill="1" applyBorder="1"/>
    <xf numFmtId="0" fontId="10" fillId="12" borderId="56" xfId="0" applyFont="1" applyFill="1" applyBorder="1"/>
    <xf numFmtId="0" fontId="10" fillId="12" borderId="60" xfId="0" applyFont="1" applyFill="1" applyBorder="1"/>
    <xf numFmtId="0" fontId="10" fillId="12" borderId="61" xfId="0" applyFont="1" applyFill="1" applyBorder="1"/>
    <xf numFmtId="0" fontId="10" fillId="12" borderId="62" xfId="0" applyFont="1" applyFill="1" applyBorder="1"/>
    <xf numFmtId="0" fontId="10" fillId="12" borderId="76" xfId="0" applyFont="1" applyFill="1" applyBorder="1"/>
    <xf numFmtId="0" fontId="10" fillId="12" borderId="24" xfId="0" applyFont="1" applyFill="1" applyBorder="1"/>
    <xf numFmtId="0" fontId="10" fillId="12" borderId="73" xfId="0" applyFont="1" applyFill="1" applyBorder="1"/>
    <xf numFmtId="0" fontId="9" fillId="12" borderId="76" xfId="0" applyFont="1" applyFill="1" applyBorder="1" applyAlignment="1">
      <alignment horizontal="left" vertical="center" wrapText="1"/>
    </xf>
    <xf numFmtId="0" fontId="9" fillId="12" borderId="24" xfId="0" applyFont="1" applyFill="1" applyBorder="1" applyAlignment="1">
      <alignment horizontal="left" vertical="center" wrapText="1"/>
    </xf>
    <xf numFmtId="0" fontId="9" fillId="12" borderId="73" xfId="0" applyFont="1" applyFill="1" applyBorder="1" applyAlignment="1">
      <alignment horizontal="left" vertical="center" wrapText="1"/>
    </xf>
    <xf numFmtId="166" fontId="10" fillId="12" borderId="61" xfId="0" applyNumberFormat="1" applyFont="1" applyFill="1" applyBorder="1"/>
    <xf numFmtId="0" fontId="19" fillId="12" borderId="61" xfId="0" applyFont="1" applyFill="1" applyBorder="1"/>
    <xf numFmtId="0" fontId="10" fillId="12" borderId="19" xfId="0" applyFont="1" applyFill="1" applyBorder="1" applyAlignment="1">
      <alignment vertical="top" wrapText="1"/>
    </xf>
    <xf numFmtId="166" fontId="10" fillId="12" borderId="55" xfId="0" applyNumberFormat="1" applyFont="1" applyFill="1" applyBorder="1"/>
    <xf numFmtId="0" fontId="19" fillId="12" borderId="55" xfId="0" applyFont="1" applyFill="1" applyBorder="1"/>
    <xf numFmtId="0" fontId="10" fillId="12" borderId="0" xfId="0" applyFont="1" applyFill="1" applyBorder="1" applyAlignment="1">
      <alignment vertical="top"/>
    </xf>
    <xf numFmtId="0" fontId="10" fillId="12" borderId="10" xfId="0" applyFont="1" applyFill="1" applyBorder="1" applyAlignment="1">
      <alignment vertical="top" wrapText="1"/>
    </xf>
    <xf numFmtId="0" fontId="54" fillId="12" borderId="19" xfId="0" applyFont="1" applyFill="1" applyBorder="1" applyAlignment="1">
      <alignment vertical="top" wrapText="1"/>
    </xf>
    <xf numFmtId="0" fontId="10" fillId="12" borderId="15" xfId="0" applyFont="1" applyFill="1" applyBorder="1" applyAlignment="1">
      <alignment horizontal="center" vertical="top" wrapText="1"/>
    </xf>
    <xf numFmtId="0" fontId="10" fillId="12" borderId="15" xfId="0" applyFont="1" applyFill="1" applyBorder="1" applyAlignment="1">
      <alignment vertical="top" wrapText="1"/>
    </xf>
    <xf numFmtId="0" fontId="10" fillId="12" borderId="16" xfId="0" applyFont="1" applyFill="1" applyBorder="1" applyAlignment="1">
      <alignment horizontal="center" vertical="top" wrapText="1"/>
    </xf>
    <xf numFmtId="0" fontId="10" fillId="12" borderId="16" xfId="0" applyFont="1" applyFill="1" applyBorder="1" applyAlignment="1">
      <alignment vertical="top" wrapText="1"/>
    </xf>
    <xf numFmtId="0" fontId="9" fillId="0" borderId="12" xfId="28" applyFont="1" applyFill="1" applyBorder="1" applyAlignment="1">
      <alignment horizontal="left" vertical="center"/>
    </xf>
    <xf numFmtId="0" fontId="9" fillId="0" borderId="27" xfId="28" applyFont="1" applyFill="1" applyBorder="1" applyAlignment="1">
      <alignment horizontal="left" vertical="center"/>
    </xf>
    <xf numFmtId="0" fontId="9" fillId="0" borderId="18" xfId="28" applyFont="1" applyFill="1" applyBorder="1" applyAlignment="1">
      <alignment horizontal="left" vertical="center"/>
    </xf>
    <xf numFmtId="0" fontId="9" fillId="0" borderId="13" xfId="28" applyFont="1" applyFill="1" applyBorder="1" applyAlignment="1">
      <alignment horizontal="left" vertical="center"/>
    </xf>
    <xf numFmtId="0" fontId="9" fillId="0" borderId="0" xfId="28" applyFont="1" applyFill="1" applyBorder="1" applyAlignment="1">
      <alignment horizontal="left" vertical="center"/>
    </xf>
    <xf numFmtId="0" fontId="57" fillId="0" borderId="0" xfId="28" applyFont="1" applyFill="1" applyBorder="1"/>
    <xf numFmtId="0" fontId="9" fillId="0" borderId="25" xfId="28" applyFont="1" applyFill="1" applyBorder="1" applyAlignment="1">
      <alignment horizontal="left" vertical="center"/>
    </xf>
    <xf numFmtId="0" fontId="9" fillId="0" borderId="19" xfId="28" applyFont="1" applyFill="1" applyBorder="1" applyAlignment="1">
      <alignment horizontal="left" vertical="center"/>
    </xf>
    <xf numFmtId="0" fontId="9" fillId="0" borderId="30" xfId="28" applyFont="1" applyFill="1" applyBorder="1" applyAlignment="1">
      <alignment horizontal="left" vertical="center"/>
    </xf>
    <xf numFmtId="0" fontId="9" fillId="0" borderId="28" xfId="28" applyFont="1" applyFill="1" applyBorder="1" applyAlignment="1">
      <alignment horizontal="left" vertical="center"/>
    </xf>
    <xf numFmtId="0" fontId="9" fillId="0" borderId="10" xfId="28" applyFont="1" applyFill="1" applyBorder="1" applyAlignment="1">
      <alignment horizontal="left" vertical="center"/>
    </xf>
    <xf numFmtId="0" fontId="56" fillId="0" borderId="30" xfId="28" applyFont="1" applyFill="1" applyBorder="1"/>
    <xf numFmtId="0" fontId="57" fillId="0" borderId="82" xfId="28" applyFont="1" applyBorder="1"/>
    <xf numFmtId="0" fontId="57" fillId="0" borderId="78" xfId="28" applyFont="1" applyBorder="1"/>
    <xf numFmtId="0" fontId="57" fillId="0" borderId="81" xfId="28" applyFont="1" applyBorder="1"/>
    <xf numFmtId="0" fontId="19" fillId="0" borderId="26" xfId="28" applyFont="1" applyFill="1" applyBorder="1" applyAlignment="1">
      <alignment horizontal="center" vertical="center" wrapText="1"/>
    </xf>
    <xf numFmtId="164" fontId="19" fillId="0" borderId="82" xfId="28" applyNumberFormat="1" applyFont="1" applyBorder="1" applyAlignment="1">
      <alignment horizontal="left" vertical="top" wrapText="1"/>
    </xf>
    <xf numFmtId="0" fontId="9" fillId="0" borderId="23" xfId="28" applyFont="1" applyBorder="1" applyAlignment="1">
      <alignment horizontal="left" vertical="top" wrapText="1"/>
    </xf>
    <xf numFmtId="0" fontId="9" fillId="0" borderId="48" xfId="28" applyFont="1" applyBorder="1" applyAlignment="1">
      <alignment horizontal="left" vertical="top" wrapText="1"/>
    </xf>
    <xf numFmtId="0" fontId="9" fillId="0" borderId="22" xfId="28" applyFont="1" applyBorder="1" applyAlignment="1">
      <alignment horizontal="left" vertical="top" wrapText="1"/>
    </xf>
    <xf numFmtId="164" fontId="19" fillId="0" borderId="78" xfId="28" applyNumberFormat="1" applyFont="1" applyBorder="1" applyAlignment="1">
      <alignment horizontal="left" vertical="top" wrapText="1"/>
    </xf>
    <xf numFmtId="0" fontId="9" fillId="0" borderId="63" xfId="28" applyFont="1" applyBorder="1" applyAlignment="1">
      <alignment horizontal="left" vertical="top" wrapText="1"/>
    </xf>
    <xf numFmtId="0" fontId="9" fillId="0" borderId="25" xfId="28" applyFont="1" applyBorder="1" applyAlignment="1">
      <alignment horizontal="left" vertical="top" wrapText="1"/>
    </xf>
    <xf numFmtId="0" fontId="9" fillId="0" borderId="49" xfId="28" applyFont="1" applyBorder="1" applyAlignment="1">
      <alignment horizontal="left" vertical="top" wrapText="1"/>
    </xf>
    <xf numFmtId="0" fontId="9" fillId="0" borderId="25" xfId="28" applyFont="1" applyFill="1" applyBorder="1" applyAlignment="1">
      <alignment horizontal="left" vertical="top" wrapText="1"/>
    </xf>
    <xf numFmtId="0" fontId="9" fillId="0" borderId="49" xfId="28" applyFont="1" applyFill="1" applyBorder="1" applyAlignment="1">
      <alignment horizontal="left" vertical="top" wrapText="1"/>
    </xf>
    <xf numFmtId="164" fontId="19" fillId="0" borderId="81" xfId="28" applyNumberFormat="1" applyFont="1" applyFill="1" applyBorder="1" applyAlignment="1">
      <alignment horizontal="left" vertical="top" wrapText="1"/>
    </xf>
    <xf numFmtId="0" fontId="9" fillId="0" borderId="95" xfId="28" applyFont="1" applyBorder="1" applyAlignment="1">
      <alignment horizontal="left" vertical="top" wrapText="1"/>
    </xf>
    <xf numFmtId="0" fontId="9" fillId="0" borderId="52" xfId="28" applyFont="1" applyBorder="1" applyAlignment="1">
      <alignment horizontal="left" vertical="top" wrapText="1"/>
    </xf>
    <xf numFmtId="0" fontId="9" fillId="0" borderId="96" xfId="28" applyFont="1" applyBorder="1" applyAlignment="1">
      <alignment horizontal="left" vertical="top" wrapText="1"/>
    </xf>
    <xf numFmtId="164" fontId="55" fillId="0" borderId="76" xfId="28" applyNumberFormat="1" applyFont="1" applyBorder="1" applyAlignment="1">
      <alignment horizontal="center" vertical="top"/>
    </xf>
    <xf numFmtId="164" fontId="55" fillId="0" borderId="60" xfId="28" applyNumberFormat="1" applyFont="1" applyBorder="1" applyAlignment="1">
      <alignment horizontal="center" vertical="top"/>
    </xf>
    <xf numFmtId="164" fontId="55" fillId="0" borderId="71" xfId="28" applyNumberFormat="1" applyFont="1" applyBorder="1" applyAlignment="1">
      <alignment horizontal="center" vertical="top"/>
    </xf>
    <xf numFmtId="0" fontId="57" fillId="0" borderId="0" xfId="28" applyFont="1" applyFill="1"/>
    <xf numFmtId="167" fontId="19" fillId="14" borderId="26" xfId="0" applyNumberFormat="1" applyFont="1" applyFill="1" applyBorder="1" applyAlignment="1">
      <alignment horizontal="center" vertical="top" wrapText="1"/>
    </xf>
    <xf numFmtId="0" fontId="19" fillId="14" borderId="29" xfId="0" applyFont="1" applyFill="1" applyBorder="1" applyAlignment="1">
      <alignment horizontal="left" vertical="top" wrapText="1"/>
    </xf>
    <xf numFmtId="0" fontId="10" fillId="9" borderId="13" xfId="0" applyFont="1" applyFill="1" applyBorder="1" applyAlignment="1">
      <alignment horizontal="center" vertical="top"/>
    </xf>
    <xf numFmtId="0" fontId="10" fillId="9" borderId="19" xfId="0" applyFont="1" applyFill="1" applyBorder="1" applyAlignment="1">
      <alignment horizontal="center" vertical="top"/>
    </xf>
    <xf numFmtId="0" fontId="9" fillId="12" borderId="55" xfId="0" applyFont="1" applyFill="1" applyBorder="1" applyAlignment="1">
      <alignment horizontal="left" vertical="top"/>
    </xf>
    <xf numFmtId="0" fontId="9" fillId="12" borderId="56" xfId="0" applyFont="1" applyFill="1" applyBorder="1" applyAlignment="1">
      <alignment horizontal="left" vertical="top"/>
    </xf>
    <xf numFmtId="0" fontId="9" fillId="12" borderId="54" xfId="0" applyFont="1" applyFill="1" applyBorder="1"/>
    <xf numFmtId="0" fontId="9" fillId="12" borderId="62" xfId="0" applyFont="1" applyFill="1" applyBorder="1" applyAlignment="1">
      <alignment horizontal="left" vertical="top"/>
    </xf>
    <xf numFmtId="0" fontId="9" fillId="12" borderId="60" xfId="0" applyFont="1" applyFill="1" applyBorder="1"/>
    <xf numFmtId="167" fontId="14" fillId="14" borderId="11" xfId="0" applyNumberFormat="1" applyFont="1" applyFill="1" applyBorder="1" applyAlignment="1">
      <alignment horizontal="center" vertical="center" wrapText="1"/>
    </xf>
    <xf numFmtId="0" fontId="19" fillId="14" borderId="92" xfId="28" applyFont="1" applyFill="1" applyBorder="1" applyAlignment="1">
      <alignment horizontal="center" vertical="center" wrapText="1"/>
    </xf>
    <xf numFmtId="0" fontId="19" fillId="14" borderId="93" xfId="28" applyFont="1" applyFill="1" applyBorder="1" applyAlignment="1">
      <alignment horizontal="center" vertical="center" wrapText="1"/>
    </xf>
    <xf numFmtId="0" fontId="19" fillId="14" borderId="94" xfId="28" applyFont="1" applyFill="1" applyBorder="1" applyAlignment="1">
      <alignment horizontal="center" vertical="center" wrapText="1"/>
    </xf>
    <xf numFmtId="0" fontId="56" fillId="14" borderId="16" xfId="28" applyFont="1" applyFill="1" applyBorder="1" applyAlignment="1">
      <alignment horizontal="center" wrapText="1"/>
    </xf>
    <xf numFmtId="1" fontId="9" fillId="9" borderId="44" xfId="0" applyNumberFormat="1" applyFont="1" applyFill="1" applyBorder="1" applyAlignment="1">
      <alignment vertical="top" wrapText="1"/>
    </xf>
    <xf numFmtId="0" fontId="10" fillId="9" borderId="30" xfId="0" applyFont="1" applyFill="1" applyBorder="1" applyAlignment="1">
      <alignment horizontal="center" vertical="top"/>
    </xf>
    <xf numFmtId="0" fontId="10" fillId="9" borderId="10" xfId="0" applyFont="1" applyFill="1" applyBorder="1" applyAlignment="1">
      <alignment horizontal="center" vertical="top"/>
    </xf>
    <xf numFmtId="166" fontId="9" fillId="14" borderId="28" xfId="0" applyNumberFormat="1" applyFont="1" applyFill="1" applyBorder="1" applyAlignment="1">
      <alignment vertical="top" wrapText="1"/>
    </xf>
    <xf numFmtId="0" fontId="9" fillId="14" borderId="28" xfId="0" applyFont="1" applyFill="1" applyBorder="1" applyAlignment="1">
      <alignment vertical="top" wrapText="1"/>
    </xf>
    <xf numFmtId="164" fontId="19" fillId="0" borderId="28" xfId="0" applyNumberFormat="1" applyFont="1" applyFill="1" applyBorder="1" applyAlignment="1">
      <alignment horizontal="left" vertical="top" wrapText="1"/>
    </xf>
    <xf numFmtId="167" fontId="19" fillId="11" borderId="14" xfId="0" applyNumberFormat="1" applyFont="1" applyFill="1" applyBorder="1" applyAlignment="1">
      <alignment horizontal="center" vertical="top" wrapText="1"/>
    </xf>
    <xf numFmtId="0" fontId="19" fillId="11" borderId="12" xfId="0" applyFont="1" applyFill="1" applyBorder="1" applyAlignment="1">
      <alignment horizontal="left" vertical="top" wrapText="1"/>
    </xf>
    <xf numFmtId="0" fontId="19" fillId="11" borderId="27" xfId="0" applyFont="1" applyFill="1" applyBorder="1" applyAlignment="1">
      <alignment horizontal="left" vertical="top" wrapText="1"/>
    </xf>
    <xf numFmtId="0" fontId="19" fillId="11" borderId="18" xfId="0" applyFont="1" applyFill="1" applyBorder="1" applyAlignment="1">
      <alignment horizontal="left" vertical="top" wrapText="1"/>
    </xf>
    <xf numFmtId="0" fontId="9" fillId="12" borderId="55" xfId="0" applyFont="1" applyFill="1" applyBorder="1" applyAlignment="1">
      <alignment vertical="top"/>
    </xf>
    <xf numFmtId="164" fontId="19" fillId="9" borderId="58" xfId="0" applyNumberFormat="1" applyFont="1" applyFill="1" applyBorder="1" applyAlignment="1">
      <alignment horizontal="center" vertical="top" wrapText="1"/>
    </xf>
    <xf numFmtId="0" fontId="9" fillId="12" borderId="12" xfId="0" applyFont="1" applyFill="1" applyBorder="1" applyAlignment="1">
      <alignment vertical="top" wrapText="1"/>
    </xf>
    <xf numFmtId="0" fontId="9" fillId="12" borderId="84" xfId="0" applyFont="1" applyFill="1" applyBorder="1" applyAlignment="1">
      <alignment horizontal="center" vertical="top" wrapText="1"/>
    </xf>
    <xf numFmtId="166" fontId="9" fillId="9" borderId="55" xfId="0" applyNumberFormat="1" applyFont="1" applyFill="1" applyBorder="1" applyAlignment="1">
      <alignment vertical="top" wrapText="1"/>
    </xf>
    <xf numFmtId="0" fontId="9" fillId="9" borderId="97" xfId="0" applyFont="1" applyFill="1" applyBorder="1" applyAlignment="1">
      <alignment horizontal="left" vertical="top" wrapText="1"/>
    </xf>
    <xf numFmtId="0" fontId="9" fillId="9" borderId="97" xfId="0" applyFont="1" applyFill="1" applyBorder="1" applyAlignment="1">
      <alignment vertical="top"/>
    </xf>
    <xf numFmtId="0" fontId="9" fillId="9" borderId="55" xfId="0" applyFont="1" applyFill="1" applyBorder="1" applyAlignment="1">
      <alignment vertical="top"/>
    </xf>
    <xf numFmtId="0" fontId="9" fillId="16" borderId="30" xfId="0" applyFont="1" applyFill="1" applyBorder="1" applyAlignment="1">
      <alignment vertical="top"/>
    </xf>
    <xf numFmtId="0" fontId="9" fillId="9" borderId="74" xfId="0" applyFont="1" applyFill="1" applyBorder="1" applyAlignment="1">
      <alignment vertical="top" wrapText="1"/>
    </xf>
    <xf numFmtId="0" fontId="9" fillId="9" borderId="50" xfId="0" applyFont="1" applyFill="1" applyBorder="1" applyAlignment="1">
      <alignment horizontal="center" vertical="top" wrapText="1"/>
    </xf>
    <xf numFmtId="0" fontId="9" fillId="9" borderId="63" xfId="0" applyFont="1" applyFill="1" applyBorder="1" applyAlignment="1">
      <alignment horizontal="left" vertical="top" wrapText="1"/>
    </xf>
    <xf numFmtId="0" fontId="9" fillId="9" borderId="49" xfId="0" applyFont="1" applyFill="1" applyBorder="1" applyAlignment="1">
      <alignment horizontal="left" vertical="top" wrapText="1"/>
    </xf>
    <xf numFmtId="0" fontId="9" fillId="9" borderId="63" xfId="0" applyFont="1" applyFill="1" applyBorder="1" applyAlignment="1">
      <alignment vertical="top"/>
    </xf>
    <xf numFmtId="167" fontId="19" fillId="11" borderId="26" xfId="0" applyNumberFormat="1" applyFont="1" applyFill="1" applyBorder="1" applyAlignment="1">
      <alignment horizontal="center" vertical="top" wrapText="1"/>
    </xf>
    <xf numFmtId="0" fontId="9" fillId="9" borderId="26" xfId="0" applyFont="1" applyFill="1" applyBorder="1" applyAlignment="1">
      <alignment horizontal="left" vertical="top" wrapText="1"/>
    </xf>
    <xf numFmtId="0" fontId="9" fillId="9" borderId="29" xfId="0" applyFont="1" applyFill="1" applyBorder="1" applyAlignment="1">
      <alignment vertical="top"/>
    </xf>
    <xf numFmtId="0" fontId="9" fillId="9" borderId="17" xfId="0" applyFont="1" applyFill="1" applyBorder="1" applyAlignment="1">
      <alignment vertical="top"/>
    </xf>
    <xf numFmtId="0" fontId="9" fillId="9" borderId="27" xfId="0" applyFont="1" applyFill="1" applyBorder="1" applyAlignment="1">
      <alignment vertical="top"/>
    </xf>
    <xf numFmtId="0" fontId="9" fillId="9" borderId="18" xfId="0" applyFont="1" applyFill="1" applyBorder="1" applyAlignment="1">
      <alignment vertical="top"/>
    </xf>
    <xf numFmtId="0" fontId="9" fillId="9" borderId="28" xfId="0" applyFont="1" applyFill="1" applyBorder="1" applyAlignment="1">
      <alignment vertical="top"/>
    </xf>
    <xf numFmtId="0" fontId="9" fillId="9" borderId="10" xfId="0" applyFont="1" applyFill="1" applyBorder="1" applyAlignment="1">
      <alignment vertical="top"/>
    </xf>
    <xf numFmtId="0" fontId="9" fillId="9" borderId="16" xfId="0" applyFont="1" applyFill="1" applyBorder="1" applyAlignment="1">
      <alignment vertical="top" wrapText="1"/>
    </xf>
    <xf numFmtId="0" fontId="19" fillId="12" borderId="32" xfId="0" applyFont="1" applyFill="1" applyBorder="1" applyAlignment="1">
      <alignment vertical="center"/>
    </xf>
    <xf numFmtId="0" fontId="10" fillId="12" borderId="33" xfId="0" applyFont="1" applyFill="1" applyBorder="1" applyAlignment="1">
      <alignment vertical="center"/>
    </xf>
    <xf numFmtId="166" fontId="10" fillId="12" borderId="35" xfId="0" applyNumberFormat="1" applyFont="1" applyFill="1" applyBorder="1" applyAlignment="1">
      <alignment vertical="center"/>
    </xf>
    <xf numFmtId="0" fontId="19" fillId="12" borderId="35" xfId="0" applyFont="1" applyFill="1" applyBorder="1" applyAlignment="1">
      <alignment vertical="center"/>
    </xf>
    <xf numFmtId="0" fontId="10" fillId="12" borderId="36" xfId="0" applyFont="1" applyFill="1" applyBorder="1" applyAlignment="1">
      <alignment vertical="center"/>
    </xf>
    <xf numFmtId="166" fontId="10" fillId="12" borderId="38" xfId="0" applyNumberFormat="1" applyFont="1" applyFill="1" applyBorder="1" applyAlignment="1">
      <alignment vertical="center"/>
    </xf>
    <xf numFmtId="0" fontId="19" fillId="12" borderId="38" xfId="0" applyFont="1" applyFill="1" applyBorder="1" applyAlignment="1">
      <alignment vertical="center"/>
    </xf>
    <xf numFmtId="166" fontId="9" fillId="9" borderId="33" xfId="0" applyNumberFormat="1" applyFont="1" applyFill="1" applyBorder="1"/>
    <xf numFmtId="0" fontId="19" fillId="9" borderId="27" xfId="0" applyFont="1" applyFill="1" applyBorder="1"/>
    <xf numFmtId="166" fontId="9" fillId="9" borderId="36" xfId="0" applyNumberFormat="1" applyFont="1" applyFill="1" applyBorder="1"/>
    <xf numFmtId="0" fontId="19" fillId="9" borderId="0" xfId="0" applyFont="1" applyFill="1" applyBorder="1"/>
    <xf numFmtId="166" fontId="9" fillId="9" borderId="39" xfId="0" applyNumberFormat="1" applyFont="1" applyFill="1" applyBorder="1"/>
    <xf numFmtId="0" fontId="19" fillId="9" borderId="28" xfId="0" applyFont="1" applyFill="1" applyBorder="1"/>
    <xf numFmtId="0" fontId="10" fillId="9" borderId="73" xfId="0" applyFont="1" applyFill="1" applyBorder="1"/>
    <xf numFmtId="166" fontId="9" fillId="12" borderId="33" xfId="0" applyNumberFormat="1" applyFont="1" applyFill="1" applyBorder="1"/>
    <xf numFmtId="166" fontId="9" fillId="12" borderId="45" xfId="0" applyNumberFormat="1" applyFont="1" applyFill="1" applyBorder="1"/>
    <xf numFmtId="166" fontId="9" fillId="12" borderId="39" xfId="0" applyNumberFormat="1" applyFont="1" applyFill="1" applyBorder="1"/>
    <xf numFmtId="0" fontId="10" fillId="12" borderId="107" xfId="0" applyFont="1" applyFill="1" applyBorder="1"/>
    <xf numFmtId="166" fontId="9" fillId="9" borderId="33" xfId="0" applyNumberFormat="1" applyFont="1" applyFill="1" applyBorder="1" applyAlignment="1">
      <alignment vertical="center"/>
    </xf>
    <xf numFmtId="166" fontId="9" fillId="12" borderId="45" xfId="0" applyNumberFormat="1" applyFont="1" applyFill="1" applyBorder="1" applyAlignment="1">
      <alignment vertical="center"/>
    </xf>
    <xf numFmtId="166" fontId="9" fillId="9" borderId="39" xfId="0" applyNumberFormat="1" applyFont="1" applyFill="1" applyBorder="1" applyAlignment="1">
      <alignment vertical="center"/>
    </xf>
    <xf numFmtId="166" fontId="9" fillId="12" borderId="28" xfId="0" applyNumberFormat="1" applyFont="1" applyFill="1" applyBorder="1" applyAlignment="1">
      <alignment horizontal="left" vertical="center" wrapText="1"/>
    </xf>
    <xf numFmtId="0" fontId="10" fillId="12" borderId="104" xfId="0" applyFont="1" applyFill="1" applyBorder="1"/>
    <xf numFmtId="0" fontId="9" fillId="12" borderId="12" xfId="0" applyFont="1" applyFill="1" applyBorder="1" applyAlignment="1">
      <alignment horizontal="right" vertical="center" wrapText="1"/>
    </xf>
    <xf numFmtId="0" fontId="9" fillId="9" borderId="54" xfId="0" applyFont="1" applyFill="1" applyBorder="1"/>
    <xf numFmtId="0" fontId="9" fillId="12" borderId="74" xfId="0" applyFont="1" applyFill="1" applyBorder="1" applyAlignment="1">
      <alignment horizontal="right" vertical="center" wrapText="1"/>
    </xf>
    <xf numFmtId="0" fontId="9" fillId="9" borderId="60" xfId="0" applyFont="1" applyFill="1" applyBorder="1"/>
    <xf numFmtId="0" fontId="9" fillId="9" borderId="74" xfId="0" applyFont="1" applyFill="1" applyBorder="1" applyAlignment="1">
      <alignment horizontal="right" vertical="center" wrapText="1"/>
    </xf>
    <xf numFmtId="0" fontId="9" fillId="12" borderId="60" xfId="0" applyFont="1" applyFill="1" applyBorder="1" applyAlignment="1">
      <alignment horizontal="right" vertical="center" wrapText="1"/>
    </xf>
    <xf numFmtId="0" fontId="9" fillId="12" borderId="13" xfId="0" applyFont="1" applyFill="1" applyBorder="1" applyAlignment="1">
      <alignment horizontal="right" vertical="center" wrapText="1"/>
    </xf>
    <xf numFmtId="0" fontId="9" fillId="9" borderId="16" xfId="0" applyFont="1" applyFill="1" applyBorder="1" applyAlignment="1">
      <alignment horizontal="left" vertical="top" wrapText="1"/>
    </xf>
    <xf numFmtId="0" fontId="9" fillId="9" borderId="71" xfId="0" applyFont="1" applyFill="1" applyBorder="1" applyAlignment="1">
      <alignment horizontal="right" vertical="center" wrapText="1"/>
    </xf>
    <xf numFmtId="166" fontId="9" fillId="12" borderId="31" xfId="0" applyNumberFormat="1" applyFont="1" applyFill="1" applyBorder="1" applyAlignment="1">
      <alignment horizontal="left" vertical="center"/>
    </xf>
    <xf numFmtId="166" fontId="9" fillId="12" borderId="33" xfId="0" applyNumberFormat="1" applyFont="1" applyFill="1" applyBorder="1" applyAlignment="1">
      <alignment horizontal="right" vertical="top" wrapText="1"/>
    </xf>
    <xf numFmtId="0" fontId="10" fillId="12" borderId="18" xfId="0" applyFont="1" applyFill="1" applyBorder="1" applyAlignment="1">
      <alignment horizontal="center"/>
    </xf>
    <xf numFmtId="166" fontId="9" fillId="12" borderId="41" xfId="0" applyNumberFormat="1" applyFont="1" applyFill="1" applyBorder="1" applyAlignment="1">
      <alignment horizontal="left" vertical="center"/>
    </xf>
    <xf numFmtId="0" fontId="10" fillId="12" borderId="19" xfId="0" applyFont="1" applyFill="1" applyBorder="1" applyAlignment="1">
      <alignment horizontal="center"/>
    </xf>
    <xf numFmtId="0" fontId="10" fillId="12" borderId="10" xfId="0" applyFont="1" applyFill="1" applyBorder="1" applyAlignment="1">
      <alignment horizontal="center"/>
    </xf>
    <xf numFmtId="166" fontId="9" fillId="12" borderId="32" xfId="0" applyNumberFormat="1" applyFont="1" applyFill="1" applyBorder="1" applyAlignment="1">
      <alignment horizontal="left" vertical="center"/>
    </xf>
    <xf numFmtId="166" fontId="9" fillId="12" borderId="13" xfId="0" applyNumberFormat="1" applyFont="1" applyFill="1" applyBorder="1" applyAlignment="1">
      <alignment horizontal="left" vertical="center"/>
    </xf>
    <xf numFmtId="166" fontId="9" fillId="12" borderId="0" xfId="0" applyNumberFormat="1" applyFont="1" applyFill="1" applyBorder="1" applyAlignment="1">
      <alignment horizontal="left" vertical="center" wrapText="1"/>
    </xf>
    <xf numFmtId="166" fontId="9" fillId="12" borderId="42" xfId="0" applyNumberFormat="1" applyFont="1" applyFill="1" applyBorder="1" applyAlignment="1">
      <alignment horizontal="right" vertical="top" wrapText="1"/>
    </xf>
    <xf numFmtId="1" fontId="9" fillId="12" borderId="33" xfId="0" applyNumberFormat="1" applyFont="1" applyFill="1" applyBorder="1" applyAlignment="1">
      <alignment horizontal="right" vertical="top" wrapText="1"/>
    </xf>
    <xf numFmtId="1" fontId="9" fillId="12" borderId="42" xfId="0" applyNumberFormat="1" applyFont="1" applyFill="1" applyBorder="1" applyAlignment="1">
      <alignment horizontal="right" vertical="top" wrapText="1"/>
    </xf>
    <xf numFmtId="0" fontId="19" fillId="12" borderId="27" xfId="0" applyFont="1" applyFill="1" applyBorder="1"/>
    <xf numFmtId="166" fontId="9" fillId="12" borderId="0" xfId="0" applyNumberFormat="1" applyFont="1" applyFill="1" applyBorder="1" applyAlignment="1">
      <alignment horizontal="left" vertical="center"/>
    </xf>
    <xf numFmtId="0" fontId="10" fillId="12" borderId="35" xfId="0" applyFont="1" applyFill="1" applyBorder="1"/>
    <xf numFmtId="166" fontId="9" fillId="12" borderId="37" xfId="0" applyNumberFormat="1" applyFont="1" applyFill="1" applyBorder="1" applyAlignment="1">
      <alignment horizontal="left" vertical="center"/>
    </xf>
    <xf numFmtId="0" fontId="19" fillId="12" borderId="28" xfId="0" applyFont="1" applyFill="1" applyBorder="1"/>
    <xf numFmtId="166" fontId="9" fillId="12" borderId="36" xfId="0" applyNumberFormat="1" applyFont="1" applyFill="1" applyBorder="1" applyAlignment="1">
      <alignment horizontal="right" vertical="top" wrapText="1"/>
    </xf>
    <xf numFmtId="166" fontId="9" fillId="12" borderId="43" xfId="0" applyNumberFormat="1" applyFont="1" applyFill="1" applyBorder="1" applyAlignment="1">
      <alignment horizontal="left" vertical="center"/>
    </xf>
    <xf numFmtId="0" fontId="10" fillId="12" borderId="44" xfId="0" applyFont="1" applyFill="1" applyBorder="1"/>
    <xf numFmtId="0" fontId="9" fillId="12" borderId="32" xfId="0" applyFont="1" applyFill="1" applyBorder="1"/>
    <xf numFmtId="0" fontId="19" fillId="12" borderId="0" xfId="0" applyFont="1" applyFill="1" applyBorder="1" applyAlignment="1">
      <alignment wrapText="1"/>
    </xf>
    <xf numFmtId="0" fontId="9" fillId="12" borderId="35" xfId="0" applyFont="1" applyFill="1" applyBorder="1"/>
    <xf numFmtId="164" fontId="9" fillId="9" borderId="82" xfId="0" applyNumberFormat="1" applyFont="1" applyFill="1" applyBorder="1" applyAlignment="1">
      <alignment horizontal="center" vertical="center" wrapText="1"/>
    </xf>
    <xf numFmtId="0" fontId="9" fillId="9" borderId="73" xfId="0" applyFont="1" applyFill="1" applyBorder="1" applyAlignment="1">
      <alignment horizontal="center" vertical="top" wrapText="1"/>
    </xf>
    <xf numFmtId="166" fontId="9" fillId="9" borderId="77" xfId="0" applyNumberFormat="1" applyFont="1" applyFill="1" applyBorder="1" applyAlignment="1">
      <alignment vertical="top" wrapText="1"/>
    </xf>
    <xf numFmtId="166" fontId="9" fillId="9" borderId="55" xfId="0" applyNumberFormat="1" applyFont="1" applyFill="1" applyBorder="1" applyAlignment="1">
      <alignment horizontal="center" vertical="top" wrapText="1"/>
    </xf>
    <xf numFmtId="164" fontId="9" fillId="9" borderId="78" xfId="0" applyNumberFormat="1" applyFont="1" applyFill="1" applyBorder="1" applyAlignment="1">
      <alignment horizontal="center" vertical="center" wrapText="1"/>
    </xf>
    <xf numFmtId="0" fontId="9" fillId="9" borderId="78" xfId="0" applyFont="1" applyFill="1" applyBorder="1" applyAlignment="1">
      <alignment horizontal="left" vertical="center" wrapText="1"/>
    </xf>
    <xf numFmtId="166" fontId="9" fillId="9" borderId="78" xfId="0" applyNumberFormat="1" applyFont="1" applyFill="1" applyBorder="1" applyAlignment="1">
      <alignment vertical="top" wrapText="1"/>
    </xf>
    <xf numFmtId="0" fontId="9" fillId="0" borderId="19" xfId="0" applyFont="1" applyFill="1" applyBorder="1"/>
    <xf numFmtId="0" fontId="9" fillId="9" borderId="91" xfId="0" applyFont="1" applyFill="1" applyBorder="1"/>
    <xf numFmtId="0" fontId="9" fillId="9" borderId="60" xfId="0" applyFont="1" applyFill="1" applyBorder="1" applyAlignment="1">
      <alignment horizontal="left" vertical="center" wrapText="1"/>
    </xf>
    <xf numFmtId="0" fontId="9" fillId="9" borderId="69" xfId="0" applyFont="1" applyFill="1" applyBorder="1"/>
    <xf numFmtId="166" fontId="9" fillId="9" borderId="16" xfId="0" applyNumberFormat="1" applyFont="1" applyFill="1" applyBorder="1" applyAlignment="1">
      <alignment vertical="top" wrapText="1"/>
    </xf>
    <xf numFmtId="166" fontId="9" fillId="9" borderId="28" xfId="0" applyNumberFormat="1" applyFont="1" applyFill="1" applyBorder="1"/>
    <xf numFmtId="0" fontId="9" fillId="9" borderId="77" xfId="0" applyFont="1" applyFill="1" applyBorder="1"/>
    <xf numFmtId="0" fontId="9" fillId="9" borderId="78" xfId="0" applyFont="1" applyFill="1" applyBorder="1" applyAlignment="1">
      <alignment wrapText="1"/>
    </xf>
    <xf numFmtId="0" fontId="9" fillId="9" borderId="19" xfId="0" applyFont="1" applyFill="1" applyBorder="1" applyAlignment="1">
      <alignment wrapText="1"/>
    </xf>
    <xf numFmtId="0" fontId="9" fillId="9" borderId="81" xfId="0" applyFont="1" applyFill="1" applyBorder="1"/>
    <xf numFmtId="166" fontId="9" fillId="9" borderId="28" xfId="0" applyNumberFormat="1" applyFont="1" applyFill="1" applyBorder="1" applyAlignment="1">
      <alignment horizontal="center" vertical="top" wrapText="1"/>
    </xf>
    <xf numFmtId="166" fontId="9" fillId="9" borderId="82" xfId="0" applyNumberFormat="1" applyFont="1" applyFill="1" applyBorder="1" applyAlignment="1">
      <alignment vertical="top" wrapText="1"/>
    </xf>
    <xf numFmtId="0" fontId="9" fillId="9" borderId="76" xfId="0" applyFont="1" applyFill="1" applyBorder="1"/>
    <xf numFmtId="166" fontId="9" fillId="9" borderId="56" xfId="0" applyNumberFormat="1" applyFont="1" applyFill="1" applyBorder="1" applyAlignment="1">
      <alignment vertical="top" wrapText="1"/>
    </xf>
    <xf numFmtId="166" fontId="9" fillId="9" borderId="55" xfId="0" applyNumberFormat="1" applyFont="1" applyFill="1" applyBorder="1"/>
    <xf numFmtId="166" fontId="9" fillId="9" borderId="62" xfId="0" applyNumberFormat="1" applyFont="1" applyFill="1" applyBorder="1" applyAlignment="1">
      <alignment vertical="top" wrapText="1"/>
    </xf>
    <xf numFmtId="166" fontId="9" fillId="9" borderId="0" xfId="0" applyNumberFormat="1" applyFont="1" applyFill="1" applyBorder="1"/>
    <xf numFmtId="0" fontId="9" fillId="12" borderId="77" xfId="0" applyFont="1" applyFill="1" applyBorder="1" applyAlignment="1">
      <alignment horizontal="left" vertical="center" wrapText="1"/>
    </xf>
    <xf numFmtId="0" fontId="9" fillId="12" borderId="78" xfId="0" applyFont="1" applyFill="1" applyBorder="1" applyAlignment="1">
      <alignment horizontal="left" vertical="center" wrapText="1"/>
    </xf>
    <xf numFmtId="0" fontId="9" fillId="9" borderId="82" xfId="0" applyFont="1" applyFill="1" applyBorder="1" applyAlignment="1">
      <alignment horizontal="center" vertical="center" wrapText="1"/>
    </xf>
    <xf numFmtId="0" fontId="9" fillId="12" borderId="82" xfId="0" applyFont="1" applyFill="1" applyBorder="1" applyAlignment="1">
      <alignment horizontal="left" vertical="center" wrapText="1"/>
    </xf>
    <xf numFmtId="0" fontId="9" fillId="9" borderId="82" xfId="0" applyFont="1" applyFill="1" applyBorder="1"/>
    <xf numFmtId="0" fontId="9" fillId="9" borderId="73" xfId="0" applyFont="1" applyFill="1" applyBorder="1"/>
    <xf numFmtId="0" fontId="10" fillId="12" borderId="0" xfId="0" applyFont="1" applyFill="1" applyBorder="1" applyAlignment="1">
      <alignment vertical="center"/>
    </xf>
    <xf numFmtId="0" fontId="9" fillId="9" borderId="56" xfId="0" applyFont="1" applyFill="1" applyBorder="1" applyAlignment="1">
      <alignment horizontal="left" vertical="center" wrapText="1"/>
    </xf>
    <xf numFmtId="0" fontId="9" fillId="9" borderId="62" xfId="0" applyFont="1" applyFill="1" applyBorder="1" applyAlignment="1">
      <alignment horizontal="left" vertical="center" wrapText="1"/>
    </xf>
    <xf numFmtId="0" fontId="9" fillId="9" borderId="78" xfId="0" applyFont="1" applyFill="1" applyBorder="1"/>
    <xf numFmtId="0" fontId="9" fillId="0" borderId="78" xfId="0" applyFont="1" applyFill="1" applyBorder="1" applyAlignment="1">
      <alignment horizontal="left" vertical="center" wrapText="1"/>
    </xf>
    <xf numFmtId="0" fontId="9" fillId="0" borderId="78" xfId="31" applyFont="1" applyBorder="1" applyAlignment="1">
      <alignment horizontal="center" vertical="center" wrapText="1"/>
    </xf>
    <xf numFmtId="0" fontId="9" fillId="0" borderId="15" xfId="31" applyFont="1" applyBorder="1" applyAlignment="1">
      <alignment horizontal="center" vertical="center" wrapText="1"/>
    </xf>
    <xf numFmtId="166" fontId="9" fillId="0" borderId="78" xfId="0" applyNumberFormat="1" applyFont="1" applyFill="1" applyBorder="1"/>
    <xf numFmtId="166" fontId="9" fillId="9" borderId="107" xfId="0" applyNumberFormat="1" applyFont="1" applyFill="1" applyBorder="1"/>
    <xf numFmtId="166" fontId="9" fillId="9" borderId="62" xfId="0" applyNumberFormat="1" applyFont="1" applyFill="1" applyBorder="1"/>
    <xf numFmtId="166" fontId="9" fillId="0" borderId="82" xfId="0" applyNumberFormat="1" applyFont="1" applyFill="1" applyBorder="1"/>
    <xf numFmtId="166" fontId="9" fillId="0" borderId="81" xfId="0" applyNumberFormat="1" applyFont="1" applyFill="1" applyBorder="1"/>
    <xf numFmtId="166" fontId="39" fillId="12" borderId="0" xfId="32" applyNumberFormat="1" applyFont="1" applyFill="1" applyBorder="1" applyAlignment="1">
      <alignment horizontal="right" vertical="top"/>
    </xf>
    <xf numFmtId="0" fontId="39" fillId="12" borderId="0" xfId="32" applyFont="1" applyFill="1" applyBorder="1" applyAlignment="1">
      <alignment vertical="top"/>
    </xf>
    <xf numFmtId="0" fontId="38" fillId="12" borderId="0" xfId="32" applyFont="1" applyFill="1" applyBorder="1" applyAlignment="1"/>
    <xf numFmtId="0" fontId="38" fillId="12" borderId="19" xfId="32" applyFont="1" applyFill="1" applyBorder="1" applyAlignment="1"/>
    <xf numFmtId="166" fontId="39" fillId="12" borderId="55" xfId="32" applyNumberFormat="1" applyFont="1" applyFill="1" applyBorder="1" applyAlignment="1">
      <alignment horizontal="right" vertical="top"/>
    </xf>
    <xf numFmtId="0" fontId="39" fillId="12" borderId="55" xfId="32" applyFont="1" applyFill="1" applyBorder="1" applyAlignment="1">
      <alignment vertical="top"/>
    </xf>
    <xf numFmtId="0" fontId="39" fillId="12" borderId="55" xfId="32" applyFont="1" applyFill="1" applyBorder="1" applyAlignment="1"/>
    <xf numFmtId="0" fontId="39" fillId="12" borderId="56" xfId="32" applyFont="1" applyFill="1" applyBorder="1" applyAlignment="1"/>
    <xf numFmtId="0" fontId="3" fillId="12" borderId="55" xfId="32" applyFill="1" applyBorder="1"/>
    <xf numFmtId="0" fontId="3" fillId="12" borderId="56" xfId="32" applyFill="1" applyBorder="1"/>
    <xf numFmtId="0" fontId="39" fillId="12" borderId="17" xfId="32" applyFont="1" applyFill="1" applyBorder="1" applyAlignment="1">
      <alignment vertical="top"/>
    </xf>
    <xf numFmtId="0" fontId="39" fillId="12" borderId="73" xfId="32" applyFont="1" applyFill="1" applyBorder="1" applyAlignment="1">
      <alignment vertical="top"/>
    </xf>
    <xf numFmtId="0" fontId="3" fillId="12" borderId="62" xfId="32" applyFill="1" applyBorder="1"/>
    <xf numFmtId="0" fontId="3" fillId="12" borderId="69" xfId="32" applyFill="1" applyBorder="1"/>
    <xf numFmtId="166" fontId="39" fillId="12" borderId="29" xfId="32" applyNumberFormat="1" applyFont="1" applyFill="1" applyBorder="1" applyAlignment="1">
      <alignment horizontal="center" vertical="top"/>
    </xf>
    <xf numFmtId="166" fontId="39" fillId="12" borderId="104" xfId="32" applyNumberFormat="1" applyFont="1" applyFill="1" applyBorder="1" applyAlignment="1">
      <alignment horizontal="right" vertical="top"/>
    </xf>
    <xf numFmtId="166" fontId="39" fillId="12" borderId="107" xfId="32" applyNumberFormat="1" applyFont="1" applyFill="1" applyBorder="1" applyAlignment="1">
      <alignment horizontal="right" vertical="top"/>
    </xf>
    <xf numFmtId="166" fontId="3" fillId="12" borderId="107" xfId="32" applyNumberFormat="1" applyFill="1" applyBorder="1" applyAlignment="1">
      <alignment horizontal="right"/>
    </xf>
    <xf numFmtId="166" fontId="3" fillId="12" borderId="68" xfId="32" applyNumberFormat="1" applyFill="1" applyBorder="1" applyAlignment="1">
      <alignment horizontal="right"/>
    </xf>
    <xf numFmtId="0" fontId="3" fillId="12" borderId="17" xfId="32" applyFill="1" applyBorder="1"/>
    <xf numFmtId="0" fontId="39" fillId="12" borderId="56" xfId="32" applyFont="1" applyFill="1" applyBorder="1" applyAlignment="1">
      <alignment vertical="top"/>
    </xf>
    <xf numFmtId="0" fontId="3" fillId="12" borderId="73" xfId="32" applyFill="1" applyBorder="1"/>
    <xf numFmtId="0" fontId="39" fillId="12" borderId="73" xfId="32" applyFont="1" applyFill="1" applyBorder="1" applyAlignment="1">
      <alignment horizontal="center" vertical="top"/>
    </xf>
    <xf numFmtId="0" fontId="39" fillId="12" borderId="62" xfId="32" applyFont="1" applyFill="1" applyBorder="1" applyAlignment="1">
      <alignment horizontal="center" vertical="top"/>
    </xf>
    <xf numFmtId="0" fontId="39" fillId="12" borderId="62" xfId="32" applyFont="1" applyFill="1" applyBorder="1" applyAlignment="1">
      <alignment horizontal="center" vertical="top" wrapText="1"/>
    </xf>
    <xf numFmtId="0" fontId="39" fillId="12" borderId="69" xfId="32" applyFont="1" applyFill="1" applyBorder="1" applyAlignment="1">
      <alignment horizontal="center" vertical="top"/>
    </xf>
    <xf numFmtId="0" fontId="9" fillId="0" borderId="60" xfId="0" applyFont="1" applyFill="1" applyBorder="1" applyAlignment="1">
      <alignment vertical="top" wrapText="1"/>
    </xf>
    <xf numFmtId="0" fontId="19" fillId="0" borderId="32" xfId="0" applyFont="1" applyFill="1" applyBorder="1" applyAlignment="1">
      <alignment vertical="top"/>
    </xf>
    <xf numFmtId="0" fontId="9" fillId="0" borderId="71" xfId="0" applyFont="1" applyFill="1" applyBorder="1" applyAlignment="1">
      <alignment horizontal="left" vertical="top" wrapText="1"/>
    </xf>
    <xf numFmtId="1" fontId="9" fillId="0" borderId="32" xfId="0" applyNumberFormat="1" applyFont="1" applyFill="1" applyBorder="1" applyAlignment="1">
      <alignment vertical="top"/>
    </xf>
    <xf numFmtId="1" fontId="9" fillId="0" borderId="0" xfId="0" applyNumberFormat="1" applyFont="1" applyFill="1" applyBorder="1" applyAlignment="1">
      <alignment vertical="top"/>
    </xf>
    <xf numFmtId="166" fontId="9" fillId="0" borderId="27" xfId="0" applyNumberFormat="1" applyFont="1" applyFill="1" applyBorder="1" applyAlignment="1">
      <alignment vertical="top"/>
    </xf>
    <xf numFmtId="0" fontId="9" fillId="0" borderId="27" xfId="0" applyFont="1" applyFill="1" applyBorder="1" applyAlignment="1">
      <alignment vertical="top" wrapText="1"/>
    </xf>
    <xf numFmtId="0" fontId="19" fillId="0" borderId="27" xfId="0" applyFont="1" applyFill="1" applyBorder="1" applyAlignment="1">
      <alignment horizontal="center" vertical="top" wrapText="1"/>
    </xf>
    <xf numFmtId="166" fontId="9" fillId="0" borderId="32" xfId="0" applyNumberFormat="1" applyFont="1" applyFill="1" applyBorder="1" applyAlignment="1">
      <alignment horizontal="center" vertical="top"/>
    </xf>
    <xf numFmtId="164" fontId="19" fillId="0" borderId="32" xfId="0" applyNumberFormat="1" applyFont="1" applyFill="1" applyBorder="1" applyAlignment="1">
      <alignment horizontal="center" vertical="top"/>
    </xf>
    <xf numFmtId="1" fontId="9" fillId="0" borderId="38" xfId="0" applyNumberFormat="1" applyFont="1" applyFill="1" applyBorder="1" applyAlignment="1">
      <alignment vertical="top"/>
    </xf>
    <xf numFmtId="166" fontId="9" fillId="0" borderId="38" xfId="0" applyNumberFormat="1" applyFont="1" applyFill="1" applyBorder="1" applyAlignment="1">
      <alignment horizontal="center" vertical="top"/>
    </xf>
    <xf numFmtId="164" fontId="19" fillId="0" borderId="38" xfId="0" applyNumberFormat="1" applyFont="1" applyFill="1" applyBorder="1" applyAlignment="1">
      <alignment horizontal="center" vertical="top"/>
    </xf>
    <xf numFmtId="1" fontId="9" fillId="0" borderId="32" xfId="0" applyNumberFormat="1" applyFont="1" applyFill="1" applyBorder="1" applyAlignment="1">
      <alignment vertical="top" wrapText="1"/>
    </xf>
    <xf numFmtId="0" fontId="19" fillId="0" borderId="32" xfId="0" applyFont="1" applyFill="1" applyBorder="1" applyAlignment="1">
      <alignment horizontal="center" vertical="top"/>
    </xf>
    <xf numFmtId="1" fontId="9" fillId="0" borderId="38" xfId="0" applyNumberFormat="1" applyFont="1" applyFill="1" applyBorder="1" applyAlignment="1">
      <alignment vertical="top" wrapText="1"/>
    </xf>
    <xf numFmtId="166" fontId="9" fillId="0" borderId="0" xfId="0" applyNumberFormat="1" applyFont="1" applyFill="1" applyBorder="1" applyAlignment="1">
      <alignment horizontal="center" vertical="top"/>
    </xf>
    <xf numFmtId="166" fontId="9" fillId="0" borderId="29" xfId="0" applyNumberFormat="1" applyFont="1" applyFill="1" applyBorder="1" applyAlignment="1">
      <alignment horizontal="center" vertical="top" wrapText="1"/>
    </xf>
    <xf numFmtId="0" fontId="9" fillId="0" borderId="29" xfId="0" applyFont="1" applyFill="1" applyBorder="1" applyAlignment="1">
      <alignment vertical="top" wrapText="1"/>
    </xf>
    <xf numFmtId="0" fontId="19" fillId="0" borderId="29" xfId="0" applyFont="1" applyFill="1" applyBorder="1" applyAlignment="1">
      <alignment vertical="top"/>
    </xf>
    <xf numFmtId="166" fontId="9" fillId="0" borderId="28" xfId="0" applyNumberFormat="1" applyFont="1" applyFill="1" applyBorder="1" applyAlignment="1">
      <alignment horizontal="center" vertical="top"/>
    </xf>
    <xf numFmtId="164" fontId="19" fillId="0" borderId="44" xfId="0" applyNumberFormat="1" applyFont="1" applyFill="1" applyBorder="1" applyAlignment="1">
      <alignment horizontal="center" vertical="top" wrapText="1"/>
    </xf>
    <xf numFmtId="166" fontId="9" fillId="0" borderId="35" xfId="0" applyNumberFormat="1" applyFont="1" applyFill="1" applyBorder="1" applyAlignment="1">
      <alignment horizontal="right" vertical="top" wrapText="1"/>
    </xf>
    <xf numFmtId="166" fontId="9" fillId="0" borderId="44" xfId="0" applyNumberFormat="1" applyFont="1" applyFill="1" applyBorder="1" applyAlignment="1">
      <alignment horizontal="right" vertical="top" wrapText="1"/>
    </xf>
    <xf numFmtId="164" fontId="19" fillId="0" borderId="10" xfId="0" applyNumberFormat="1" applyFont="1" applyFill="1" applyBorder="1" applyAlignment="1">
      <alignment horizontal="center" vertical="top"/>
    </xf>
    <xf numFmtId="0" fontId="9" fillId="0" borderId="33" xfId="0" applyFont="1" applyFill="1" applyBorder="1" applyAlignment="1">
      <alignment vertical="top"/>
    </xf>
    <xf numFmtId="0" fontId="9" fillId="0" borderId="36" xfId="0" applyFont="1" applyFill="1" applyBorder="1" applyAlignment="1">
      <alignment vertical="top"/>
    </xf>
    <xf numFmtId="0" fontId="19" fillId="0" borderId="33" xfId="0" applyFont="1" applyFill="1" applyBorder="1" applyAlignment="1">
      <alignment vertical="top"/>
    </xf>
    <xf numFmtId="0" fontId="9" fillId="0" borderId="12" xfId="0" applyFont="1" applyFill="1" applyBorder="1" applyAlignment="1"/>
    <xf numFmtId="164" fontId="19" fillId="0" borderId="39" xfId="0" applyNumberFormat="1" applyFont="1" applyFill="1" applyBorder="1" applyAlignment="1">
      <alignment vertical="top"/>
    </xf>
    <xf numFmtId="0" fontId="9" fillId="0" borderId="30" xfId="0" applyFont="1" applyFill="1" applyBorder="1" applyAlignment="1"/>
    <xf numFmtId="0" fontId="44" fillId="0" borderId="26" xfId="0" applyFont="1" applyFill="1" applyBorder="1" applyAlignment="1">
      <alignment horizontal="left" vertical="top" wrapText="1"/>
    </xf>
    <xf numFmtId="0" fontId="9" fillId="0" borderId="28" xfId="0" applyFont="1" applyFill="1" applyBorder="1"/>
    <xf numFmtId="164" fontId="19" fillId="0" borderId="39" xfId="0" applyNumberFormat="1" applyFont="1" applyFill="1" applyBorder="1" applyAlignment="1">
      <alignment horizontal="center" vertical="top"/>
    </xf>
    <xf numFmtId="0" fontId="9" fillId="0" borderId="11" xfId="0" applyFont="1" applyFill="1" applyBorder="1"/>
    <xf numFmtId="0" fontId="9" fillId="0" borderId="12" xfId="0" applyFont="1" applyFill="1" applyBorder="1"/>
    <xf numFmtId="0" fontId="9" fillId="0" borderId="67" xfId="0" applyFont="1" applyFill="1" applyBorder="1" applyAlignment="1">
      <alignment horizontal="center" vertical="top" wrapText="1"/>
    </xf>
    <xf numFmtId="0" fontId="9" fillId="0" borderId="30" xfId="0" applyFont="1" applyFill="1" applyBorder="1" applyAlignment="1">
      <alignment vertical="top"/>
    </xf>
    <xf numFmtId="0" fontId="9" fillId="0" borderId="0" xfId="15" applyFont="1" applyFill="1" applyBorder="1" applyAlignment="1">
      <alignment vertical="top" wrapText="1"/>
    </xf>
    <xf numFmtId="166" fontId="9" fillId="0" borderId="31" xfId="0" applyNumberFormat="1" applyFont="1" applyFill="1" applyBorder="1" applyAlignment="1">
      <alignment horizontal="left" wrapText="1"/>
    </xf>
    <xf numFmtId="1" fontId="9" fillId="0" borderId="32" xfId="0" applyNumberFormat="1" applyFont="1" applyFill="1" applyBorder="1" applyAlignment="1">
      <alignment horizontal="right" wrapText="1"/>
    </xf>
    <xf numFmtId="166" fontId="19" fillId="0" borderId="32" xfId="0" applyNumberFormat="1" applyFont="1" applyFill="1" applyBorder="1" applyAlignment="1">
      <alignment wrapText="1"/>
    </xf>
    <xf numFmtId="0" fontId="19" fillId="0" borderId="12" xfId="0" applyFont="1" applyFill="1" applyBorder="1" applyAlignment="1">
      <alignment wrapText="1"/>
    </xf>
    <xf numFmtId="0" fontId="9" fillId="0" borderId="18" xfId="0" applyFont="1" applyFill="1" applyBorder="1"/>
    <xf numFmtId="166" fontId="9" fillId="0" borderId="40" xfId="0" applyNumberFormat="1" applyFont="1" applyFill="1" applyBorder="1" applyAlignment="1">
      <alignment horizontal="left" wrapText="1"/>
    </xf>
    <xf numFmtId="1" fontId="9" fillId="0" borderId="41" xfId="0" applyNumberFormat="1" applyFont="1" applyFill="1" applyBorder="1" applyAlignment="1">
      <alignment horizontal="right" wrapText="1"/>
    </xf>
    <xf numFmtId="164" fontId="19" fillId="0" borderId="13" xfId="0" applyNumberFormat="1" applyFont="1" applyFill="1" applyBorder="1" applyAlignment="1">
      <alignment horizontal="center" wrapText="1"/>
    </xf>
    <xf numFmtId="166" fontId="9" fillId="0" borderId="36" xfId="0" applyNumberFormat="1" applyFont="1" applyFill="1" applyBorder="1" applyAlignment="1">
      <alignment vertical="top" wrapText="1"/>
    </xf>
    <xf numFmtId="166" fontId="9" fillId="13" borderId="28" xfId="0" applyNumberFormat="1" applyFont="1" applyFill="1" applyBorder="1" applyAlignment="1">
      <alignment horizontal="right" vertical="center" wrapText="1"/>
    </xf>
    <xf numFmtId="166" fontId="9" fillId="12" borderId="76" xfId="0" applyNumberFormat="1" applyFont="1" applyFill="1" applyBorder="1" applyAlignment="1">
      <alignment horizontal="center" vertical="top" wrapText="1"/>
    </xf>
    <xf numFmtId="166" fontId="9" fillId="9" borderId="71" xfId="0" applyNumberFormat="1" applyFont="1" applyFill="1" applyBorder="1" applyAlignment="1">
      <alignment horizontal="center" vertical="top" wrapText="1"/>
    </xf>
    <xf numFmtId="164" fontId="19" fillId="0" borderId="42" xfId="0" applyNumberFormat="1" applyFont="1" applyFill="1" applyBorder="1" applyAlignment="1">
      <alignment horizontal="center"/>
    </xf>
    <xf numFmtId="0" fontId="9" fillId="0" borderId="41" xfId="0" applyFont="1" applyFill="1" applyBorder="1" applyAlignment="1">
      <alignment horizontal="left" vertical="center" wrapText="1"/>
    </xf>
    <xf numFmtId="0" fontId="19" fillId="0" borderId="42" xfId="0" applyFont="1" applyFill="1" applyBorder="1" applyAlignment="1">
      <alignment horizontal="center" vertical="center" wrapText="1"/>
    </xf>
    <xf numFmtId="0" fontId="9" fillId="0" borderId="43" xfId="0" applyFont="1" applyFill="1" applyBorder="1" applyAlignment="1">
      <alignment horizontal="left" vertical="center" wrapText="1"/>
    </xf>
    <xf numFmtId="166" fontId="9" fillId="0" borderId="41" xfId="0" applyNumberFormat="1" applyFont="1" applyFill="1" applyBorder="1" applyAlignment="1">
      <alignment horizontal="right" vertical="center" wrapText="1"/>
    </xf>
    <xf numFmtId="0" fontId="19" fillId="0" borderId="33" xfId="0" applyFont="1" applyFill="1" applyBorder="1" applyAlignment="1">
      <alignment horizontal="left" vertical="center" wrapText="1"/>
    </xf>
    <xf numFmtId="166" fontId="9" fillId="0" borderId="28" xfId="0" applyNumberFormat="1" applyFont="1" applyFill="1" applyBorder="1" applyAlignment="1">
      <alignment horizontal="center"/>
    </xf>
    <xf numFmtId="164" fontId="19" fillId="0" borderId="39" xfId="0" applyNumberFormat="1" applyFont="1" applyFill="1" applyBorder="1" applyAlignment="1">
      <alignment horizontal="left" vertical="center" wrapText="1"/>
    </xf>
    <xf numFmtId="0" fontId="50" fillId="0" borderId="31" xfId="0" applyFont="1" applyFill="1" applyBorder="1" applyAlignment="1">
      <alignment horizontal="left" vertical="center" wrapText="1"/>
    </xf>
    <xf numFmtId="1" fontId="50" fillId="0" borderId="32" xfId="0" applyNumberFormat="1" applyFont="1" applyFill="1" applyBorder="1" applyAlignment="1">
      <alignment horizontal="right" vertical="center" wrapText="1"/>
    </xf>
    <xf numFmtId="0" fontId="50" fillId="0" borderId="32" xfId="0" applyFont="1" applyFill="1" applyBorder="1" applyAlignment="1">
      <alignment horizontal="left" vertical="center" wrapText="1"/>
    </xf>
    <xf numFmtId="0" fontId="51" fillId="0" borderId="33" xfId="0" applyFont="1" applyFill="1" applyBorder="1" applyAlignment="1">
      <alignment horizontal="center" vertical="center" wrapText="1"/>
    </xf>
    <xf numFmtId="0" fontId="50" fillId="0" borderId="0" xfId="0" applyFont="1" applyFill="1" applyBorder="1" applyAlignment="1">
      <alignment horizontal="left" vertical="center" wrapText="1"/>
    </xf>
    <xf numFmtId="0" fontId="50" fillId="0" borderId="19" xfId="0" applyFont="1" applyFill="1" applyBorder="1" applyAlignment="1">
      <alignment horizontal="left" vertical="center" wrapText="1"/>
    </xf>
    <xf numFmtId="0" fontId="50" fillId="0" borderId="37" xfId="0" applyFont="1" applyFill="1" applyBorder="1" applyAlignment="1">
      <alignment horizontal="left" vertical="center" wrapText="1"/>
    </xf>
    <xf numFmtId="1" fontId="50" fillId="0" borderId="38" xfId="0" applyNumberFormat="1" applyFont="1" applyFill="1" applyBorder="1" applyAlignment="1">
      <alignment horizontal="right" vertical="center" wrapText="1"/>
    </xf>
    <xf numFmtId="0" fontId="52" fillId="0" borderId="38" xfId="0" applyFont="1" applyFill="1" applyBorder="1" applyAlignment="1">
      <alignment horizontal="left" vertical="center" wrapText="1"/>
    </xf>
    <xf numFmtId="164" fontId="51" fillId="0" borderId="39" xfId="0" applyNumberFormat="1" applyFont="1" applyFill="1" applyBorder="1" applyAlignment="1">
      <alignment horizontal="center" vertical="center" wrapText="1"/>
    </xf>
    <xf numFmtId="0" fontId="50" fillId="0" borderId="30" xfId="0" applyFont="1" applyFill="1" applyBorder="1" applyAlignment="1">
      <alignment horizontal="left" vertical="center" wrapText="1"/>
    </xf>
    <xf numFmtId="0" fontId="50" fillId="0" borderId="28" xfId="0" applyFont="1" applyFill="1" applyBorder="1" applyAlignment="1">
      <alignment horizontal="left" vertical="center" wrapText="1"/>
    </xf>
    <xf numFmtId="0" fontId="50" fillId="0" borderId="10" xfId="0" applyFont="1" applyFill="1" applyBorder="1" applyAlignment="1">
      <alignment horizontal="left" vertical="center" wrapText="1"/>
    </xf>
    <xf numFmtId="166" fontId="50" fillId="0" borderId="32" xfId="0" applyNumberFormat="1" applyFont="1" applyFill="1" applyBorder="1" applyAlignment="1">
      <alignment horizontal="right" vertical="center" wrapText="1"/>
    </xf>
    <xf numFmtId="0" fontId="52" fillId="0" borderId="32" xfId="0" applyFont="1" applyFill="1" applyBorder="1" applyAlignment="1">
      <alignment horizontal="left" vertical="center" wrapText="1"/>
    </xf>
    <xf numFmtId="164" fontId="51" fillId="0" borderId="33" xfId="0" applyNumberFormat="1" applyFont="1" applyFill="1" applyBorder="1" applyAlignment="1">
      <alignment horizontal="center" vertical="center" wrapText="1"/>
    </xf>
    <xf numFmtId="0" fontId="50" fillId="0" borderId="13" xfId="0" applyFont="1" applyFill="1" applyBorder="1" applyAlignment="1">
      <alignment horizontal="left" vertical="center" wrapText="1"/>
    </xf>
    <xf numFmtId="0" fontId="50" fillId="0" borderId="43" xfId="0" applyFont="1" applyFill="1" applyBorder="1" applyAlignment="1">
      <alignment horizontal="left" vertical="center" wrapText="1"/>
    </xf>
    <xf numFmtId="166" fontId="50" fillId="0" borderId="44" xfId="0" applyNumberFormat="1" applyFont="1" applyFill="1" applyBorder="1" applyAlignment="1">
      <alignment horizontal="right" vertical="center" wrapText="1"/>
    </xf>
    <xf numFmtId="0" fontId="50" fillId="0" borderId="44" xfId="0" applyFont="1" applyFill="1" applyBorder="1" applyAlignment="1">
      <alignment horizontal="left" vertical="center" wrapText="1"/>
    </xf>
    <xf numFmtId="0" fontId="50" fillId="0" borderId="45" xfId="0" applyFont="1" applyFill="1" applyBorder="1" applyAlignment="1">
      <alignment horizontal="center" vertical="center" wrapText="1"/>
    </xf>
    <xf numFmtId="0" fontId="50" fillId="0" borderId="34" xfId="0" applyFont="1" applyFill="1" applyBorder="1" applyAlignment="1">
      <alignment horizontal="left" vertical="center" wrapText="1"/>
    </xf>
    <xf numFmtId="166" fontId="50" fillId="0" borderId="35" xfId="0" applyNumberFormat="1" applyFont="1" applyFill="1" applyBorder="1" applyAlignment="1">
      <alignment horizontal="right" vertical="center" wrapText="1"/>
    </xf>
    <xf numFmtId="0" fontId="50" fillId="0" borderId="35" xfId="0" applyFont="1" applyFill="1" applyBorder="1" applyAlignment="1">
      <alignment horizontal="left" vertical="center" wrapText="1"/>
    </xf>
    <xf numFmtId="0" fontId="50" fillId="0" borderId="36" xfId="0" applyFont="1" applyFill="1" applyBorder="1" applyAlignment="1">
      <alignment horizontal="center" vertical="center" wrapText="1"/>
    </xf>
    <xf numFmtId="0" fontId="9" fillId="0" borderId="13" xfId="15" applyFont="1" applyFill="1" applyBorder="1" applyAlignment="1">
      <alignment vertical="top" wrapText="1"/>
    </xf>
    <xf numFmtId="0" fontId="9" fillId="0" borderId="19" xfId="15" applyFont="1" applyFill="1" applyBorder="1" applyAlignment="1">
      <alignment vertical="top" wrapText="1"/>
    </xf>
    <xf numFmtId="0" fontId="9" fillId="0" borderId="30" xfId="15" applyFont="1" applyFill="1" applyBorder="1" applyAlignment="1">
      <alignment vertical="top" wrapText="1"/>
    </xf>
    <xf numFmtId="0" fontId="9" fillId="0" borderId="28" xfId="15" applyFont="1" applyFill="1" applyBorder="1" applyAlignment="1">
      <alignment vertical="top" wrapText="1"/>
    </xf>
    <xf numFmtId="0" fontId="46" fillId="0" borderId="58" xfId="15" applyFont="1" applyFill="1" applyBorder="1" applyAlignment="1">
      <alignment horizontal="center" vertical="center" wrapText="1"/>
    </xf>
    <xf numFmtId="0" fontId="9" fillId="0" borderId="59" xfId="15" applyFont="1" applyFill="1" applyBorder="1" applyAlignment="1">
      <alignment horizontal="center" vertical="center" wrapText="1"/>
    </xf>
    <xf numFmtId="0" fontId="9" fillId="0" borderId="58" xfId="15" applyFont="1" applyFill="1" applyBorder="1" applyAlignment="1">
      <alignment horizontal="center"/>
    </xf>
    <xf numFmtId="0" fontId="9" fillId="0" borderId="72" xfId="15" applyFont="1" applyFill="1" applyBorder="1" applyAlignment="1">
      <alignment horizontal="center"/>
    </xf>
    <xf numFmtId="0" fontId="9" fillId="0" borderId="69" xfId="15" applyFont="1" applyFill="1" applyBorder="1" applyAlignment="1">
      <alignment vertical="top"/>
    </xf>
    <xf numFmtId="0" fontId="9" fillId="0" borderId="28" xfId="15" applyFont="1" applyFill="1" applyBorder="1" applyAlignment="1">
      <alignment vertical="center" wrapText="1"/>
    </xf>
    <xf numFmtId="164" fontId="19" fillId="0" borderId="38" xfId="0" applyNumberFormat="1" applyFont="1" applyFill="1" applyBorder="1" applyAlignment="1">
      <alignment horizontal="left" vertical="center"/>
    </xf>
    <xf numFmtId="0" fontId="10" fillId="0" borderId="32" xfId="0" applyFont="1" applyFill="1" applyBorder="1"/>
    <xf numFmtId="166" fontId="9" fillId="0" borderId="32" xfId="0" applyNumberFormat="1" applyFont="1" applyFill="1" applyBorder="1" applyAlignment="1">
      <alignment horizontal="right" vertical="top" wrapText="1"/>
    </xf>
    <xf numFmtId="166" fontId="9" fillId="0" borderId="38" xfId="0" applyNumberFormat="1" applyFont="1" applyFill="1" applyBorder="1" applyAlignment="1">
      <alignment horizontal="right" vertical="top" wrapText="1"/>
    </xf>
    <xf numFmtId="0" fontId="19" fillId="0" borderId="39" xfId="0" applyFont="1" applyFill="1" applyBorder="1" applyAlignment="1">
      <alignment vertical="top"/>
    </xf>
    <xf numFmtId="166" fontId="9" fillId="0" borderId="31" xfId="0" applyNumberFormat="1" applyFont="1" applyFill="1" applyBorder="1" applyAlignment="1">
      <alignment horizontal="left" vertical="center"/>
    </xf>
    <xf numFmtId="166" fontId="9" fillId="0" borderId="33" xfId="0" applyNumberFormat="1" applyFont="1" applyFill="1" applyBorder="1" applyAlignment="1">
      <alignment horizontal="right" vertical="center" wrapText="1"/>
    </xf>
    <xf numFmtId="0" fontId="10" fillId="0" borderId="27" xfId="0" applyFont="1" applyFill="1" applyBorder="1"/>
    <xf numFmtId="166" fontId="9" fillId="0" borderId="40" xfId="0" applyNumberFormat="1" applyFont="1" applyFill="1" applyBorder="1" applyAlignment="1">
      <alignment horizontal="left" vertical="center"/>
    </xf>
    <xf numFmtId="166" fontId="9" fillId="0" borderId="41" xfId="0" applyNumberFormat="1" applyFont="1" applyFill="1" applyBorder="1" applyAlignment="1">
      <alignment horizontal="left" vertical="center"/>
    </xf>
    <xf numFmtId="166" fontId="9" fillId="0" borderId="19" xfId="0" applyNumberFormat="1" applyFont="1" applyFill="1" applyBorder="1" applyAlignment="1">
      <alignment horizontal="right" vertical="center" wrapText="1"/>
    </xf>
    <xf numFmtId="0" fontId="10" fillId="0" borderId="0" xfId="0" applyFont="1" applyFill="1" applyBorder="1"/>
    <xf numFmtId="166" fontId="10" fillId="0" borderId="38" xfId="0" applyNumberFormat="1" applyFont="1" applyFill="1" applyBorder="1" applyAlignment="1">
      <alignment horizontal="center" vertical="center" wrapText="1"/>
    </xf>
    <xf numFmtId="0" fontId="10" fillId="0" borderId="28" xfId="0" applyFont="1" applyFill="1" applyBorder="1"/>
    <xf numFmtId="166" fontId="9" fillId="0" borderId="44" xfId="0" applyNumberFormat="1" applyFont="1" applyFill="1" applyBorder="1" applyAlignment="1">
      <alignment horizontal="left" vertical="center" wrapText="1"/>
    </xf>
    <xf numFmtId="0" fontId="10" fillId="0" borderId="32" xfId="0" applyFont="1" applyFill="1" applyBorder="1" applyAlignment="1">
      <alignment vertical="center"/>
    </xf>
    <xf numFmtId="1" fontId="9" fillId="0" borderId="33" xfId="0" applyNumberFormat="1" applyFont="1" applyFill="1" applyBorder="1" applyAlignment="1">
      <alignment horizontal="right" vertical="center" wrapText="1"/>
    </xf>
    <xf numFmtId="166" fontId="9" fillId="0" borderId="41" xfId="0" applyNumberFormat="1" applyFont="1" applyFill="1" applyBorder="1" applyAlignment="1">
      <alignment horizontal="left" vertical="center" wrapText="1"/>
    </xf>
    <xf numFmtId="0" fontId="10" fillId="0" borderId="28" xfId="0" applyFont="1" applyFill="1" applyBorder="1" applyAlignment="1">
      <alignment vertical="center"/>
    </xf>
    <xf numFmtId="1" fontId="9" fillId="0" borderId="42" xfId="0" applyNumberFormat="1" applyFont="1" applyFill="1" applyBorder="1" applyAlignment="1">
      <alignment horizontal="right" vertical="center" wrapText="1"/>
    </xf>
    <xf numFmtId="166" fontId="9" fillId="0" borderId="32" xfId="0" applyNumberFormat="1" applyFont="1" applyFill="1" applyBorder="1" applyAlignment="1">
      <alignment horizontal="left" vertical="center"/>
    </xf>
    <xf numFmtId="166" fontId="9" fillId="0" borderId="33" xfId="0" applyNumberFormat="1" applyFont="1" applyFill="1" applyBorder="1" applyAlignment="1">
      <alignment horizontal="right" vertical="top" wrapText="1"/>
    </xf>
    <xf numFmtId="166" fontId="9" fillId="0" borderId="13" xfId="0" applyNumberFormat="1" applyFont="1" applyFill="1" applyBorder="1" applyAlignment="1">
      <alignment horizontal="left" vertical="center"/>
    </xf>
    <xf numFmtId="166" fontId="9" fillId="0" borderId="0" xfId="0" applyNumberFormat="1" applyFont="1" applyFill="1" applyBorder="1" applyAlignment="1">
      <alignment horizontal="left" vertical="center" wrapText="1"/>
    </xf>
    <xf numFmtId="166" fontId="9" fillId="0" borderId="28" xfId="0" applyNumberFormat="1" applyFont="1" applyFill="1" applyBorder="1" applyAlignment="1">
      <alignment horizontal="left" vertical="center" wrapText="1"/>
    </xf>
    <xf numFmtId="166" fontId="9" fillId="0" borderId="28" xfId="0" applyNumberFormat="1" applyFont="1" applyFill="1" applyBorder="1" applyAlignment="1">
      <alignment horizontal="right" vertical="top" wrapText="1"/>
    </xf>
    <xf numFmtId="166" fontId="9" fillId="0" borderId="42" xfId="0" applyNumberFormat="1" applyFont="1" applyFill="1" applyBorder="1" applyAlignment="1">
      <alignment horizontal="right" vertical="top" wrapText="1"/>
    </xf>
    <xf numFmtId="1" fontId="9" fillId="0" borderId="33" xfId="0" applyNumberFormat="1" applyFont="1" applyFill="1" applyBorder="1" applyAlignment="1">
      <alignment horizontal="right" vertical="top" wrapText="1"/>
    </xf>
    <xf numFmtId="1" fontId="9" fillId="0" borderId="42" xfId="0" applyNumberFormat="1" applyFont="1" applyFill="1" applyBorder="1" applyAlignment="1">
      <alignment horizontal="right" vertical="top" wrapText="1"/>
    </xf>
    <xf numFmtId="0" fontId="9" fillId="0" borderId="10" xfId="0" applyFont="1" applyFill="1" applyBorder="1"/>
    <xf numFmtId="0" fontId="9" fillId="12" borderId="32" xfId="0" applyFont="1" applyFill="1" applyBorder="1" applyAlignment="1">
      <alignment vertical="top" wrapText="1"/>
    </xf>
    <xf numFmtId="0" fontId="9" fillId="12" borderId="38" xfId="0" applyFont="1" applyFill="1" applyBorder="1" applyAlignment="1">
      <alignment vertical="top" wrapText="1"/>
    </xf>
    <xf numFmtId="0" fontId="9" fillId="12" borderId="43" xfId="0" applyFont="1" applyFill="1" applyBorder="1" applyAlignment="1">
      <alignment vertical="top" wrapText="1"/>
    </xf>
    <xf numFmtId="0" fontId="9" fillId="12" borderId="44" xfId="0" applyFont="1" applyFill="1" applyBorder="1" applyAlignment="1">
      <alignment vertical="top" wrapText="1"/>
    </xf>
    <xf numFmtId="0" fontId="9" fillId="12" borderId="43" xfId="0" applyFont="1" applyFill="1" applyBorder="1" applyAlignment="1">
      <alignment vertical="top"/>
    </xf>
    <xf numFmtId="0" fontId="9" fillId="12" borderId="13" xfId="0" applyFont="1" applyFill="1" applyBorder="1" applyAlignment="1">
      <alignment vertical="top" wrapText="1"/>
    </xf>
    <xf numFmtId="0" fontId="9" fillId="12" borderId="0" xfId="0" applyFont="1" applyFill="1" applyBorder="1" applyAlignment="1">
      <alignment vertical="top" wrapText="1"/>
    </xf>
    <xf numFmtId="164" fontId="19" fillId="9" borderId="14" xfId="12" applyNumberFormat="1" applyFont="1" applyFill="1" applyBorder="1" applyAlignment="1">
      <alignment horizontal="center" vertical="top" wrapText="1"/>
    </xf>
    <xf numFmtId="0" fontId="9" fillId="12" borderId="61" xfId="0" applyFont="1" applyFill="1" applyBorder="1" applyAlignment="1">
      <alignment vertical="top" wrapText="1"/>
    </xf>
    <xf numFmtId="0" fontId="9" fillId="9" borderId="55" xfId="0" applyFont="1" applyFill="1" applyBorder="1" applyAlignment="1">
      <alignment horizontal="left" vertical="top" wrapText="1"/>
    </xf>
    <xf numFmtId="0" fontId="9" fillId="0" borderId="32" xfId="0" applyFont="1" applyFill="1" applyBorder="1" applyAlignment="1">
      <alignment vertical="top" wrapText="1"/>
    </xf>
    <xf numFmtId="0" fontId="9" fillId="0" borderId="38" xfId="0" applyFont="1" applyFill="1" applyBorder="1" applyAlignment="1">
      <alignment vertical="top" wrapText="1"/>
    </xf>
    <xf numFmtId="0" fontId="9" fillId="14" borderId="30" xfId="0" applyFont="1" applyFill="1" applyBorder="1" applyAlignment="1">
      <alignment horizontal="left" vertical="top" wrapText="1"/>
    </xf>
    <xf numFmtId="0" fontId="9" fillId="14" borderId="28" xfId="0" applyFont="1" applyFill="1" applyBorder="1" applyAlignment="1">
      <alignment horizontal="left" vertical="top" wrapText="1"/>
    </xf>
    <xf numFmtId="166" fontId="9" fillId="12" borderId="0" xfId="0" applyNumberFormat="1" applyFont="1" applyFill="1" applyBorder="1" applyAlignment="1">
      <alignment vertical="top" wrapText="1"/>
    </xf>
    <xf numFmtId="164" fontId="19" fillId="12" borderId="98" xfId="0" applyNumberFormat="1" applyFont="1" applyFill="1" applyBorder="1" applyAlignment="1">
      <alignment vertical="top" wrapText="1"/>
    </xf>
    <xf numFmtId="0" fontId="9" fillId="12" borderId="70" xfId="0" applyFont="1" applyFill="1" applyBorder="1" applyAlignment="1">
      <alignment horizontal="center" vertical="top"/>
    </xf>
    <xf numFmtId="164" fontId="19" fillId="12" borderId="44" xfId="0" applyNumberFormat="1" applyFont="1" applyFill="1" applyBorder="1" applyAlignment="1">
      <alignment vertical="top"/>
    </xf>
    <xf numFmtId="166" fontId="9" fillId="12" borderId="61" xfId="0" applyNumberFormat="1" applyFont="1" applyFill="1" applyBorder="1" applyAlignment="1">
      <alignment vertical="top" wrapText="1"/>
    </xf>
    <xf numFmtId="0" fontId="19" fillId="12" borderId="61" xfId="0" applyFont="1" applyFill="1" applyBorder="1" applyAlignment="1">
      <alignment vertical="top"/>
    </xf>
    <xf numFmtId="0" fontId="9" fillId="12" borderId="33" xfId="0" applyFont="1" applyFill="1" applyBorder="1" applyAlignment="1">
      <alignment vertical="top"/>
    </xf>
    <xf numFmtId="166" fontId="9" fillId="12" borderId="44" xfId="0" applyNumberFormat="1" applyFont="1" applyFill="1" applyBorder="1" applyAlignment="1">
      <alignment vertical="top" wrapText="1"/>
    </xf>
    <xf numFmtId="0" fontId="19" fillId="12" borderId="44" xfId="0" applyFont="1" applyFill="1" applyBorder="1" applyAlignment="1">
      <alignment vertical="top"/>
    </xf>
    <xf numFmtId="0" fontId="9" fillId="12" borderId="45" xfId="0" applyFont="1" applyFill="1" applyBorder="1" applyAlignment="1">
      <alignment vertical="top"/>
    </xf>
    <xf numFmtId="0" fontId="9" fillId="12" borderId="107" xfId="0" applyFont="1" applyFill="1" applyBorder="1" applyAlignment="1">
      <alignment vertical="top"/>
    </xf>
    <xf numFmtId="166" fontId="9" fillId="9" borderId="107" xfId="0" applyNumberFormat="1" applyFont="1" applyFill="1" applyBorder="1" applyAlignment="1">
      <alignment vertical="top" wrapText="1"/>
    </xf>
    <xf numFmtId="0" fontId="9" fillId="9" borderId="107" xfId="0" applyFont="1" applyFill="1" applyBorder="1" applyAlignment="1">
      <alignment vertical="top"/>
    </xf>
    <xf numFmtId="0" fontId="9" fillId="12" borderId="107" xfId="0" applyFont="1" applyFill="1" applyBorder="1" applyAlignment="1">
      <alignment horizontal="left" vertical="top" wrapText="1"/>
    </xf>
    <xf numFmtId="0" fontId="9" fillId="9" borderId="62" xfId="0" applyFont="1" applyFill="1" applyBorder="1" applyAlignment="1">
      <alignment horizontal="left" vertical="top" wrapText="1"/>
    </xf>
    <xf numFmtId="1" fontId="9" fillId="12" borderId="32" xfId="0" applyNumberFormat="1" applyFont="1" applyFill="1" applyBorder="1"/>
    <xf numFmtId="166" fontId="10" fillId="12" borderId="38" xfId="0" applyNumberFormat="1" applyFont="1" applyFill="1" applyBorder="1"/>
    <xf numFmtId="1" fontId="9" fillId="12" borderId="38" xfId="0" applyNumberFormat="1" applyFont="1" applyFill="1" applyBorder="1"/>
    <xf numFmtId="0" fontId="2" fillId="0" borderId="0" xfId="31" applyFont="1"/>
    <xf numFmtId="0" fontId="8" fillId="0" borderId="13" xfId="28" applyNumberFormat="1" applyFont="1" applyBorder="1" applyAlignment="1">
      <alignment horizontal="center" vertical="center" wrapText="1"/>
    </xf>
    <xf numFmtId="0" fontId="2" fillId="0" borderId="0" xfId="31" applyFont="1" applyBorder="1"/>
    <xf numFmtId="0" fontId="8" fillId="0" borderId="30" xfId="28" applyNumberFormat="1" applyFont="1" applyBorder="1" applyAlignment="1">
      <alignment vertical="center" wrapText="1"/>
    </xf>
    <xf numFmtId="0" fontId="8" fillId="0" borderId="28" xfId="28" applyNumberFormat="1" applyFont="1" applyBorder="1" applyAlignment="1">
      <alignment horizontal="left" vertical="center"/>
    </xf>
    <xf numFmtId="0" fontId="59" fillId="0" borderId="28" xfId="31" applyFont="1" applyBorder="1" applyAlignment="1">
      <alignment horizontal="left"/>
    </xf>
    <xf numFmtId="0" fontId="2" fillId="14" borderId="14" xfId="31" applyFont="1" applyFill="1" applyBorder="1"/>
    <xf numFmtId="0" fontId="2" fillId="14" borderId="15" xfId="31" applyFont="1" applyFill="1" applyBorder="1"/>
    <xf numFmtId="0" fontId="6" fillId="0" borderId="77" xfId="28" applyBorder="1"/>
    <xf numFmtId="0" fontId="6" fillId="0" borderId="26" xfId="28" applyBorder="1"/>
    <xf numFmtId="0" fontId="9" fillId="12" borderId="107" xfId="0" applyFont="1" applyFill="1" applyBorder="1" applyAlignment="1">
      <alignment horizontal="left" vertical="top"/>
    </xf>
    <xf numFmtId="0" fontId="9" fillId="12" borderId="71" xfId="0" applyFont="1" applyFill="1" applyBorder="1"/>
    <xf numFmtId="0" fontId="9" fillId="12" borderId="69" xfId="0" applyFont="1" applyFill="1" applyBorder="1"/>
    <xf numFmtId="0" fontId="19" fillId="14" borderId="27" xfId="0" applyFont="1" applyFill="1" applyBorder="1" applyAlignment="1">
      <alignment horizontal="left" vertical="top" wrapText="1"/>
    </xf>
    <xf numFmtId="0" fontId="54" fillId="14" borderId="29" xfId="0" applyFont="1" applyFill="1" applyBorder="1" applyAlignment="1">
      <alignment horizontal="left" vertical="top" wrapText="1"/>
    </xf>
    <xf numFmtId="166" fontId="54" fillId="14" borderId="29" xfId="0" applyNumberFormat="1" applyFont="1" applyFill="1" applyBorder="1" applyAlignment="1">
      <alignment horizontal="right" vertical="top"/>
    </xf>
    <xf numFmtId="0" fontId="54" fillId="14" borderId="29" xfId="0" applyFont="1" applyFill="1" applyBorder="1" applyAlignment="1">
      <alignment vertical="top"/>
    </xf>
    <xf numFmtId="0" fontId="54" fillId="14" borderId="17" xfId="0" applyFont="1" applyFill="1" applyBorder="1" applyAlignment="1">
      <alignment vertical="top"/>
    </xf>
    <xf numFmtId="164" fontId="19" fillId="9" borderId="77" xfId="0" applyNumberFormat="1" applyFont="1" applyFill="1" applyBorder="1" applyAlignment="1">
      <alignment horizontal="center" vertical="top" wrapText="1"/>
    </xf>
    <xf numFmtId="167" fontId="14" fillId="13" borderId="28" xfId="89" applyNumberFormat="1" applyFont="1" applyFill="1" applyBorder="1" applyAlignment="1">
      <alignment horizontal="center" vertical="center"/>
    </xf>
    <xf numFmtId="0" fontId="14" fillId="13" borderId="28" xfId="89" applyFont="1" applyFill="1" applyBorder="1" applyAlignment="1">
      <alignment vertical="center"/>
    </xf>
    <xf numFmtId="0" fontId="9" fillId="13" borderId="28" xfId="89" applyFont="1" applyFill="1" applyBorder="1" applyAlignment="1">
      <alignment vertical="center"/>
    </xf>
    <xf numFmtId="0" fontId="8" fillId="13" borderId="28" xfId="30" applyFont="1" applyFill="1" applyBorder="1" applyAlignment="1">
      <alignment vertical="center"/>
    </xf>
    <xf numFmtId="167" fontId="14" fillId="12" borderId="0" xfId="89" applyNumberFormat="1" applyFont="1" applyFill="1" applyBorder="1" applyAlignment="1">
      <alignment horizontal="center"/>
    </xf>
    <xf numFmtId="0" fontId="14" fillId="12" borderId="0" xfId="89" applyFont="1" applyFill="1" applyBorder="1"/>
    <xf numFmtId="0" fontId="9" fillId="12" borderId="0" xfId="89" applyFont="1" applyFill="1" applyBorder="1"/>
    <xf numFmtId="0" fontId="8" fillId="12" borderId="0" xfId="30" applyFont="1" applyFill="1"/>
    <xf numFmtId="167" fontId="19" fillId="12" borderId="0" xfId="89" applyNumberFormat="1" applyFont="1" applyFill="1" applyBorder="1" applyAlignment="1">
      <alignment horizontal="center"/>
    </xf>
    <xf numFmtId="0" fontId="9" fillId="12" borderId="0" xfId="30" applyFont="1" applyFill="1"/>
    <xf numFmtId="165" fontId="19" fillId="12" borderId="25" xfId="89" applyNumberFormat="1" applyFont="1" applyFill="1" applyBorder="1" applyAlignment="1">
      <alignment horizontal="left"/>
    </xf>
    <xf numFmtId="164" fontId="19" fillId="12" borderId="25" xfId="89" applyNumberFormat="1" applyFont="1" applyFill="1" applyBorder="1" applyAlignment="1">
      <alignment horizontal="left"/>
    </xf>
    <xf numFmtId="165" fontId="19" fillId="12" borderId="46" xfId="89" applyNumberFormat="1" applyFont="1" applyFill="1" applyBorder="1" applyAlignment="1">
      <alignment horizontal="left"/>
    </xf>
    <xf numFmtId="0" fontId="9" fillId="12" borderId="47" xfId="89" applyFont="1" applyFill="1" applyBorder="1" applyAlignment="1">
      <alignment horizontal="left" vertical="top" wrapText="1"/>
    </xf>
    <xf numFmtId="0" fontId="19" fillId="12" borderId="85" xfId="89" applyFont="1" applyFill="1" applyBorder="1" applyAlignment="1">
      <alignment horizontal="left" vertical="top" wrapText="1"/>
    </xf>
    <xf numFmtId="0" fontId="19" fillId="12" borderId="44" xfId="89" applyFont="1" applyFill="1" applyBorder="1" applyAlignment="1">
      <alignment horizontal="left" vertical="top" wrapText="1"/>
    </xf>
    <xf numFmtId="0" fontId="19" fillId="12" borderId="0" xfId="89" applyFont="1" applyFill="1" applyBorder="1" applyAlignment="1">
      <alignment horizontal="left" vertical="top" wrapText="1"/>
    </xf>
    <xf numFmtId="0" fontId="9" fillId="12" borderId="44" xfId="89" applyFont="1" applyFill="1" applyBorder="1" applyAlignment="1">
      <alignment horizontal="left" vertical="top" wrapText="1"/>
    </xf>
    <xf numFmtId="0" fontId="9" fillId="12" borderId="86" xfId="89" applyFont="1" applyFill="1" applyBorder="1" applyAlignment="1">
      <alignment horizontal="left" vertical="top" wrapText="1"/>
    </xf>
    <xf numFmtId="0" fontId="9" fillId="12" borderId="65" xfId="30" applyFont="1" applyFill="1" applyBorder="1" applyAlignment="1">
      <alignment vertical="top"/>
    </xf>
    <xf numFmtId="166" fontId="9" fillId="12" borderId="35" xfId="89" applyNumberFormat="1" applyFont="1" applyFill="1" applyBorder="1" applyAlignment="1">
      <alignment horizontal="center" vertical="center" wrapText="1"/>
    </xf>
    <xf numFmtId="166" fontId="9" fillId="12" borderId="0" xfId="89" applyNumberFormat="1" applyFont="1" applyFill="1" applyBorder="1" applyAlignment="1">
      <alignment horizontal="center" vertical="center" wrapText="1"/>
    </xf>
    <xf numFmtId="0" fontId="9" fillId="12" borderId="35" xfId="89" applyFont="1" applyFill="1" applyBorder="1" applyAlignment="1">
      <alignment horizontal="left" vertical="top" wrapText="1"/>
    </xf>
    <xf numFmtId="164" fontId="19" fillId="12" borderId="64" xfId="89" applyNumberFormat="1" applyFont="1" applyFill="1" applyBorder="1" applyAlignment="1">
      <alignment horizontal="left"/>
    </xf>
    <xf numFmtId="166" fontId="9" fillId="12" borderId="0" xfId="89" applyNumberFormat="1" applyFont="1" applyFill="1" applyBorder="1" applyAlignment="1">
      <alignment horizontal="center" vertical="top" wrapText="1"/>
    </xf>
    <xf numFmtId="0" fontId="9" fillId="12" borderId="65" xfId="89" applyFont="1" applyFill="1" applyBorder="1" applyAlignment="1">
      <alignment horizontal="left" vertical="top" wrapText="1"/>
    </xf>
    <xf numFmtId="166" fontId="9" fillId="12" borderId="64" xfId="89" applyNumberFormat="1" applyFont="1" applyFill="1" applyBorder="1" applyAlignment="1">
      <alignment horizontal="center" vertical="center" wrapText="1"/>
    </xf>
    <xf numFmtId="0" fontId="9" fillId="12" borderId="35" xfId="89" applyFont="1" applyFill="1" applyBorder="1" applyAlignment="1">
      <alignment horizontal="left" vertical="center"/>
    </xf>
    <xf numFmtId="0" fontId="19" fillId="12" borderId="21" xfId="89" applyFont="1" applyFill="1" applyBorder="1" applyAlignment="1">
      <alignment horizontal="center" vertical="top" wrapText="1"/>
    </xf>
    <xf numFmtId="0" fontId="19" fillId="12" borderId="20" xfId="89" applyFont="1" applyFill="1" applyBorder="1" applyAlignment="1">
      <alignment horizontal="center" vertical="top" wrapText="1"/>
    </xf>
    <xf numFmtId="0" fontId="19" fillId="12" borderId="47" xfId="89" applyFont="1" applyFill="1" applyBorder="1" applyAlignment="1">
      <alignment horizontal="center" vertical="top" wrapText="1"/>
    </xf>
    <xf numFmtId="0" fontId="9" fillId="12" borderId="65" xfId="89" applyFont="1" applyFill="1" applyBorder="1" applyAlignment="1">
      <alignment horizontal="left" vertical="center" wrapText="1"/>
    </xf>
    <xf numFmtId="164" fontId="9" fillId="12" borderId="20" xfId="89" applyNumberFormat="1" applyFont="1" applyFill="1" applyBorder="1" applyAlignment="1">
      <alignment horizontal="left"/>
    </xf>
    <xf numFmtId="0" fontId="9" fillId="12" borderId="65" xfId="89" applyFont="1" applyFill="1" applyBorder="1" applyAlignment="1">
      <alignment horizontal="left" vertical="center"/>
    </xf>
    <xf numFmtId="0" fontId="9" fillId="12" borderId="21" xfId="89" applyFont="1" applyFill="1" applyBorder="1" applyAlignment="1">
      <alignment horizontal="left" vertical="center"/>
    </xf>
    <xf numFmtId="0" fontId="19" fillId="12" borderId="0" xfId="89" applyFont="1" applyFill="1" applyBorder="1" applyAlignment="1">
      <alignment horizontal="center" vertical="top" wrapText="1"/>
    </xf>
    <xf numFmtId="166" fontId="9" fillId="12" borderId="20" xfId="89" applyNumberFormat="1" applyFont="1" applyFill="1" applyBorder="1" applyAlignment="1">
      <alignment horizontal="center" vertical="center" wrapText="1"/>
    </xf>
    <xf numFmtId="0" fontId="9" fillId="12" borderId="0" xfId="89" applyFont="1" applyFill="1" applyBorder="1" applyAlignment="1">
      <alignment horizontal="center" vertical="center"/>
    </xf>
    <xf numFmtId="0" fontId="9" fillId="12" borderId="20" xfId="89" applyFont="1" applyFill="1" applyBorder="1" applyAlignment="1">
      <alignment horizontal="center" vertical="center"/>
    </xf>
    <xf numFmtId="0" fontId="19" fillId="12" borderId="22" xfId="89" applyFont="1" applyFill="1" applyBorder="1" applyAlignment="1">
      <alignment horizontal="center" vertical="top" wrapText="1"/>
    </xf>
    <xf numFmtId="0" fontId="19" fillId="12" borderId="105" xfId="89" applyFont="1" applyFill="1" applyBorder="1" applyAlignment="1">
      <alignment horizontal="center" vertical="top" wrapText="1"/>
    </xf>
    <xf numFmtId="0" fontId="19" fillId="12" borderId="104" xfId="89" applyFont="1" applyFill="1" applyBorder="1" applyAlignment="1">
      <alignment horizontal="center" vertical="top" wrapText="1"/>
    </xf>
    <xf numFmtId="0" fontId="9" fillId="12" borderId="108" xfId="89" applyFont="1" applyFill="1" applyBorder="1" applyAlignment="1">
      <alignment horizontal="left" vertical="top" wrapText="1"/>
    </xf>
    <xf numFmtId="166" fontId="9" fillId="12" borderId="99" xfId="89" applyNumberFormat="1" applyFont="1" applyFill="1" applyBorder="1" applyAlignment="1">
      <alignment horizontal="right" vertical="center"/>
    </xf>
    <xf numFmtId="0" fontId="19" fillId="12" borderId="48" xfId="89" applyFont="1" applyFill="1" applyBorder="1" applyAlignment="1">
      <alignment horizontal="center" vertical="top" wrapText="1"/>
    </xf>
    <xf numFmtId="1" fontId="9" fillId="12" borderId="99" xfId="89" applyNumberFormat="1" applyFont="1" applyFill="1" applyBorder="1" applyAlignment="1">
      <alignment horizontal="right" vertical="center"/>
    </xf>
    <xf numFmtId="1" fontId="9" fillId="12" borderId="98" xfId="89" applyNumberFormat="1" applyFont="1" applyFill="1" applyBorder="1" applyAlignment="1">
      <alignment horizontal="right" vertical="center"/>
    </xf>
    <xf numFmtId="1" fontId="9" fillId="12" borderId="44" xfId="89" applyNumberFormat="1" applyFont="1" applyFill="1" applyBorder="1" applyAlignment="1">
      <alignment horizontal="right" vertical="center"/>
    </xf>
    <xf numFmtId="164" fontId="19" fillId="12" borderId="86" xfId="89" applyNumberFormat="1" applyFont="1" applyFill="1" applyBorder="1" applyAlignment="1">
      <alignment horizontal="right" vertical="center"/>
    </xf>
    <xf numFmtId="0" fontId="9" fillId="12" borderId="22" xfId="89" applyFont="1" applyFill="1" applyBorder="1" applyAlignment="1">
      <alignment horizontal="left" vertical="center" wrapText="1"/>
    </xf>
    <xf numFmtId="0" fontId="9" fillId="12" borderId="104" xfId="89" applyFont="1" applyFill="1" applyBorder="1" applyAlignment="1">
      <alignment horizontal="left" vertical="center" wrapText="1"/>
    </xf>
    <xf numFmtId="166" fontId="9" fillId="12" borderId="105" xfId="89" applyNumberFormat="1" applyFont="1" applyFill="1" applyBorder="1" applyAlignment="1">
      <alignment horizontal="right" vertical="center" wrapText="1"/>
    </xf>
    <xf numFmtId="0" fontId="9" fillId="12" borderId="25" xfId="90" applyFont="1" applyFill="1" applyBorder="1" applyAlignment="1">
      <alignment horizontal="center" vertical="center" wrapText="1"/>
    </xf>
    <xf numFmtId="0" fontId="9" fillId="12" borderId="22" xfId="89" applyFont="1" applyFill="1" applyBorder="1" applyAlignment="1">
      <alignment horizontal="left" vertical="center"/>
    </xf>
    <xf numFmtId="166" fontId="9" fillId="12" borderId="105" xfId="89" applyNumberFormat="1" applyFont="1" applyFill="1" applyBorder="1" applyAlignment="1">
      <alignment horizontal="right" vertical="center"/>
    </xf>
    <xf numFmtId="166" fontId="9" fillId="12" borderId="105" xfId="89" applyNumberFormat="1" applyFont="1" applyFill="1" applyBorder="1" applyAlignment="1">
      <alignment horizontal="center" vertical="center"/>
    </xf>
    <xf numFmtId="0" fontId="9" fillId="12" borderId="48" xfId="89" applyFont="1" applyFill="1" applyBorder="1" applyAlignment="1">
      <alignment horizontal="center" vertical="center"/>
    </xf>
    <xf numFmtId="0" fontId="9" fillId="12" borderId="22" xfId="89" applyFont="1" applyFill="1" applyBorder="1" applyAlignment="1">
      <alignment horizontal="center" vertical="center"/>
    </xf>
    <xf numFmtId="0" fontId="9" fillId="12" borderId="105" xfId="89" applyFont="1" applyFill="1" applyBorder="1" applyAlignment="1">
      <alignment horizontal="center" vertical="center"/>
    </xf>
    <xf numFmtId="0" fontId="9" fillId="12" borderId="87" xfId="30" applyFont="1" applyFill="1" applyBorder="1" applyAlignment="1">
      <alignment vertical="top" wrapText="1"/>
    </xf>
    <xf numFmtId="0" fontId="9" fillId="12" borderId="89" xfId="89" applyFont="1" applyFill="1" applyBorder="1" applyAlignment="1">
      <alignment horizontal="center" vertical="center"/>
    </xf>
    <xf numFmtId="0" fontId="9" fillId="12" borderId="104" xfId="89" applyFont="1" applyFill="1" applyBorder="1" applyAlignment="1">
      <alignment horizontal="center" vertical="center"/>
    </xf>
    <xf numFmtId="0" fontId="9" fillId="12" borderId="105" xfId="89" applyFont="1" applyFill="1" applyBorder="1" applyAlignment="1">
      <alignment horizontal="center" vertical="center" wrapText="1"/>
    </xf>
    <xf numFmtId="0" fontId="9" fillId="12" borderId="25" xfId="89" applyFont="1" applyFill="1" applyBorder="1" applyAlignment="1">
      <alignment horizontal="center" vertical="center"/>
    </xf>
    <xf numFmtId="0" fontId="9" fillId="12" borderId="48" xfId="30" applyFont="1" applyFill="1" applyBorder="1" applyAlignment="1">
      <alignment horizontal="center" vertical="center"/>
    </xf>
    <xf numFmtId="1" fontId="9" fillId="12" borderId="105" xfId="89" applyNumberFormat="1" applyFont="1" applyFill="1" applyBorder="1" applyAlignment="1">
      <alignment horizontal="right" vertical="center"/>
    </xf>
    <xf numFmtId="1" fontId="9" fillId="12" borderId="104" xfId="89" applyNumberFormat="1" applyFont="1" applyFill="1" applyBorder="1" applyAlignment="1">
      <alignment horizontal="right" vertical="center"/>
    </xf>
    <xf numFmtId="0" fontId="9" fillId="12" borderId="25" xfId="89" applyFont="1" applyFill="1" applyBorder="1"/>
    <xf numFmtId="0" fontId="9" fillId="12" borderId="49" xfId="89" applyFont="1" applyFill="1" applyBorder="1"/>
    <xf numFmtId="0" fontId="9" fillId="12" borderId="63" xfId="89" applyFont="1" applyFill="1" applyBorder="1"/>
    <xf numFmtId="0" fontId="9" fillId="12" borderId="22" xfId="89" applyFont="1" applyFill="1" applyBorder="1"/>
    <xf numFmtId="0" fontId="9" fillId="12" borderId="104" xfId="89" applyFont="1" applyFill="1" applyBorder="1"/>
    <xf numFmtId="0" fontId="9" fillId="12" borderId="105" xfId="89" applyFont="1" applyFill="1" applyBorder="1"/>
    <xf numFmtId="0" fontId="9" fillId="12" borderId="107" xfId="89" applyFont="1" applyFill="1" applyBorder="1"/>
    <xf numFmtId="0" fontId="9" fillId="12" borderId="48" xfId="89" applyFont="1" applyFill="1" applyBorder="1"/>
    <xf numFmtId="0" fontId="9" fillId="0" borderId="25" xfId="89" applyFont="1" applyFill="1" applyBorder="1"/>
    <xf numFmtId="0" fontId="9" fillId="12" borderId="25" xfId="30" applyFont="1" applyFill="1" applyBorder="1" applyAlignment="1">
      <alignment vertical="top" wrapText="1"/>
    </xf>
    <xf numFmtId="0" fontId="9" fillId="12" borderId="49" xfId="30" applyFont="1" applyFill="1" applyBorder="1"/>
    <xf numFmtId="0" fontId="9" fillId="12" borderId="63" xfId="30" applyFont="1" applyFill="1" applyBorder="1"/>
    <xf numFmtId="0" fontId="9" fillId="12" borderId="107" xfId="30" applyFont="1" applyFill="1" applyBorder="1"/>
    <xf numFmtId="0" fontId="9" fillId="12" borderId="25" xfId="30" applyFont="1" applyFill="1" applyBorder="1"/>
    <xf numFmtId="0" fontId="9" fillId="0" borderId="0" xfId="89" applyFont="1" applyFill="1" applyBorder="1"/>
    <xf numFmtId="0" fontId="8" fillId="9" borderId="0" xfId="30" applyFont="1" applyFill="1" applyBorder="1" applyAlignment="1">
      <alignment horizontal="left" vertical="center" wrapText="1"/>
    </xf>
    <xf numFmtId="0" fontId="8" fillId="0" borderId="0" xfId="30" applyFont="1" applyFill="1" applyBorder="1"/>
    <xf numFmtId="0" fontId="8" fillId="0" borderId="0" xfId="30" applyFont="1" applyFill="1"/>
    <xf numFmtId="0" fontId="19" fillId="11" borderId="26" xfId="0" applyFont="1" applyFill="1" applyBorder="1" applyAlignment="1">
      <alignment horizontal="center" vertical="center" wrapText="1"/>
    </xf>
    <xf numFmtId="0" fontId="10" fillId="12" borderId="68" xfId="0" applyFont="1" applyFill="1" applyBorder="1"/>
    <xf numFmtId="0" fontId="10" fillId="12" borderId="69" xfId="0" applyFont="1" applyFill="1" applyBorder="1"/>
    <xf numFmtId="0" fontId="9" fillId="9" borderId="16" xfId="0" applyFont="1" applyFill="1" applyBorder="1" applyAlignment="1">
      <alignment horizontal="center" vertical="center" wrapText="1"/>
    </xf>
    <xf numFmtId="0" fontId="9" fillId="9" borderId="19" xfId="0" applyFont="1" applyFill="1" applyBorder="1" applyAlignment="1">
      <alignment vertical="top"/>
    </xf>
    <xf numFmtId="0" fontId="9" fillId="12" borderId="13" xfId="0" applyFont="1" applyFill="1" applyBorder="1" applyAlignment="1">
      <alignment horizontal="left" vertical="top" wrapText="1"/>
    </xf>
    <xf numFmtId="0" fontId="9" fillId="12" borderId="16" xfId="0" applyFont="1" applyFill="1" applyBorder="1" applyAlignment="1">
      <alignment horizontal="left" vertical="center" wrapText="1"/>
    </xf>
    <xf numFmtId="166" fontId="9" fillId="12" borderId="32" xfId="0" applyNumberFormat="1" applyFont="1" applyFill="1" applyBorder="1" applyAlignment="1">
      <alignment horizontal="left" vertical="center" wrapText="1"/>
    </xf>
    <xf numFmtId="166" fontId="9" fillId="12" borderId="41" xfId="0" applyNumberFormat="1" applyFont="1" applyFill="1" applyBorder="1" applyAlignment="1">
      <alignment horizontal="left" vertical="center" wrapText="1"/>
    </xf>
    <xf numFmtId="166" fontId="9" fillId="12" borderId="44" xfId="0" applyNumberFormat="1" applyFont="1" applyFill="1" applyBorder="1" applyAlignment="1">
      <alignment horizontal="left" vertical="center" wrapText="1"/>
    </xf>
    <xf numFmtId="166" fontId="9" fillId="12" borderId="38" xfId="0" applyNumberFormat="1" applyFont="1" applyFill="1" applyBorder="1" applyAlignment="1">
      <alignment horizontal="left" vertical="center" wrapText="1"/>
    </xf>
    <xf numFmtId="0" fontId="9" fillId="9" borderId="27" xfId="0" applyFont="1" applyFill="1" applyBorder="1" applyAlignment="1">
      <alignment horizontal="left" vertical="center" wrapText="1"/>
    </xf>
    <xf numFmtId="0" fontId="9" fillId="9" borderId="0" xfId="0" applyFont="1" applyFill="1" applyBorder="1" applyAlignment="1">
      <alignment horizontal="left" vertical="center" wrapText="1"/>
    </xf>
    <xf numFmtId="0" fontId="9" fillId="0" borderId="28" xfId="0" applyFont="1" applyFill="1" applyBorder="1" applyAlignment="1">
      <alignment horizontal="center" vertical="center" wrapText="1"/>
    </xf>
    <xf numFmtId="0" fontId="9" fillId="0" borderId="13" xfId="15" applyFont="1" applyFill="1" applyBorder="1" applyAlignment="1">
      <alignment vertical="top" wrapText="1"/>
    </xf>
    <xf numFmtId="0" fontId="9" fillId="0" borderId="0" xfId="15" applyFont="1" applyFill="1" applyBorder="1" applyAlignment="1">
      <alignment vertical="top" wrapText="1"/>
    </xf>
    <xf numFmtId="0" fontId="9" fillId="0" borderId="19" xfId="15" applyFont="1" applyFill="1" applyBorder="1" applyAlignment="1">
      <alignment vertical="top" wrapText="1"/>
    </xf>
    <xf numFmtId="164" fontId="19" fillId="9" borderId="11" xfId="15" applyNumberFormat="1" applyFont="1" applyFill="1" applyBorder="1" applyAlignment="1">
      <alignment horizontal="left"/>
    </xf>
    <xf numFmtId="0" fontId="9" fillId="9" borderId="71" xfId="0" applyFont="1" applyFill="1" applyBorder="1" applyAlignment="1">
      <alignment horizontal="left" vertical="top" wrapText="1"/>
    </xf>
    <xf numFmtId="0" fontId="9" fillId="9" borderId="60" xfId="0" applyFont="1" applyFill="1" applyBorder="1" applyAlignment="1">
      <alignment horizontal="left" vertical="top" wrapText="1"/>
    </xf>
    <xf numFmtId="0" fontId="9" fillId="12" borderId="71" xfId="0" applyFont="1" applyFill="1" applyBorder="1" applyAlignment="1">
      <alignment horizontal="left" vertical="top" wrapText="1"/>
    </xf>
    <xf numFmtId="0" fontId="9" fillId="0" borderId="0" xfId="0" applyFont="1" applyFill="1" applyBorder="1" applyAlignment="1">
      <alignment horizontal="left" vertical="top" wrapText="1"/>
    </xf>
    <xf numFmtId="166" fontId="9" fillId="12" borderId="107" xfId="0" applyNumberFormat="1" applyFont="1" applyFill="1" applyBorder="1" applyAlignment="1">
      <alignment vertical="top" wrapText="1"/>
    </xf>
    <xf numFmtId="0" fontId="19" fillId="12" borderId="107" xfId="0" applyFont="1" applyFill="1" applyBorder="1" applyAlignment="1">
      <alignment vertical="top"/>
    </xf>
    <xf numFmtId="0" fontId="7" fillId="9" borderId="16" xfId="0" applyFont="1" applyFill="1" applyBorder="1" applyAlignment="1">
      <alignment horizontal="center" vertical="top"/>
    </xf>
    <xf numFmtId="0" fontId="9" fillId="0" borderId="39" xfId="0" applyFont="1" applyFill="1" applyBorder="1" applyAlignment="1">
      <alignment vertical="top"/>
    </xf>
    <xf numFmtId="0" fontId="9" fillId="9" borderId="104" xfId="0" applyFont="1" applyFill="1" applyBorder="1" applyAlignment="1">
      <alignment horizontal="center"/>
    </xf>
    <xf numFmtId="0" fontId="9" fillId="0" borderId="27" xfId="28" applyFont="1" applyFill="1" applyBorder="1" applyAlignment="1">
      <alignment horizontal="right" vertical="center"/>
    </xf>
    <xf numFmtId="0" fontId="9" fillId="0" borderId="12" xfId="28" applyFont="1" applyFill="1" applyBorder="1" applyAlignment="1">
      <alignment horizontal="right" vertical="center"/>
    </xf>
    <xf numFmtId="0" fontId="9" fillId="9" borderId="81" xfId="0" applyFont="1" applyFill="1" applyBorder="1" applyAlignment="1">
      <alignment horizontal="center" vertical="center" wrapText="1"/>
    </xf>
    <xf numFmtId="0" fontId="9" fillId="9" borderId="81" xfId="0" applyFont="1" applyFill="1" applyBorder="1" applyAlignment="1">
      <alignment vertical="top" wrapText="1"/>
    </xf>
    <xf numFmtId="166" fontId="9" fillId="9" borderId="69" xfId="0" applyNumberFormat="1" applyFont="1" applyFill="1" applyBorder="1" applyAlignment="1">
      <alignment horizontal="center" vertical="top" wrapText="1"/>
    </xf>
    <xf numFmtId="0" fontId="7" fillId="0" borderId="30" xfId="15" applyFont="1" applyFill="1" applyBorder="1" applyAlignment="1">
      <alignment horizontal="center" vertical="top" wrapText="1"/>
    </xf>
    <xf numFmtId="0" fontId="7" fillId="0" borderId="10" xfId="15" applyFont="1" applyFill="1" applyBorder="1" applyAlignment="1">
      <alignment horizontal="center" vertical="top" wrapText="1"/>
    </xf>
    <xf numFmtId="0" fontId="9" fillId="0" borderId="69" xfId="15" applyFont="1" applyFill="1" applyBorder="1" applyAlignment="1">
      <alignment horizontal="left" vertical="top" wrapText="1"/>
    </xf>
    <xf numFmtId="0" fontId="9" fillId="13" borderId="69" xfId="15" applyFont="1" applyFill="1" applyBorder="1" applyAlignment="1">
      <alignment vertical="center"/>
    </xf>
    <xf numFmtId="0" fontId="9" fillId="12" borderId="104" xfId="0" applyFont="1" applyFill="1" applyBorder="1" applyAlignment="1">
      <alignment horizontal="left" vertical="center" wrapText="1"/>
    </xf>
    <xf numFmtId="166" fontId="10" fillId="12" borderId="107" xfId="0" applyNumberFormat="1" applyFont="1" applyFill="1" applyBorder="1"/>
    <xf numFmtId="0" fontId="19" fillId="12" borderId="107" xfId="0" applyFont="1" applyFill="1" applyBorder="1"/>
    <xf numFmtId="0" fontId="9" fillId="12" borderId="28" xfId="0" applyFont="1" applyFill="1" applyBorder="1"/>
    <xf numFmtId="0" fontId="19" fillId="12" borderId="28" xfId="0" applyFont="1" applyFill="1" applyBorder="1" applyAlignment="1">
      <alignment wrapText="1"/>
    </xf>
    <xf numFmtId="0" fontId="9" fillId="12" borderId="10" xfId="0" applyFont="1" applyFill="1" applyBorder="1"/>
    <xf numFmtId="166" fontId="9" fillId="9" borderId="81" xfId="0" applyNumberFormat="1" applyFont="1" applyFill="1" applyBorder="1" applyAlignment="1">
      <alignment vertical="top" wrapText="1"/>
    </xf>
    <xf numFmtId="166" fontId="9" fillId="9" borderId="68" xfId="0" applyNumberFormat="1" applyFont="1" applyFill="1" applyBorder="1"/>
    <xf numFmtId="166" fontId="9" fillId="9" borderId="69" xfId="0" applyNumberFormat="1" applyFont="1" applyFill="1" applyBorder="1"/>
    <xf numFmtId="0" fontId="9" fillId="9" borderId="68" xfId="0" applyFont="1" applyFill="1" applyBorder="1"/>
    <xf numFmtId="0" fontId="9" fillId="0" borderId="77" xfId="31" applyFont="1" applyBorder="1" applyAlignment="1">
      <alignment horizontal="center" vertical="center" wrapText="1"/>
    </xf>
    <xf numFmtId="0" fontId="9" fillId="0" borderId="81" xfId="0" applyFont="1" applyFill="1" applyBorder="1" applyAlignment="1">
      <alignment horizontal="center"/>
    </xf>
    <xf numFmtId="0" fontId="9" fillId="9" borderId="107" xfId="0" applyFont="1" applyFill="1" applyBorder="1" applyAlignment="1">
      <alignment horizontal="left" vertical="center" wrapText="1"/>
    </xf>
    <xf numFmtId="0" fontId="9" fillId="0" borderId="106" xfId="0" applyFont="1" applyFill="1" applyBorder="1"/>
    <xf numFmtId="0" fontId="9" fillId="9" borderId="106" xfId="0" applyFont="1" applyFill="1" applyBorder="1"/>
    <xf numFmtId="166" fontId="9" fillId="9" borderId="104" xfId="0" applyNumberFormat="1" applyFont="1" applyFill="1" applyBorder="1"/>
    <xf numFmtId="0" fontId="9" fillId="9" borderId="104" xfId="0" applyFont="1" applyFill="1" applyBorder="1" applyAlignment="1">
      <alignment horizontal="left" vertical="center" wrapText="1"/>
    </xf>
    <xf numFmtId="0" fontId="9" fillId="0" borderId="78" xfId="0" applyFont="1" applyFill="1" applyBorder="1" applyAlignment="1">
      <alignment horizontal="center" vertical="center" wrapText="1"/>
    </xf>
    <xf numFmtId="1" fontId="9" fillId="0" borderId="0" xfId="0" applyNumberFormat="1" applyFont="1" applyFill="1" applyBorder="1" applyAlignment="1">
      <alignment vertical="top" wrapText="1"/>
    </xf>
    <xf numFmtId="0" fontId="9" fillId="0" borderId="33" xfId="0" applyFont="1" applyFill="1" applyBorder="1" applyAlignment="1">
      <alignment horizontal="left" vertical="top" wrapText="1"/>
    </xf>
    <xf numFmtId="164" fontId="19" fillId="0" borderId="39" xfId="0" applyNumberFormat="1" applyFont="1" applyFill="1" applyBorder="1" applyAlignment="1">
      <alignment horizontal="left" vertical="top" wrapText="1"/>
    </xf>
    <xf numFmtId="0" fontId="9" fillId="0" borderId="55" xfId="0" applyFont="1" applyFill="1" applyBorder="1" applyAlignment="1">
      <alignment vertical="top" wrapText="1"/>
    </xf>
    <xf numFmtId="166" fontId="9" fillId="0" borderId="55" xfId="0" applyNumberFormat="1" applyFont="1" applyFill="1" applyBorder="1" applyAlignment="1">
      <alignment vertical="top" wrapText="1"/>
    </xf>
    <xf numFmtId="0" fontId="9" fillId="0" borderId="71" xfId="0" applyFont="1" applyFill="1" applyBorder="1" applyAlignment="1">
      <alignment vertical="top" wrapText="1"/>
    </xf>
    <xf numFmtId="166" fontId="9" fillId="0" borderId="28" xfId="0" applyNumberFormat="1" applyFont="1" applyFill="1" applyBorder="1" applyAlignment="1">
      <alignment vertical="top" wrapText="1"/>
    </xf>
    <xf numFmtId="164" fontId="19" fillId="0" borderId="12" xfId="0" applyNumberFormat="1" applyFont="1" applyFill="1" applyBorder="1" applyAlignment="1">
      <alignment horizontal="center" vertical="center" wrapText="1"/>
    </xf>
    <xf numFmtId="0" fontId="9" fillId="0" borderId="18" xfId="0" applyFont="1" applyFill="1" applyBorder="1" applyAlignment="1">
      <alignment horizontal="left" vertical="center" wrapText="1"/>
    </xf>
    <xf numFmtId="164" fontId="19" fillId="0" borderId="13" xfId="0" applyNumberFormat="1" applyFont="1" applyFill="1" applyBorder="1" applyAlignment="1">
      <alignment horizontal="left" vertical="top"/>
    </xf>
    <xf numFmtId="164" fontId="19" fillId="0" borderId="26" xfId="0" applyNumberFormat="1" applyFont="1" applyFill="1" applyBorder="1" applyAlignment="1">
      <alignment horizontal="left" vertical="top"/>
    </xf>
    <xf numFmtId="164" fontId="19" fillId="0" borderId="11" xfId="0" applyNumberFormat="1" applyFont="1" applyFill="1" applyBorder="1" applyAlignment="1">
      <alignment horizontal="left" vertical="top" wrapText="1"/>
    </xf>
    <xf numFmtId="0" fontId="19" fillId="0" borderId="19" xfId="0" applyFont="1" applyFill="1" applyBorder="1" applyAlignment="1">
      <alignment horizontal="left" vertical="top" wrapText="1"/>
    </xf>
    <xf numFmtId="164" fontId="19" fillId="0" borderId="13" xfId="0" applyNumberFormat="1" applyFont="1" applyFill="1" applyBorder="1" applyAlignment="1">
      <alignment horizontal="center" vertical="center" wrapText="1"/>
    </xf>
    <xf numFmtId="0" fontId="19" fillId="0" borderId="19" xfId="0" applyFont="1" applyFill="1" applyBorder="1" applyAlignment="1">
      <alignment horizontal="left" vertical="center" wrapText="1"/>
    </xf>
    <xf numFmtId="166" fontId="9" fillId="0" borderId="43" xfId="0" applyNumberFormat="1" applyFont="1" applyFill="1" applyBorder="1" applyAlignment="1">
      <alignment horizontal="left" vertical="top" wrapText="1"/>
    </xf>
    <xf numFmtId="1" fontId="9" fillId="0" borderId="44" xfId="0" applyNumberFormat="1" applyFont="1" applyFill="1" applyBorder="1" applyAlignment="1">
      <alignment horizontal="center" vertical="top" wrapText="1"/>
    </xf>
    <xf numFmtId="166" fontId="9" fillId="0" borderId="13" xfId="0" applyNumberFormat="1" applyFont="1" applyFill="1" applyBorder="1" applyAlignment="1">
      <alignment horizontal="left" vertical="top" wrapText="1"/>
    </xf>
    <xf numFmtId="1" fontId="9" fillId="0" borderId="42" xfId="0" applyNumberFormat="1" applyFont="1" applyFill="1" applyBorder="1" applyAlignment="1">
      <alignment horizontal="center" vertical="top" wrapText="1"/>
    </xf>
    <xf numFmtId="0" fontId="19" fillId="0" borderId="10" xfId="0" applyFont="1" applyFill="1" applyBorder="1" applyAlignment="1">
      <alignment horizontal="left" vertical="center" wrapText="1"/>
    </xf>
    <xf numFmtId="0" fontId="9" fillId="9" borderId="113" xfId="0" applyFont="1" applyFill="1" applyBorder="1" applyAlignment="1">
      <alignment horizontal="left" vertical="top" wrapText="1"/>
    </xf>
    <xf numFmtId="0" fontId="9" fillId="9" borderId="114" xfId="0" applyFont="1" applyFill="1" applyBorder="1" applyAlignment="1">
      <alignment horizontal="left" vertical="top" wrapText="1"/>
    </xf>
    <xf numFmtId="0" fontId="9" fillId="13" borderId="29" xfId="0" applyFont="1" applyFill="1" applyBorder="1" applyAlignment="1">
      <alignment horizontal="left" vertical="center" wrapText="1"/>
    </xf>
    <xf numFmtId="0" fontId="19" fillId="13" borderId="17" xfId="0" applyFont="1" applyFill="1" applyBorder="1" applyAlignment="1">
      <alignment horizontal="center" vertical="center" wrapText="1"/>
    </xf>
    <xf numFmtId="1" fontId="9" fillId="0" borderId="27" xfId="0" applyNumberFormat="1" applyFont="1" applyFill="1" applyBorder="1" applyAlignment="1">
      <alignment horizontal="right" vertical="top" wrapText="1"/>
    </xf>
    <xf numFmtId="1" fontId="9" fillId="0" borderId="35" xfId="0" applyNumberFormat="1" applyFont="1" applyFill="1" applyBorder="1" applyAlignment="1">
      <alignment horizontal="right" vertical="top" wrapText="1"/>
    </xf>
    <xf numFmtId="0" fontId="19" fillId="0" borderId="36" xfId="0" applyFont="1" applyFill="1" applyBorder="1" applyAlignment="1">
      <alignment horizontal="center" vertical="top" wrapText="1"/>
    </xf>
    <xf numFmtId="1" fontId="9" fillId="0" borderId="28" xfId="0" applyNumberFormat="1" applyFont="1" applyFill="1" applyBorder="1" applyAlignment="1">
      <alignment horizontal="right" vertical="top" wrapText="1"/>
    </xf>
    <xf numFmtId="0" fontId="45" fillId="0" borderId="28" xfId="0" applyFont="1" applyFill="1" applyBorder="1" applyAlignment="1">
      <alignment horizontal="left" vertical="top" wrapText="1"/>
    </xf>
    <xf numFmtId="0" fontId="45" fillId="0" borderId="10" xfId="0" applyFont="1" applyFill="1" applyBorder="1" applyAlignment="1">
      <alignment horizontal="left" vertical="top" wrapText="1"/>
    </xf>
    <xf numFmtId="1" fontId="9" fillId="0" borderId="44" xfId="0" applyNumberFormat="1" applyFont="1" applyFill="1" applyBorder="1" applyAlignment="1">
      <alignment horizontal="right" vertical="top" wrapText="1"/>
    </xf>
    <xf numFmtId="0" fontId="19" fillId="0" borderId="45" xfId="0" applyFont="1" applyFill="1" applyBorder="1" applyAlignment="1">
      <alignment horizontal="center" vertical="top" wrapText="1"/>
    </xf>
    <xf numFmtId="1" fontId="9" fillId="0" borderId="38" xfId="0" applyNumberFormat="1" applyFont="1" applyFill="1" applyBorder="1" applyAlignment="1">
      <alignment horizontal="right" vertical="top" wrapText="1"/>
    </xf>
    <xf numFmtId="164" fontId="19" fillId="0" borderId="39" xfId="0" applyNumberFormat="1" applyFont="1" applyFill="1" applyBorder="1" applyAlignment="1">
      <alignment horizontal="center" vertical="top" wrapText="1"/>
    </xf>
    <xf numFmtId="1" fontId="9" fillId="0" borderId="19" xfId="0" applyNumberFormat="1" applyFont="1" applyFill="1" applyBorder="1" applyAlignment="1">
      <alignment horizontal="right" vertical="center" wrapText="1"/>
    </xf>
    <xf numFmtId="1" fontId="9" fillId="0" borderId="39" xfId="0" applyNumberFormat="1" applyFont="1" applyFill="1" applyBorder="1" applyAlignment="1">
      <alignment horizontal="right" vertical="center" wrapText="1"/>
    </xf>
    <xf numFmtId="1" fontId="9" fillId="0" borderId="35" xfId="0" applyNumberFormat="1" applyFont="1" applyFill="1" applyBorder="1" applyAlignment="1">
      <alignment horizontal="right" vertical="center" wrapText="1"/>
    </xf>
    <xf numFmtId="1" fontId="9" fillId="0" borderId="0" xfId="0" applyNumberFormat="1" applyFont="1" applyFill="1" applyBorder="1" applyAlignment="1">
      <alignment horizontal="right" vertical="center" wrapText="1"/>
    </xf>
    <xf numFmtId="1" fontId="9" fillId="0" borderId="28" xfId="0" applyNumberFormat="1" applyFont="1" applyFill="1" applyBorder="1" applyAlignment="1">
      <alignment horizontal="right" vertical="center" wrapText="1"/>
    </xf>
    <xf numFmtId="1" fontId="9" fillId="0" borderId="32" xfId="0" applyNumberFormat="1" applyFont="1" applyFill="1" applyBorder="1" applyAlignment="1">
      <alignment horizontal="center" vertical="top" wrapText="1"/>
    </xf>
    <xf numFmtId="1" fontId="9" fillId="0" borderId="35" xfId="0" applyNumberFormat="1" applyFont="1" applyFill="1" applyBorder="1" applyAlignment="1">
      <alignment horizontal="center" vertical="top" wrapText="1"/>
    </xf>
    <xf numFmtId="1" fontId="9" fillId="0" borderId="38" xfId="0" applyNumberFormat="1" applyFont="1" applyFill="1" applyBorder="1" applyAlignment="1">
      <alignment horizontal="center" vertical="top" wrapText="1"/>
    </xf>
    <xf numFmtId="1" fontId="9" fillId="0" borderId="36" xfId="0" applyNumberFormat="1" applyFont="1" applyFill="1" applyBorder="1" applyAlignment="1">
      <alignment horizontal="right" vertical="center" wrapText="1"/>
    </xf>
    <xf numFmtId="1" fontId="10" fillId="0" borderId="32" xfId="0" applyNumberFormat="1" applyFont="1" applyFill="1" applyBorder="1" applyAlignment="1">
      <alignment vertical="center"/>
    </xf>
    <xf numFmtId="1" fontId="10" fillId="0" borderId="35" xfId="0" applyNumberFormat="1" applyFont="1" applyFill="1" applyBorder="1" applyAlignment="1">
      <alignment vertical="center"/>
    </xf>
    <xf numFmtId="1" fontId="10" fillId="0" borderId="38" xfId="0" applyNumberFormat="1" applyFont="1" applyFill="1" applyBorder="1" applyAlignment="1">
      <alignment vertical="center"/>
    </xf>
    <xf numFmtId="1" fontId="9" fillId="0" borderId="32" xfId="0" applyNumberFormat="1" applyFont="1" applyFill="1" applyBorder="1" applyAlignment="1">
      <alignment horizontal="right" vertical="top" wrapText="1"/>
    </xf>
    <xf numFmtId="1" fontId="9" fillId="0" borderId="41" xfId="0" applyNumberFormat="1" applyFont="1" applyFill="1" applyBorder="1" applyAlignment="1">
      <alignment horizontal="right" vertical="center"/>
    </xf>
    <xf numFmtId="1" fontId="10" fillId="0" borderId="38" xfId="0" applyNumberFormat="1" applyFont="1" applyFill="1" applyBorder="1" applyAlignment="1">
      <alignment horizontal="right" vertical="center" wrapText="1"/>
    </xf>
    <xf numFmtId="1" fontId="9" fillId="0" borderId="19" xfId="0" applyNumberFormat="1" applyFont="1" applyFill="1" applyBorder="1" applyAlignment="1">
      <alignment horizontal="right" vertical="top" wrapText="1"/>
    </xf>
    <xf numFmtId="1" fontId="9" fillId="0" borderId="39" xfId="0" applyNumberFormat="1" applyFont="1" applyFill="1" applyBorder="1" applyAlignment="1">
      <alignment horizontal="right" vertical="top" wrapText="1"/>
    </xf>
    <xf numFmtId="0" fontId="9" fillId="9" borderId="28" xfId="0" applyFont="1" applyFill="1" applyBorder="1" applyAlignment="1">
      <alignment horizontal="left" vertical="center" wrapText="1"/>
    </xf>
    <xf numFmtId="0" fontId="9" fillId="9" borderId="10" xfId="0" applyFont="1" applyFill="1" applyBorder="1" applyAlignment="1">
      <alignment horizontal="left" vertical="center" wrapText="1"/>
    </xf>
    <xf numFmtId="0" fontId="9" fillId="9" borderId="30" xfId="0" applyFont="1" applyFill="1" applyBorder="1" applyAlignment="1">
      <alignment horizontal="left" vertical="center" wrapText="1"/>
    </xf>
    <xf numFmtId="0" fontId="9" fillId="9" borderId="54" xfId="0" applyFont="1" applyFill="1" applyBorder="1" applyAlignment="1">
      <alignment horizontal="left" vertical="center" wrapText="1"/>
    </xf>
    <xf numFmtId="0" fontId="9" fillId="9" borderId="55" xfId="0" applyFont="1" applyFill="1" applyBorder="1" applyAlignment="1">
      <alignment horizontal="left" vertical="center" wrapText="1"/>
    </xf>
    <xf numFmtId="0" fontId="0" fillId="0" borderId="76" xfId="0" applyBorder="1" applyAlignment="1">
      <alignment horizontal="center"/>
    </xf>
    <xf numFmtId="0" fontId="0" fillId="0" borderId="73" xfId="0" applyBorder="1" applyAlignment="1">
      <alignment horizontal="center"/>
    </xf>
    <xf numFmtId="0" fontId="0" fillId="0" borderId="60" xfId="0" applyBorder="1" applyAlignment="1">
      <alignment horizontal="center"/>
    </xf>
    <xf numFmtId="0" fontId="0" fillId="0" borderId="62" xfId="0" applyBorder="1" applyAlignment="1">
      <alignment horizontal="center"/>
    </xf>
    <xf numFmtId="0" fontId="9" fillId="0" borderId="78" xfId="0" applyFont="1" applyFill="1" applyBorder="1" applyAlignment="1">
      <alignment horizontal="center"/>
    </xf>
    <xf numFmtId="166" fontId="9" fillId="9" borderId="71" xfId="0" applyNumberFormat="1" applyFont="1" applyFill="1" applyBorder="1" applyAlignment="1">
      <alignment vertical="top" wrapText="1"/>
    </xf>
    <xf numFmtId="166" fontId="9" fillId="9" borderId="71" xfId="0" applyNumberFormat="1" applyFont="1" applyFill="1" applyBorder="1"/>
    <xf numFmtId="0" fontId="9" fillId="9" borderId="71" xfId="0" applyFont="1" applyFill="1" applyBorder="1"/>
    <xf numFmtId="0" fontId="6" fillId="0" borderId="18" xfId="28" applyBorder="1"/>
    <xf numFmtId="0" fontId="6" fillId="0" borderId="19" xfId="28" applyBorder="1"/>
    <xf numFmtId="0" fontId="6" fillId="0" borderId="10" xfId="28" applyBorder="1"/>
    <xf numFmtId="164" fontId="19" fillId="0" borderId="15" xfId="28" applyNumberFormat="1" applyFont="1" applyBorder="1" applyAlignment="1">
      <alignment horizontal="center" vertical="top" wrapText="1"/>
    </xf>
    <xf numFmtId="164" fontId="19" fillId="0" borderId="26" xfId="28" applyNumberFormat="1" applyFont="1" applyBorder="1" applyAlignment="1">
      <alignment horizontal="center" vertical="top" wrapText="1"/>
    </xf>
    <xf numFmtId="164" fontId="19" fillId="0" borderId="16" xfId="28" applyNumberFormat="1" applyFont="1" applyBorder="1" applyAlignment="1">
      <alignment horizontal="center" vertical="top" wrapText="1"/>
    </xf>
    <xf numFmtId="0" fontId="8" fillId="0" borderId="12" xfId="28" applyNumberFormat="1" applyFont="1" applyBorder="1" applyAlignment="1">
      <alignment horizontal="center" vertical="center" wrapText="1"/>
    </xf>
    <xf numFmtId="0" fontId="15" fillId="0" borderId="13" xfId="0" applyFont="1" applyFill="1" applyBorder="1" applyAlignment="1">
      <alignment vertical="center"/>
    </xf>
    <xf numFmtId="0" fontId="0" fillId="9" borderId="13" xfId="0" applyFill="1" applyBorder="1"/>
    <xf numFmtId="0" fontId="0" fillId="12" borderId="13" xfId="0" applyFill="1" applyBorder="1"/>
    <xf numFmtId="164" fontId="19" fillId="0" borderId="16" xfId="0" applyNumberFormat="1" applyFont="1" applyFill="1" applyBorder="1" applyAlignment="1">
      <alignment horizontal="center" vertical="top" wrapText="1"/>
    </xf>
    <xf numFmtId="164" fontId="19" fillId="0" borderId="15" xfId="0" applyNumberFormat="1" applyFont="1" applyFill="1" applyBorder="1" applyAlignment="1">
      <alignment horizontal="center" vertical="top" wrapText="1"/>
    </xf>
    <xf numFmtId="0" fontId="9" fillId="0" borderId="32" xfId="0" applyFont="1" applyFill="1" applyBorder="1" applyAlignment="1">
      <alignment vertical="top" wrapText="1"/>
    </xf>
    <xf numFmtId="0" fontId="9" fillId="0" borderId="38" xfId="0" applyFont="1" applyFill="1" applyBorder="1" applyAlignment="1">
      <alignment vertical="top" wrapText="1"/>
    </xf>
    <xf numFmtId="0" fontId="9" fillId="0" borderId="107" xfId="0" applyFont="1" applyFill="1" applyBorder="1" applyAlignment="1">
      <alignment horizontal="left" vertical="top" wrapText="1"/>
    </xf>
    <xf numFmtId="0" fontId="9" fillId="0" borderId="62" xfId="0" applyFont="1" applyFill="1" applyBorder="1" applyAlignment="1">
      <alignment horizontal="left" vertical="top" wrapText="1"/>
    </xf>
    <xf numFmtId="0" fontId="9" fillId="0" borderId="104" xfId="0" applyFont="1" applyFill="1" applyBorder="1" applyAlignment="1">
      <alignment horizontal="left" vertical="top" wrapText="1"/>
    </xf>
    <xf numFmtId="0" fontId="9" fillId="0" borderId="73" xfId="0" applyFont="1" applyFill="1" applyBorder="1" applyAlignment="1">
      <alignment horizontal="left" vertical="top" wrapText="1"/>
    </xf>
    <xf numFmtId="0" fontId="19" fillId="0" borderId="16" xfId="0" applyFont="1" applyFill="1" applyBorder="1" applyAlignment="1">
      <alignment horizontal="center" vertical="top" wrapText="1"/>
    </xf>
    <xf numFmtId="0" fontId="9" fillId="0" borderId="19" xfId="0" applyFont="1" applyFill="1" applyBorder="1" applyAlignment="1">
      <alignment horizontal="left" vertical="top" wrapText="1"/>
    </xf>
    <xf numFmtId="0" fontId="10" fillId="0" borderId="13" xfId="0" applyFont="1" applyFill="1" applyBorder="1" applyAlignment="1">
      <alignment horizontal="center" vertical="top"/>
    </xf>
    <xf numFmtId="0" fontId="10" fillId="0" borderId="19" xfId="0" applyFont="1" applyFill="1" applyBorder="1" applyAlignment="1">
      <alignment horizontal="center" vertical="top"/>
    </xf>
    <xf numFmtId="0" fontId="10" fillId="0" borderId="30" xfId="0" applyFont="1" applyFill="1" applyBorder="1" applyAlignment="1">
      <alignment horizontal="center" vertical="top"/>
    </xf>
    <xf numFmtId="0" fontId="10" fillId="0" borderId="10" xfId="0" applyFont="1" applyFill="1" applyBorder="1" applyAlignment="1">
      <alignment horizontal="center" vertical="top"/>
    </xf>
    <xf numFmtId="0" fontId="9" fillId="0" borderId="107" xfId="0" applyFont="1" applyFill="1" applyBorder="1" applyAlignment="1">
      <alignment horizontal="left"/>
    </xf>
    <xf numFmtId="0" fontId="9" fillId="0" borderId="62" xfId="0" applyFont="1" applyFill="1" applyBorder="1" applyAlignment="1">
      <alignment horizontal="left"/>
    </xf>
    <xf numFmtId="166" fontId="9" fillId="0" borderId="32" xfId="0" applyNumberFormat="1" applyFont="1" applyFill="1" applyBorder="1" applyAlignment="1">
      <alignment vertical="top"/>
    </xf>
    <xf numFmtId="166" fontId="9" fillId="0" borderId="35" xfId="0" applyNumberFormat="1" applyFont="1" applyFill="1" applyBorder="1" applyAlignment="1">
      <alignment vertical="top"/>
    </xf>
    <xf numFmtId="0" fontId="19" fillId="0" borderId="35" xfId="0" applyFont="1" applyFill="1" applyBorder="1" applyAlignment="1">
      <alignment vertical="top"/>
    </xf>
    <xf numFmtId="166" fontId="9" fillId="0" borderId="38" xfId="0" applyNumberFormat="1" applyFont="1" applyFill="1" applyBorder="1" applyAlignment="1">
      <alignment vertical="top"/>
    </xf>
    <xf numFmtId="0" fontId="9" fillId="0" borderId="38" xfId="0" applyFont="1" applyFill="1" applyBorder="1" applyAlignment="1">
      <alignment vertical="top"/>
    </xf>
    <xf numFmtId="166" fontId="9" fillId="0" borderId="32" xfId="0" applyNumberFormat="1" applyFont="1" applyFill="1" applyBorder="1" applyAlignment="1">
      <alignment vertical="top" wrapText="1"/>
    </xf>
    <xf numFmtId="0" fontId="19" fillId="0" borderId="32" xfId="0" applyFont="1" applyFill="1" applyBorder="1" applyAlignment="1">
      <alignment vertical="top" wrapText="1"/>
    </xf>
    <xf numFmtId="166" fontId="9" fillId="0" borderId="35" xfId="0" applyNumberFormat="1" applyFont="1" applyFill="1" applyBorder="1" applyAlignment="1">
      <alignment vertical="top" wrapText="1"/>
    </xf>
    <xf numFmtId="0" fontId="19" fillId="0" borderId="35" xfId="0" applyFont="1" applyFill="1" applyBorder="1" applyAlignment="1">
      <alignment vertical="top" wrapText="1"/>
    </xf>
    <xf numFmtId="166" fontId="9" fillId="0" borderId="41" xfId="0" applyNumberFormat="1" applyFont="1" applyFill="1" applyBorder="1" applyAlignment="1">
      <alignment vertical="top" wrapText="1"/>
    </xf>
    <xf numFmtId="166" fontId="9" fillId="0" borderId="38" xfId="0" applyNumberFormat="1" applyFont="1" applyFill="1" applyBorder="1" applyAlignment="1">
      <alignment vertical="top" wrapText="1"/>
    </xf>
    <xf numFmtId="0" fontId="45" fillId="0" borderId="38" xfId="0" applyFont="1" applyFill="1" applyBorder="1" applyAlignment="1">
      <alignment vertical="top" wrapText="1"/>
    </xf>
    <xf numFmtId="164" fontId="19" fillId="0" borderId="0" xfId="0" applyNumberFormat="1" applyFont="1" applyFill="1" applyBorder="1" applyAlignment="1">
      <alignment horizontal="center" vertical="top" wrapText="1"/>
    </xf>
    <xf numFmtId="164" fontId="19" fillId="0" borderId="36" xfId="0" applyNumberFormat="1" applyFont="1" applyFill="1" applyBorder="1" applyAlignment="1">
      <alignment horizontal="center" vertical="top" wrapText="1"/>
    </xf>
    <xf numFmtId="0" fontId="19" fillId="0" borderId="38" xfId="0" applyFont="1" applyFill="1" applyBorder="1" applyAlignment="1">
      <alignment vertical="top" wrapText="1"/>
    </xf>
    <xf numFmtId="49" fontId="19" fillId="0" borderId="16" xfId="0" applyNumberFormat="1" applyFont="1" applyFill="1" applyBorder="1" applyAlignment="1">
      <alignment horizontal="center" vertical="top" wrapText="1"/>
    </xf>
    <xf numFmtId="166" fontId="9" fillId="0" borderId="28" xfId="0" applyNumberFormat="1" applyFont="1" applyFill="1" applyBorder="1" applyAlignment="1">
      <alignment vertical="top"/>
    </xf>
    <xf numFmtId="49" fontId="19" fillId="0" borderId="28" xfId="0" applyNumberFormat="1" applyFont="1" applyFill="1" applyBorder="1" applyAlignment="1">
      <alignment vertical="top" wrapText="1"/>
    </xf>
    <xf numFmtId="1" fontId="9" fillId="0" borderId="44" xfId="0" applyNumberFormat="1" applyFont="1" applyFill="1" applyBorder="1" applyAlignment="1">
      <alignment vertical="top"/>
    </xf>
    <xf numFmtId="0" fontId="19" fillId="0" borderId="27" xfId="0" applyFont="1" applyFill="1" applyBorder="1" applyAlignment="1">
      <alignment vertical="top" wrapText="1"/>
    </xf>
    <xf numFmtId="164" fontId="19" fillId="0" borderId="35" xfId="0" applyNumberFormat="1" applyFont="1" applyFill="1" applyBorder="1" applyAlignment="1">
      <alignment horizontal="center" vertical="top"/>
    </xf>
    <xf numFmtId="166" fontId="9" fillId="0" borderId="44" xfId="0" applyNumberFormat="1" applyFont="1" applyFill="1" applyBorder="1" applyAlignment="1">
      <alignment vertical="top"/>
    </xf>
    <xf numFmtId="164" fontId="19" fillId="0" borderId="44" xfId="0" applyNumberFormat="1" applyFont="1" applyFill="1" applyBorder="1" applyAlignment="1">
      <alignment horizontal="center" vertical="top"/>
    </xf>
    <xf numFmtId="0" fontId="9" fillId="0" borderId="54" xfId="0" applyFont="1" applyFill="1" applyBorder="1" applyAlignment="1">
      <alignment vertical="top"/>
    </xf>
    <xf numFmtId="0" fontId="9" fillId="0" borderId="56" xfId="0" applyFont="1" applyFill="1" applyBorder="1" applyAlignment="1">
      <alignment vertical="top"/>
    </xf>
    <xf numFmtId="0" fontId="9" fillId="0" borderId="60" xfId="0" applyFont="1" applyFill="1" applyBorder="1" applyAlignment="1">
      <alignment vertical="top"/>
    </xf>
    <xf numFmtId="0" fontId="9" fillId="0" borderId="62" xfId="0" applyFont="1" applyFill="1" applyBorder="1" applyAlignment="1">
      <alignment vertical="top"/>
    </xf>
    <xf numFmtId="0" fontId="9" fillId="0" borderId="13" xfId="0" applyFont="1" applyFill="1" applyBorder="1" applyAlignment="1">
      <alignment vertical="top"/>
    </xf>
    <xf numFmtId="0" fontId="9" fillId="0" borderId="19" xfId="0" applyFont="1" applyFill="1" applyBorder="1" applyAlignment="1">
      <alignment vertical="top"/>
    </xf>
    <xf numFmtId="0" fontId="9" fillId="0" borderId="75" xfId="0" applyFont="1" applyFill="1" applyBorder="1" applyAlignment="1">
      <alignment vertical="top"/>
    </xf>
    <xf numFmtId="0" fontId="9" fillId="0" borderId="69" xfId="0" applyFont="1" applyFill="1" applyBorder="1" applyAlignment="1">
      <alignment vertical="top"/>
    </xf>
    <xf numFmtId="0" fontId="19" fillId="0" borderId="45" xfId="0" applyFont="1" applyFill="1" applyBorder="1" applyAlignment="1">
      <alignment vertical="top"/>
    </xf>
    <xf numFmtId="0" fontId="19" fillId="0" borderId="19" xfId="0" applyFont="1" applyFill="1" applyBorder="1" applyAlignment="1">
      <alignment vertical="top"/>
    </xf>
    <xf numFmtId="0" fontId="9" fillId="0" borderId="54" xfId="0" applyFont="1" applyFill="1" applyBorder="1" applyAlignment="1">
      <alignment vertical="top" wrapText="1"/>
    </xf>
    <xf numFmtId="0" fontId="9" fillId="0" borderId="56" xfId="0" applyFont="1" applyFill="1" applyBorder="1" applyAlignment="1">
      <alignment vertical="top" wrapText="1"/>
    </xf>
    <xf numFmtId="0" fontId="9" fillId="0" borderId="62" xfId="0" applyFont="1" applyFill="1" applyBorder="1" applyAlignment="1">
      <alignment vertical="top" wrapText="1"/>
    </xf>
    <xf numFmtId="166" fontId="9" fillId="0" borderId="0" xfId="0" applyNumberFormat="1" applyFont="1" applyFill="1" applyBorder="1" applyAlignment="1">
      <alignment horizontal="right" vertical="top" wrapText="1"/>
    </xf>
    <xf numFmtId="0" fontId="9" fillId="0" borderId="33" xfId="0" applyFont="1" applyFill="1" applyBorder="1" applyAlignment="1">
      <alignment vertical="top" wrapText="1"/>
    </xf>
    <xf numFmtId="0" fontId="9" fillId="0" borderId="12" xfId="0" applyFont="1" applyFill="1" applyBorder="1" applyAlignment="1">
      <alignment horizontal="center" vertical="top" wrapText="1"/>
    </xf>
    <xf numFmtId="0" fontId="9" fillId="0" borderId="18" xfId="0" applyFont="1" applyFill="1" applyBorder="1" applyAlignment="1">
      <alignment horizontal="center" vertical="top" wrapText="1"/>
    </xf>
    <xf numFmtId="0" fontId="9" fillId="0" borderId="36" xfId="0" applyFont="1" applyFill="1" applyBorder="1" applyAlignment="1">
      <alignment vertical="top" wrapText="1"/>
    </xf>
    <xf numFmtId="0" fontId="9" fillId="0" borderId="13" xfId="0" applyFont="1" applyFill="1" applyBorder="1" applyAlignment="1">
      <alignment horizontal="center" vertical="top" wrapText="1"/>
    </xf>
    <xf numFmtId="0" fontId="9" fillId="0" borderId="19" xfId="0" applyFont="1" applyFill="1" applyBorder="1" applyAlignment="1">
      <alignment horizontal="center" vertical="top" wrapText="1"/>
    </xf>
    <xf numFmtId="0" fontId="9" fillId="0" borderId="39" xfId="0" applyFont="1" applyFill="1" applyBorder="1" applyAlignment="1">
      <alignment vertical="top" wrapText="1"/>
    </xf>
    <xf numFmtId="0" fontId="9" fillId="0" borderId="30" xfId="0" applyFont="1" applyFill="1" applyBorder="1" applyAlignment="1">
      <alignment horizontal="center" vertical="top" wrapText="1"/>
    </xf>
    <xf numFmtId="0" fontId="9" fillId="0" borderId="10" xfId="0" applyFont="1" applyFill="1" applyBorder="1" applyAlignment="1">
      <alignment horizontal="center" vertical="top" wrapText="1"/>
    </xf>
    <xf numFmtId="166" fontId="9" fillId="0" borderId="41" xfId="0" applyNumberFormat="1" applyFont="1" applyFill="1" applyBorder="1" applyAlignment="1">
      <alignment horizontal="right" vertical="top" wrapText="1"/>
    </xf>
    <xf numFmtId="0" fontId="19" fillId="0" borderId="42" xfId="0" applyFont="1" applyFill="1" applyBorder="1" applyAlignment="1">
      <alignment vertical="top"/>
    </xf>
    <xf numFmtId="0" fontId="9" fillId="0" borderId="76" xfId="0" applyFont="1" applyFill="1" applyBorder="1" applyAlignment="1">
      <alignment horizontal="center" vertical="top"/>
    </xf>
    <xf numFmtId="0" fontId="9" fillId="0" borderId="73" xfId="0" applyFont="1" applyFill="1" applyBorder="1" applyAlignment="1">
      <alignment horizontal="center" vertical="top"/>
    </xf>
    <xf numFmtId="0" fontId="9" fillId="0" borderId="65" xfId="89" applyFont="1" applyFill="1" applyBorder="1" applyAlignment="1">
      <alignment horizontal="left" vertical="top" wrapText="1"/>
    </xf>
    <xf numFmtId="166" fontId="9" fillId="0" borderId="64" xfId="89" applyNumberFormat="1" applyFont="1" applyFill="1" applyBorder="1" applyAlignment="1">
      <alignment horizontal="center" vertical="center" wrapText="1"/>
    </xf>
    <xf numFmtId="166" fontId="60" fillId="0" borderId="64" xfId="89" applyNumberFormat="1" applyFont="1" applyFill="1" applyBorder="1" applyAlignment="1">
      <alignment horizontal="right" vertical="center" wrapText="1"/>
    </xf>
    <xf numFmtId="166" fontId="60" fillId="0" borderId="90" xfId="89" applyNumberFormat="1" applyFont="1" applyFill="1" applyBorder="1" applyAlignment="1">
      <alignment horizontal="right" vertical="center" wrapText="1"/>
    </xf>
    <xf numFmtId="0" fontId="9" fillId="0" borderId="65" xfId="89" applyFont="1" applyFill="1" applyBorder="1" applyAlignment="1">
      <alignment horizontal="left" vertical="center"/>
    </xf>
    <xf numFmtId="0" fontId="9" fillId="0" borderId="64" xfId="89" applyFont="1" applyFill="1" applyBorder="1" applyAlignment="1">
      <alignment horizontal="center" vertical="center"/>
    </xf>
    <xf numFmtId="0" fontId="19" fillId="0" borderId="21" xfId="89" applyFont="1" applyFill="1" applyBorder="1" applyAlignment="1">
      <alignment horizontal="center" vertical="top" wrapText="1"/>
    </xf>
    <xf numFmtId="0" fontId="19" fillId="0" borderId="20" xfId="89" applyFont="1" applyFill="1" applyBorder="1" applyAlignment="1">
      <alignment horizontal="center" vertical="top" wrapText="1"/>
    </xf>
    <xf numFmtId="0" fontId="9" fillId="0" borderId="78" xfId="0" applyFont="1" applyFill="1" applyBorder="1" applyAlignment="1">
      <alignment vertical="top" wrapText="1"/>
    </xf>
    <xf numFmtId="164" fontId="19" fillId="0" borderId="82" xfId="0" applyNumberFormat="1" applyFont="1" applyFill="1" applyBorder="1" applyAlignment="1">
      <alignment horizontal="center" vertical="top" wrapText="1"/>
    </xf>
    <xf numFmtId="0" fontId="9" fillId="0" borderId="28" xfId="0" applyFont="1" applyFill="1" applyBorder="1" applyAlignment="1">
      <alignment vertical="top"/>
    </xf>
    <xf numFmtId="0" fontId="10" fillId="0" borderId="107" xfId="0" applyFont="1" applyFill="1" applyBorder="1"/>
    <xf numFmtId="0" fontId="10" fillId="0" borderId="62" xfId="0" applyFont="1" applyFill="1" applyBorder="1"/>
    <xf numFmtId="0" fontId="10" fillId="0" borderId="78" xfId="0" applyFont="1" applyFill="1" applyBorder="1" applyAlignment="1">
      <alignment horizontal="center" vertical="top"/>
    </xf>
    <xf numFmtId="0" fontId="10" fillId="0" borderId="60" xfId="0" applyFont="1" applyFill="1" applyBorder="1"/>
    <xf numFmtId="0" fontId="9" fillId="0" borderId="82" xfId="0" applyFont="1" applyFill="1" applyBorder="1" applyAlignment="1">
      <alignment horizontal="center" vertical="center" wrapText="1"/>
    </xf>
    <xf numFmtId="166" fontId="9" fillId="0" borderId="76" xfId="0" applyNumberFormat="1" applyFont="1" applyFill="1" applyBorder="1" applyAlignment="1">
      <alignment horizontal="center" vertical="center" wrapText="1"/>
    </xf>
    <xf numFmtId="166" fontId="9" fillId="0" borderId="73" xfId="0" applyNumberFormat="1" applyFont="1" applyFill="1" applyBorder="1" applyAlignment="1">
      <alignment horizontal="center" vertical="center" wrapText="1"/>
    </xf>
    <xf numFmtId="0" fontId="9" fillId="0" borderId="81" xfId="0" applyFont="1" applyFill="1" applyBorder="1" applyAlignment="1">
      <alignment horizontal="center" vertical="center" wrapText="1"/>
    </xf>
    <xf numFmtId="166" fontId="9" fillId="0" borderId="0" xfId="0" applyNumberFormat="1" applyFont="1" applyFill="1" applyBorder="1" applyAlignment="1">
      <alignment horizontal="center" vertical="center" wrapText="1"/>
    </xf>
    <xf numFmtId="166" fontId="9" fillId="0" borderId="19" xfId="0" applyNumberFormat="1" applyFont="1" applyFill="1" applyBorder="1" applyAlignment="1">
      <alignment horizontal="center" vertical="center" wrapText="1"/>
    </xf>
    <xf numFmtId="166" fontId="9" fillId="0" borderId="33" xfId="0" applyNumberFormat="1" applyFont="1" applyFill="1" applyBorder="1" applyAlignment="1">
      <alignment vertical="center"/>
    </xf>
    <xf numFmtId="0" fontId="19" fillId="0" borderId="27" xfId="0" applyFont="1" applyFill="1" applyBorder="1"/>
    <xf numFmtId="166" fontId="9" fillId="0" borderId="45" xfId="0" applyNumberFormat="1" applyFont="1" applyFill="1" applyBorder="1" applyAlignment="1">
      <alignment vertical="center"/>
    </xf>
    <xf numFmtId="0" fontId="19" fillId="0" borderId="0" xfId="0" applyFont="1" applyFill="1" applyBorder="1"/>
    <xf numFmtId="166" fontId="9" fillId="0" borderId="39" xfId="0" applyNumberFormat="1" applyFont="1" applyFill="1" applyBorder="1" applyAlignment="1">
      <alignment vertical="center"/>
    </xf>
    <xf numFmtId="0" fontId="19" fillId="0" borderId="28" xfId="0" applyFont="1" applyFill="1" applyBorder="1"/>
    <xf numFmtId="164" fontId="19" fillId="0" borderId="77" xfId="0" applyNumberFormat="1" applyFont="1" applyFill="1" applyBorder="1" applyAlignment="1">
      <alignment horizontal="center" vertical="top" wrapText="1"/>
    </xf>
    <xf numFmtId="0" fontId="10" fillId="0" borderId="104" xfId="0" applyFont="1" applyFill="1" applyBorder="1"/>
    <xf numFmtId="0" fontId="10" fillId="0" borderId="73" xfId="0" applyFont="1" applyFill="1" applyBorder="1"/>
    <xf numFmtId="166" fontId="9" fillId="0" borderId="42" xfId="0" applyNumberFormat="1" applyFont="1" applyFill="1" applyBorder="1" applyAlignment="1">
      <alignment vertical="center"/>
    </xf>
    <xf numFmtId="0" fontId="10" fillId="0" borderId="76" xfId="0" applyFont="1" applyFill="1" applyBorder="1"/>
    <xf numFmtId="0" fontId="9" fillId="0" borderId="15" xfId="0" applyFont="1" applyFill="1" applyBorder="1" applyAlignment="1">
      <alignment horizontal="center" vertical="center" wrapText="1"/>
    </xf>
    <xf numFmtId="0" fontId="10" fillId="0" borderId="71" xfId="0" applyFont="1" applyFill="1" applyBorder="1"/>
    <xf numFmtId="0" fontId="10" fillId="0" borderId="69" xfId="0" applyFont="1" applyFill="1" applyBorder="1"/>
    <xf numFmtId="164" fontId="9" fillId="0" borderId="15" xfId="0" applyNumberFormat="1" applyFont="1" applyFill="1" applyBorder="1" applyAlignment="1">
      <alignment horizontal="center" vertical="center" wrapText="1"/>
    </xf>
    <xf numFmtId="166" fontId="9" fillId="0" borderId="78" xfId="0" applyNumberFormat="1" applyFont="1" applyFill="1" applyBorder="1" applyAlignment="1">
      <alignment vertical="top" wrapText="1"/>
    </xf>
    <xf numFmtId="164" fontId="9" fillId="0" borderId="78" xfId="0" applyNumberFormat="1" applyFont="1" applyFill="1" applyBorder="1" applyAlignment="1">
      <alignment horizontal="center" vertical="center" wrapText="1"/>
    </xf>
    <xf numFmtId="0" fontId="9" fillId="0" borderId="73" xfId="0" applyFont="1" applyFill="1" applyBorder="1"/>
    <xf numFmtId="0" fontId="9" fillId="0" borderId="16" xfId="0" applyFont="1" applyFill="1" applyBorder="1" applyAlignment="1">
      <alignment horizontal="center"/>
    </xf>
    <xf numFmtId="0" fontId="9" fillId="0" borderId="81" xfId="0" applyFont="1" applyFill="1" applyBorder="1" applyAlignment="1">
      <alignment horizontal="left" vertical="center" wrapText="1"/>
    </xf>
    <xf numFmtId="164" fontId="9" fillId="0" borderId="82" xfId="0" applyNumberFormat="1" applyFont="1" applyFill="1" applyBorder="1" applyAlignment="1">
      <alignment horizontal="center" vertical="center" wrapText="1"/>
    </xf>
    <xf numFmtId="0" fontId="9" fillId="0" borderId="104" xfId="0" applyFont="1" applyFill="1" applyBorder="1" applyAlignment="1">
      <alignment horizontal="left" vertical="center" wrapText="1"/>
    </xf>
    <xf numFmtId="0" fontId="9" fillId="0" borderId="60" xfId="0" applyFont="1" applyFill="1" applyBorder="1" applyAlignment="1">
      <alignment horizontal="left" vertical="center" wrapText="1"/>
    </xf>
    <xf numFmtId="164" fontId="9" fillId="0" borderId="77" xfId="0" applyNumberFormat="1" applyFont="1" applyFill="1" applyBorder="1" applyAlignment="1">
      <alignment horizontal="center" vertical="center" wrapText="1"/>
    </xf>
    <xf numFmtId="164" fontId="9" fillId="0" borderId="16" xfId="0" applyNumberFormat="1" applyFont="1" applyFill="1" applyBorder="1" applyAlignment="1">
      <alignment horizontal="center" vertical="center" wrapText="1"/>
    </xf>
    <xf numFmtId="0" fontId="9" fillId="0" borderId="82" xfId="0" applyFont="1" applyFill="1" applyBorder="1" applyAlignment="1">
      <alignment horizontal="left" vertical="center" wrapText="1"/>
    </xf>
    <xf numFmtId="0" fontId="9" fillId="0" borderId="14" xfId="12" applyFont="1" applyFill="1" applyBorder="1" applyAlignment="1">
      <alignment horizontal="left" vertical="top" wrapText="1"/>
    </xf>
    <xf numFmtId="0" fontId="9" fillId="0" borderId="16" xfId="0" applyFont="1" applyFill="1" applyBorder="1" applyAlignment="1">
      <alignment horizontal="left" vertical="top" wrapText="1"/>
    </xf>
    <xf numFmtId="0" fontId="14" fillId="11" borderId="29" xfId="0" applyFont="1" applyFill="1" applyBorder="1" applyAlignment="1">
      <alignment horizontal="left" vertical="center" wrapText="1"/>
    </xf>
    <xf numFmtId="0" fontId="9" fillId="0" borderId="34" xfId="0" applyFont="1" applyFill="1" applyBorder="1" applyAlignment="1">
      <alignment vertical="top" wrapText="1"/>
    </xf>
    <xf numFmtId="0" fontId="9" fillId="0" borderId="38" xfId="0" applyFont="1" applyFill="1" applyBorder="1" applyAlignment="1">
      <alignment vertical="top" wrapText="1"/>
    </xf>
    <xf numFmtId="0" fontId="9" fillId="0" borderId="11" xfId="0" applyFont="1" applyFill="1" applyBorder="1" applyAlignment="1">
      <alignment horizontal="left" vertical="top" wrapText="1"/>
    </xf>
    <xf numFmtId="0" fontId="9" fillId="12" borderId="12" xfId="0" applyFont="1" applyFill="1" applyBorder="1" applyAlignment="1">
      <alignment horizontal="left" vertical="top" wrapText="1"/>
    </xf>
    <xf numFmtId="0" fontId="9" fillId="0" borderId="107" xfId="0" applyFont="1" applyFill="1" applyBorder="1" applyAlignment="1">
      <alignment horizontal="left" vertical="top" wrapText="1"/>
    </xf>
    <xf numFmtId="0" fontId="9" fillId="0" borderId="0" xfId="0" applyFont="1" applyFill="1" applyBorder="1" applyAlignment="1">
      <alignment horizontal="left" vertical="top" wrapText="1"/>
    </xf>
    <xf numFmtId="167" fontId="9" fillId="0" borderId="28" xfId="0" applyNumberFormat="1" applyFont="1" applyFill="1" applyBorder="1" applyAlignment="1">
      <alignment horizontal="center" vertical="center" wrapText="1"/>
    </xf>
    <xf numFmtId="0" fontId="9" fillId="13" borderId="29" xfId="15" applyFont="1" applyFill="1" applyBorder="1" applyAlignment="1">
      <alignment vertical="center"/>
    </xf>
    <xf numFmtId="0" fontId="9" fillId="0" borderId="11" xfId="15" applyFont="1" applyFill="1" applyBorder="1" applyAlignment="1">
      <alignment horizontal="center" vertical="center" wrapText="1"/>
    </xf>
    <xf numFmtId="0" fontId="9" fillId="12" borderId="34" xfId="0" applyFont="1" applyFill="1" applyBorder="1" applyAlignment="1">
      <alignment horizontal="left" vertical="center" wrapText="1"/>
    </xf>
    <xf numFmtId="0" fontId="9" fillId="12" borderId="37" xfId="0" applyFont="1" applyFill="1" applyBorder="1" applyAlignment="1">
      <alignment horizontal="left" vertical="center" wrapText="1"/>
    </xf>
    <xf numFmtId="0" fontId="9" fillId="12" borderId="38" xfId="0" applyFont="1" applyFill="1" applyBorder="1" applyAlignment="1">
      <alignment horizontal="left" vertical="center" wrapText="1"/>
    </xf>
    <xf numFmtId="0" fontId="9" fillId="12" borderId="31" xfId="0" applyFont="1" applyFill="1" applyBorder="1" applyAlignment="1">
      <alignment horizontal="left" vertical="center" wrapText="1"/>
    </xf>
    <xf numFmtId="0" fontId="9" fillId="12" borderId="32" xfId="0" applyFont="1" applyFill="1" applyBorder="1" applyAlignment="1">
      <alignment horizontal="left" vertical="center" wrapText="1"/>
    </xf>
    <xf numFmtId="0" fontId="9" fillId="0" borderId="19" xfId="0" applyFont="1" applyFill="1" applyBorder="1" applyAlignment="1">
      <alignment vertical="top" wrapText="1"/>
    </xf>
    <xf numFmtId="0" fontId="9" fillId="0" borderId="60" xfId="0" applyFont="1" applyFill="1" applyBorder="1" applyAlignment="1">
      <alignment horizontal="left"/>
    </xf>
    <xf numFmtId="0" fontId="9" fillId="0" borderId="60" xfId="0" applyFont="1" applyFill="1" applyBorder="1" applyAlignment="1">
      <alignment horizontal="left" vertical="top" wrapText="1"/>
    </xf>
    <xf numFmtId="166" fontId="9" fillId="0" borderId="34" xfId="0" applyNumberFormat="1" applyFont="1" applyFill="1" applyBorder="1" applyAlignment="1">
      <alignment horizontal="left" vertical="center" wrapText="1"/>
    </xf>
    <xf numFmtId="0" fontId="9" fillId="0" borderId="76" xfId="0" applyFont="1" applyFill="1" applyBorder="1" applyAlignment="1">
      <alignment horizontal="left" vertical="top" wrapText="1"/>
    </xf>
    <xf numFmtId="0" fontId="9" fillId="0" borderId="15" xfId="0" applyFont="1" applyFill="1" applyBorder="1" applyAlignment="1">
      <alignment vertical="top" wrapText="1"/>
    </xf>
    <xf numFmtId="0" fontId="9" fillId="0" borderId="14" xfId="0" applyFont="1" applyFill="1" applyBorder="1" applyAlignment="1">
      <alignment vertical="top" wrapText="1"/>
    </xf>
    <xf numFmtId="164" fontId="19" fillId="0" borderId="14" xfId="0" applyNumberFormat="1" applyFont="1" applyFill="1" applyBorder="1" applyAlignment="1">
      <alignment horizontal="center" vertical="top" wrapText="1"/>
    </xf>
    <xf numFmtId="0" fontId="9" fillId="0" borderId="28" xfId="0" applyFont="1" applyFill="1" applyBorder="1" applyAlignment="1">
      <alignment horizontal="left" vertical="top" wrapText="1"/>
    </xf>
    <xf numFmtId="0" fontId="9" fillId="0" borderId="18" xfId="0" applyFont="1" applyFill="1" applyBorder="1" applyAlignment="1">
      <alignment horizontal="left" vertical="top" wrapText="1"/>
    </xf>
    <xf numFmtId="0" fontId="9" fillId="0" borderId="14" xfId="0" applyFont="1" applyFill="1" applyBorder="1" applyAlignment="1">
      <alignment horizontal="left" vertical="top" wrapText="1"/>
    </xf>
    <xf numFmtId="0" fontId="9" fillId="0" borderId="16" xfId="0" applyFont="1" applyFill="1" applyBorder="1" applyAlignment="1">
      <alignment horizontal="left" vertical="top" wrapText="1"/>
    </xf>
    <xf numFmtId="0" fontId="9" fillId="0" borderId="32" xfId="0" applyFont="1" applyFill="1" applyBorder="1" applyAlignment="1">
      <alignment vertical="top" wrapText="1"/>
    </xf>
    <xf numFmtId="0" fontId="9" fillId="0" borderId="35" xfId="0" applyFont="1" applyFill="1" applyBorder="1" applyAlignment="1">
      <alignment vertical="top" wrapText="1"/>
    </xf>
    <xf numFmtId="0" fontId="9" fillId="0" borderId="15" xfId="0" applyFont="1" applyFill="1" applyBorder="1" applyAlignment="1">
      <alignment horizontal="left" vertical="top" wrapText="1"/>
    </xf>
    <xf numFmtId="0" fontId="9" fillId="0" borderId="38" xfId="0" applyFont="1" applyFill="1" applyBorder="1" applyAlignment="1">
      <alignment vertical="top" wrapText="1"/>
    </xf>
    <xf numFmtId="0" fontId="9" fillId="0" borderId="12" xfId="0" applyFont="1" applyFill="1" applyBorder="1" applyAlignment="1">
      <alignment horizontal="left" vertical="top" wrapText="1"/>
    </xf>
    <xf numFmtId="0" fontId="9" fillId="0" borderId="27" xfId="0" applyFont="1" applyFill="1" applyBorder="1" applyAlignment="1">
      <alignment horizontal="left" vertical="top" wrapText="1"/>
    </xf>
    <xf numFmtId="0" fontId="9" fillId="0" borderId="10" xfId="0" applyFont="1" applyFill="1" applyBorder="1" applyAlignment="1">
      <alignment horizontal="left" vertical="top" wrapText="1"/>
    </xf>
    <xf numFmtId="0" fontId="9" fillId="0" borderId="32" xfId="0" applyFont="1" applyFill="1" applyBorder="1" applyAlignment="1">
      <alignment vertical="top"/>
    </xf>
    <xf numFmtId="0" fontId="9" fillId="0" borderId="35" xfId="0" applyFont="1" applyFill="1" applyBorder="1" applyAlignment="1">
      <alignment vertical="top"/>
    </xf>
    <xf numFmtId="0" fontId="9" fillId="0" borderId="44" xfId="0" applyFont="1" applyFill="1" applyBorder="1" applyAlignment="1">
      <alignment vertical="top" wrapText="1"/>
    </xf>
    <xf numFmtId="0" fontId="9" fillId="0" borderId="30" xfId="0" applyFont="1" applyFill="1" applyBorder="1" applyAlignment="1">
      <alignment vertical="top" wrapText="1"/>
    </xf>
    <xf numFmtId="0" fontId="9" fillId="0" borderId="28" xfId="0" applyFont="1" applyFill="1" applyBorder="1" applyAlignment="1">
      <alignment vertical="top" wrapText="1"/>
    </xf>
    <xf numFmtId="0" fontId="9" fillId="0" borderId="15" xfId="0" applyFont="1" applyFill="1" applyBorder="1" applyAlignment="1">
      <alignment horizontal="left" vertical="center" wrapText="1"/>
    </xf>
    <xf numFmtId="164" fontId="19" fillId="12" borderId="14" xfId="0" applyNumberFormat="1" applyFont="1" applyFill="1" applyBorder="1" applyAlignment="1">
      <alignment horizontal="center" vertical="top" wrapText="1"/>
    </xf>
    <xf numFmtId="164" fontId="19" fillId="12" borderId="15" xfId="0" applyNumberFormat="1" applyFont="1" applyFill="1" applyBorder="1" applyAlignment="1">
      <alignment horizontal="center" vertical="top" wrapText="1"/>
    </xf>
    <xf numFmtId="164" fontId="19" fillId="12" borderId="16" xfId="0" applyNumberFormat="1" applyFont="1" applyFill="1" applyBorder="1" applyAlignment="1">
      <alignment horizontal="center" vertical="top" wrapText="1"/>
    </xf>
    <xf numFmtId="164" fontId="19" fillId="0" borderId="26" xfId="0" applyNumberFormat="1" applyFont="1" applyFill="1" applyBorder="1" applyAlignment="1">
      <alignment horizontal="center" vertical="top" wrapText="1"/>
    </xf>
    <xf numFmtId="0" fontId="9" fillId="12" borderId="73" xfId="0" applyFont="1" applyFill="1" applyBorder="1" applyAlignment="1">
      <alignment horizontal="left" vertical="top" wrapText="1"/>
    </xf>
    <xf numFmtId="0" fontId="9" fillId="12" borderId="30" xfId="0" applyFont="1" applyFill="1" applyBorder="1" applyAlignment="1">
      <alignment horizontal="left" vertical="top" wrapText="1"/>
    </xf>
    <xf numFmtId="0" fontId="9" fillId="12" borderId="34" xfId="0" applyFont="1" applyFill="1" applyBorder="1" applyAlignment="1">
      <alignment vertical="top"/>
    </xf>
    <xf numFmtId="0" fontId="9" fillId="12" borderId="35" xfId="0" applyFont="1" applyFill="1" applyBorder="1" applyAlignment="1">
      <alignment vertical="top"/>
    </xf>
    <xf numFmtId="0" fontId="9" fillId="12" borderId="31" xfId="0" applyFont="1" applyFill="1" applyBorder="1" applyAlignment="1">
      <alignment horizontal="left" vertical="top" wrapText="1"/>
    </xf>
    <xf numFmtId="0" fontId="9" fillId="12" borderId="32" xfId="0" applyFont="1" applyFill="1" applyBorder="1" applyAlignment="1">
      <alignment horizontal="left" vertical="top" wrapText="1"/>
    </xf>
    <xf numFmtId="0" fontId="9" fillId="12" borderId="34" xfId="0" applyFont="1" applyFill="1" applyBorder="1" applyAlignment="1">
      <alignment horizontal="left" vertical="top" wrapText="1"/>
    </xf>
    <xf numFmtId="0" fontId="19" fillId="0" borderId="15" xfId="0" applyFont="1" applyFill="1" applyBorder="1" applyAlignment="1">
      <alignment horizontal="center" vertical="top" wrapText="1"/>
    </xf>
    <xf numFmtId="164" fontId="19" fillId="0" borderId="16" xfId="0" applyNumberFormat="1" applyFont="1" applyFill="1" applyBorder="1" applyAlignment="1">
      <alignment horizontal="center" vertical="top" wrapText="1"/>
    </xf>
    <xf numFmtId="0" fontId="9" fillId="0" borderId="13" xfId="0" applyFont="1" applyFill="1" applyBorder="1" applyAlignment="1">
      <alignment vertical="top" wrapText="1"/>
    </xf>
    <xf numFmtId="0" fontId="9" fillId="0" borderId="0" xfId="0" applyFont="1" applyFill="1" applyBorder="1" applyAlignment="1">
      <alignment vertical="top" wrapText="1"/>
    </xf>
    <xf numFmtId="0" fontId="9" fillId="0" borderId="41" xfId="0" applyFont="1" applyFill="1" applyBorder="1" applyAlignment="1">
      <alignment vertical="top" wrapText="1"/>
    </xf>
    <xf numFmtId="0" fontId="19" fillId="0" borderId="12" xfId="0" applyFont="1" applyFill="1" applyBorder="1" applyAlignment="1">
      <alignment horizontal="center" vertical="top" wrapText="1"/>
    </xf>
    <xf numFmtId="0" fontId="19" fillId="0" borderId="18" xfId="0" applyFont="1" applyFill="1" applyBorder="1" applyAlignment="1">
      <alignment horizontal="center" vertical="top" wrapText="1"/>
    </xf>
    <xf numFmtId="0" fontId="9" fillId="0" borderId="30" xfId="0" applyFont="1" applyFill="1" applyBorder="1" applyAlignment="1">
      <alignment horizontal="center" vertical="top"/>
    </xf>
    <xf numFmtId="0" fontId="9" fillId="0" borderId="10" xfId="0" applyFont="1" applyFill="1" applyBorder="1" applyAlignment="1">
      <alignment horizontal="center" vertical="top"/>
    </xf>
    <xf numFmtId="0" fontId="9" fillId="12" borderId="61" xfId="0" applyFont="1" applyFill="1" applyBorder="1" applyAlignment="1">
      <alignment horizontal="left" vertical="top" wrapText="1"/>
    </xf>
    <xf numFmtId="0" fontId="9" fillId="12" borderId="62" xfId="0" applyFont="1" applyFill="1" applyBorder="1" applyAlignment="1">
      <alignment horizontal="left" vertical="top" wrapText="1"/>
    </xf>
    <xf numFmtId="0" fontId="9" fillId="12" borderId="13" xfId="0" applyFont="1" applyFill="1" applyBorder="1" applyAlignment="1">
      <alignment horizontal="center" vertical="top"/>
    </xf>
    <xf numFmtId="0" fontId="9" fillId="12" borderId="19" xfId="0" applyFont="1" applyFill="1" applyBorder="1" applyAlignment="1">
      <alignment horizontal="center" vertical="top"/>
    </xf>
    <xf numFmtId="0" fontId="9" fillId="12" borderId="60" xfId="0" applyFont="1" applyFill="1" applyBorder="1" applyAlignment="1">
      <alignment horizontal="center" vertical="top"/>
    </xf>
    <xf numFmtId="0" fontId="9" fillId="12" borderId="62" xfId="0" applyFont="1" applyFill="1" applyBorder="1" applyAlignment="1">
      <alignment horizontal="center" vertical="top"/>
    </xf>
    <xf numFmtId="0" fontId="9" fillId="0" borderId="60" xfId="0" applyFont="1" applyFill="1" applyBorder="1" applyAlignment="1">
      <alignment horizontal="center" vertical="top"/>
    </xf>
    <xf numFmtId="0" fontId="9" fillId="0" borderId="62" xfId="0" applyFont="1" applyFill="1" applyBorder="1" applyAlignment="1">
      <alignment horizontal="center" vertical="top"/>
    </xf>
    <xf numFmtId="0" fontId="19" fillId="0" borderId="13" xfId="0" applyFont="1" applyFill="1" applyBorder="1" applyAlignment="1">
      <alignment horizontal="center" vertical="top" wrapText="1"/>
    </xf>
    <xf numFmtId="0" fontId="19" fillId="0" borderId="19" xfId="0" applyFont="1" applyFill="1" applyBorder="1" applyAlignment="1">
      <alignment horizontal="center" vertical="top" wrapText="1"/>
    </xf>
    <xf numFmtId="0" fontId="19" fillId="0" borderId="30" xfId="0" applyFont="1" applyFill="1" applyBorder="1" applyAlignment="1">
      <alignment horizontal="center" vertical="top" wrapText="1"/>
    </xf>
    <xf numFmtId="0" fontId="19" fillId="0" borderId="10" xfId="0" applyFont="1" applyFill="1" applyBorder="1" applyAlignment="1">
      <alignment horizontal="center" vertical="top" wrapText="1"/>
    </xf>
    <xf numFmtId="0" fontId="9" fillId="0" borderId="12" xfId="0" applyFont="1" applyFill="1" applyBorder="1" applyAlignment="1">
      <alignment horizontal="center" vertical="top"/>
    </xf>
    <xf numFmtId="0" fontId="9" fillId="0" borderId="18" xfId="0" applyFont="1" applyFill="1" applyBorder="1" applyAlignment="1">
      <alignment horizontal="center" vertical="top"/>
    </xf>
    <xf numFmtId="0" fontId="9" fillId="12" borderId="14" xfId="0" applyFont="1" applyFill="1" applyBorder="1" applyAlignment="1">
      <alignment horizontal="left" vertical="top" wrapText="1"/>
    </xf>
    <xf numFmtId="0" fontId="9" fillId="12" borderId="15" xfId="0" applyFont="1" applyFill="1" applyBorder="1" applyAlignment="1">
      <alignment horizontal="left" vertical="top" wrapText="1"/>
    </xf>
    <xf numFmtId="0" fontId="9" fillId="12" borderId="16" xfId="0" applyFont="1" applyFill="1" applyBorder="1" applyAlignment="1">
      <alignment horizontal="left" vertical="top" wrapText="1"/>
    </xf>
    <xf numFmtId="164" fontId="19" fillId="12" borderId="26" xfId="0" applyNumberFormat="1" applyFont="1" applyFill="1" applyBorder="1" applyAlignment="1">
      <alignment horizontal="center" vertical="top" wrapText="1"/>
    </xf>
    <xf numFmtId="0" fontId="9" fillId="12" borderId="44" xfId="0" applyFont="1" applyFill="1" applyBorder="1" applyAlignment="1">
      <alignment horizontal="left" vertical="top" wrapText="1"/>
    </xf>
    <xf numFmtId="0" fontId="9" fillId="12" borderId="34" xfId="0" applyFont="1" applyFill="1" applyBorder="1" applyAlignment="1">
      <alignment vertical="top" wrapText="1"/>
    </xf>
    <xf numFmtId="0" fontId="9" fillId="12" borderId="13" xfId="0" applyFont="1" applyFill="1" applyBorder="1" applyAlignment="1">
      <alignment vertical="top"/>
    </xf>
    <xf numFmtId="0" fontId="9" fillId="12" borderId="0" xfId="0" applyFont="1" applyFill="1" applyBorder="1" applyAlignment="1">
      <alignment vertical="top"/>
    </xf>
    <xf numFmtId="0" fontId="9" fillId="12" borderId="12" xfId="0" applyFont="1" applyFill="1" applyBorder="1" applyAlignment="1">
      <alignment horizontal="left" vertical="top" wrapText="1"/>
    </xf>
    <xf numFmtId="0" fontId="9" fillId="12" borderId="32" xfId="0" applyFont="1" applyFill="1" applyBorder="1" applyAlignment="1">
      <alignment vertical="top"/>
    </xf>
    <xf numFmtId="164" fontId="19" fillId="0" borderId="15" xfId="0" applyNumberFormat="1" applyFont="1" applyFill="1" applyBorder="1" applyAlignment="1">
      <alignment horizontal="center" vertical="top" wrapText="1"/>
    </xf>
    <xf numFmtId="0" fontId="9" fillId="0" borderId="55" xfId="0" applyFont="1" applyFill="1" applyBorder="1" applyAlignment="1">
      <alignment horizontal="left" vertical="top" wrapText="1"/>
    </xf>
    <xf numFmtId="0" fontId="9" fillId="0" borderId="56" xfId="0" applyFont="1" applyFill="1" applyBorder="1" applyAlignment="1">
      <alignment horizontal="left" vertical="top" wrapText="1"/>
    </xf>
    <xf numFmtId="0" fontId="14" fillId="11" borderId="29" xfId="0" applyFont="1" applyFill="1" applyBorder="1" applyAlignment="1">
      <alignment horizontal="left" vertical="center" wrapText="1"/>
    </xf>
    <xf numFmtId="0" fontId="9" fillId="12" borderId="107" xfId="0" applyFont="1" applyFill="1" applyBorder="1" applyAlignment="1">
      <alignment horizontal="left" vertical="top" wrapText="1"/>
    </xf>
    <xf numFmtId="0" fontId="44" fillId="9" borderId="14" xfId="0" applyFont="1" applyFill="1" applyBorder="1" applyAlignment="1">
      <alignment horizontal="left" vertical="top" wrapText="1"/>
    </xf>
    <xf numFmtId="0" fontId="9" fillId="12" borderId="55" xfId="0" applyFont="1" applyFill="1" applyBorder="1" applyAlignment="1">
      <alignment horizontal="left" vertical="top" wrapText="1"/>
    </xf>
    <xf numFmtId="0" fontId="9" fillId="12" borderId="55" xfId="0" applyFont="1" applyFill="1" applyBorder="1" applyAlignment="1">
      <alignment vertical="top" wrapText="1"/>
    </xf>
    <xf numFmtId="0" fontId="9" fillId="0" borderId="60" xfId="0" applyFont="1" applyFill="1" applyBorder="1"/>
    <xf numFmtId="0" fontId="9" fillId="0" borderId="62" xfId="0" applyFont="1" applyFill="1" applyBorder="1"/>
    <xf numFmtId="0" fontId="9" fillId="12" borderId="107" xfId="0" applyFont="1" applyFill="1" applyBorder="1" applyAlignment="1">
      <alignment vertical="top" wrapText="1"/>
    </xf>
    <xf numFmtId="0" fontId="19" fillId="12" borderId="15" xfId="0" applyFont="1" applyFill="1" applyBorder="1" applyAlignment="1">
      <alignment horizontal="left" vertical="top" wrapText="1"/>
    </xf>
    <xf numFmtId="0" fontId="9" fillId="12" borderId="47" xfId="89" applyFont="1" applyFill="1" applyBorder="1" applyAlignment="1">
      <alignment horizontal="left" vertical="top" wrapText="1"/>
    </xf>
    <xf numFmtId="0" fontId="9" fillId="12" borderId="21" xfId="89" applyFont="1" applyFill="1" applyBorder="1" applyAlignment="1">
      <alignment horizontal="left" vertical="top" wrapText="1"/>
    </xf>
    <xf numFmtId="0" fontId="9" fillId="12" borderId="20" xfId="89" applyFont="1" applyFill="1" applyBorder="1" applyAlignment="1">
      <alignment horizontal="left" vertical="top" wrapText="1"/>
    </xf>
    <xf numFmtId="0" fontId="9" fillId="0" borderId="21" xfId="89" applyFont="1" applyFill="1" applyBorder="1" applyAlignment="1">
      <alignment horizontal="left" vertical="top" wrapText="1"/>
    </xf>
    <xf numFmtId="0" fontId="9" fillId="0" borderId="20" xfId="89" applyFont="1" applyFill="1" applyBorder="1" applyAlignment="1">
      <alignment horizontal="left" vertical="top" wrapText="1"/>
    </xf>
    <xf numFmtId="166" fontId="9" fillId="12" borderId="44" xfId="89" applyNumberFormat="1" applyFont="1" applyFill="1" applyBorder="1" applyAlignment="1">
      <alignment horizontal="center" vertical="center" wrapText="1"/>
    </xf>
    <xf numFmtId="0" fontId="9" fillId="0" borderId="88" xfId="89" applyFont="1" applyFill="1" applyBorder="1" applyAlignment="1">
      <alignment horizontal="left" vertical="top" wrapText="1"/>
    </xf>
    <xf numFmtId="0" fontId="9" fillId="0" borderId="85" xfId="89" applyFont="1" applyFill="1" applyBorder="1" applyAlignment="1">
      <alignment horizontal="left" vertical="top" wrapText="1"/>
    </xf>
    <xf numFmtId="166" fontId="9" fillId="0" borderId="86" xfId="89" applyNumberFormat="1" applyFont="1" applyFill="1" applyBorder="1" applyAlignment="1">
      <alignment horizontal="center" vertical="center" wrapText="1"/>
    </xf>
    <xf numFmtId="0" fontId="9" fillId="12" borderId="0" xfId="89" applyFont="1" applyFill="1" applyBorder="1" applyAlignment="1">
      <alignment horizontal="left" vertical="top" wrapText="1"/>
    </xf>
    <xf numFmtId="0" fontId="9" fillId="0" borderId="65" xfId="89" applyFont="1" applyFill="1" applyBorder="1" applyAlignment="1">
      <alignment horizontal="left" vertical="top"/>
    </xf>
    <xf numFmtId="0" fontId="9" fillId="0" borderId="35" xfId="89" applyFont="1" applyFill="1" applyBorder="1" applyAlignment="1">
      <alignment horizontal="left" vertical="top"/>
    </xf>
    <xf numFmtId="164" fontId="19" fillId="12" borderId="107" xfId="89" applyNumberFormat="1" applyFont="1" applyFill="1" applyBorder="1" applyAlignment="1">
      <alignment horizontal="left"/>
    </xf>
    <xf numFmtId="164" fontId="19" fillId="12" borderId="63" xfId="89" applyNumberFormat="1" applyFont="1" applyFill="1" applyBorder="1" applyAlignment="1">
      <alignment horizontal="left"/>
    </xf>
    <xf numFmtId="0" fontId="9" fillId="12" borderId="101" xfId="0" applyFont="1" applyFill="1" applyBorder="1" applyAlignment="1">
      <alignment horizontal="left" vertical="top" wrapText="1"/>
    </xf>
    <xf numFmtId="0" fontId="9" fillId="0" borderId="74" xfId="0" applyFont="1" applyFill="1" applyBorder="1" applyAlignment="1">
      <alignment horizontal="left" vertical="top" wrapText="1"/>
    </xf>
    <xf numFmtId="0" fontId="18" fillId="13" borderId="29" xfId="0" applyFont="1" applyFill="1" applyBorder="1" applyAlignment="1">
      <alignment horizontal="left" vertical="center" wrapText="1"/>
    </xf>
    <xf numFmtId="164" fontId="19" fillId="9" borderId="14" xfId="0" applyNumberFormat="1" applyFont="1" applyFill="1" applyBorder="1" applyAlignment="1">
      <alignment horizontal="center" vertical="top" wrapText="1"/>
    </xf>
    <xf numFmtId="0" fontId="9" fillId="12" borderId="60" xfId="0" applyFont="1" applyFill="1" applyBorder="1" applyAlignment="1">
      <alignment horizontal="left" vertical="center" wrapText="1"/>
    </xf>
    <xf numFmtId="0" fontId="9" fillId="12" borderId="54" xfId="0" applyFont="1" applyFill="1" applyBorder="1" applyAlignment="1">
      <alignment horizontal="left" vertical="center" wrapText="1"/>
    </xf>
    <xf numFmtId="0" fontId="9" fillId="0" borderId="10" xfId="0" applyFont="1" applyFill="1" applyBorder="1" applyAlignment="1">
      <alignment vertical="top" wrapText="1"/>
    </xf>
    <xf numFmtId="0" fontId="9" fillId="12" borderId="19" xfId="0" applyFont="1" applyFill="1" applyBorder="1" applyAlignment="1">
      <alignment vertical="top" wrapText="1"/>
    </xf>
    <xf numFmtId="0" fontId="9" fillId="12" borderId="37" xfId="0" applyFont="1" applyFill="1" applyBorder="1" applyAlignment="1">
      <alignment horizontal="left" vertical="center" wrapText="1"/>
    </xf>
    <xf numFmtId="0" fontId="9" fillId="12" borderId="31" xfId="0" applyFont="1" applyFill="1" applyBorder="1" applyAlignment="1">
      <alignment horizontal="left" vertical="center" wrapText="1"/>
    </xf>
    <xf numFmtId="0" fontId="9" fillId="12" borderId="54" xfId="0" applyFont="1" applyFill="1" applyBorder="1" applyAlignment="1">
      <alignment horizontal="left" vertical="top" wrapText="1"/>
    </xf>
    <xf numFmtId="0" fontId="9" fillId="0" borderId="60" xfId="0" applyFont="1" applyFill="1" applyBorder="1" applyAlignment="1">
      <alignment horizontal="left" vertical="top" wrapText="1"/>
    </xf>
    <xf numFmtId="0" fontId="9" fillId="0" borderId="54" xfId="0" applyFont="1" applyFill="1" applyBorder="1" applyAlignment="1">
      <alignment horizontal="left" vertical="top" wrapText="1"/>
    </xf>
    <xf numFmtId="0" fontId="19" fillId="12" borderId="15" xfId="0" applyFont="1" applyFill="1" applyBorder="1" applyAlignment="1">
      <alignment horizontal="center" vertical="top" wrapText="1"/>
    </xf>
    <xf numFmtId="0" fontId="9" fillId="0" borderId="14" xfId="0" applyFont="1" applyFill="1" applyBorder="1" applyAlignment="1">
      <alignment vertical="top" wrapText="1"/>
    </xf>
    <xf numFmtId="0" fontId="9" fillId="0" borderId="16" xfId="0" applyFont="1" applyFill="1" applyBorder="1" applyAlignment="1">
      <alignment vertical="top" wrapText="1"/>
    </xf>
    <xf numFmtId="0" fontId="9" fillId="0" borderId="15" xfId="0" applyFont="1" applyFill="1" applyBorder="1" applyAlignment="1">
      <alignment vertical="top" wrapText="1"/>
    </xf>
    <xf numFmtId="0" fontId="9" fillId="12" borderId="0" xfId="0" applyFont="1" applyFill="1" applyBorder="1" applyAlignment="1">
      <alignment horizontal="left" vertical="top" wrapText="1"/>
    </xf>
    <xf numFmtId="166" fontId="19" fillId="10" borderId="25" xfId="13" applyNumberFormat="1" applyFont="1" applyFill="1" applyBorder="1" applyAlignment="1">
      <alignment horizontal="center" vertical="center"/>
    </xf>
    <xf numFmtId="164" fontId="19" fillId="12" borderId="14" xfId="0" applyNumberFormat="1" applyFont="1" applyFill="1" applyBorder="1" applyAlignment="1">
      <alignment horizontal="center" vertical="top"/>
    </xf>
    <xf numFmtId="0" fontId="9" fillId="12" borderId="32" xfId="0" applyFont="1" applyFill="1" applyBorder="1" applyAlignment="1">
      <alignment horizontal="left" vertical="center"/>
    </xf>
    <xf numFmtId="164" fontId="19" fillId="12" borderId="33" xfId="0" applyNumberFormat="1" applyFont="1" applyFill="1" applyBorder="1"/>
    <xf numFmtId="0" fontId="9" fillId="12" borderId="12" xfId="0" applyFont="1" applyFill="1" applyBorder="1"/>
    <xf numFmtId="0" fontId="9" fillId="12" borderId="27" xfId="0" applyFont="1" applyFill="1" applyBorder="1"/>
    <xf numFmtId="0" fontId="9" fillId="12" borderId="18" xfId="0" applyFont="1" applyFill="1" applyBorder="1"/>
    <xf numFmtId="0" fontId="19" fillId="12" borderId="16" xfId="0" applyFont="1" applyFill="1" applyBorder="1" applyAlignment="1">
      <alignment horizontal="center" vertical="top"/>
    </xf>
    <xf numFmtId="0" fontId="9" fillId="12" borderId="38" xfId="0" applyFont="1" applyFill="1" applyBorder="1" applyAlignment="1">
      <alignment horizontal="left" vertical="center"/>
    </xf>
    <xf numFmtId="0" fontId="9" fillId="12" borderId="38" xfId="0" applyFont="1" applyFill="1" applyBorder="1"/>
    <xf numFmtId="164" fontId="19" fillId="12" borderId="39" xfId="0" applyNumberFormat="1" applyFont="1" applyFill="1" applyBorder="1" applyAlignment="1">
      <alignment wrapText="1"/>
    </xf>
    <xf numFmtId="0" fontId="9" fillId="12" borderId="30" xfId="0" applyFont="1" applyFill="1" applyBorder="1"/>
    <xf numFmtId="164" fontId="19" fillId="12" borderId="79" xfId="0" applyNumberFormat="1" applyFont="1" applyFill="1" applyBorder="1" applyAlignment="1">
      <alignment horizontal="center" vertical="top"/>
    </xf>
    <xf numFmtId="0" fontId="9" fillId="12" borderId="15" xfId="0" applyFont="1" applyFill="1" applyBorder="1" applyAlignment="1">
      <alignment vertical="top"/>
    </xf>
    <xf numFmtId="166" fontId="9" fillId="12" borderId="32" xfId="0" applyNumberFormat="1" applyFont="1" applyFill="1" applyBorder="1"/>
    <xf numFmtId="0" fontId="19" fillId="12" borderId="79" xfId="0" applyFont="1" applyFill="1" applyBorder="1" applyAlignment="1">
      <alignment horizontal="center" vertical="top"/>
    </xf>
    <xf numFmtId="0" fontId="9" fillId="12" borderId="35" xfId="0" applyFont="1" applyFill="1" applyBorder="1" applyAlignment="1">
      <alignment horizontal="left" vertical="center"/>
    </xf>
    <xf numFmtId="166" fontId="9" fillId="12" borderId="35" xfId="0" applyNumberFormat="1" applyFont="1" applyFill="1" applyBorder="1"/>
    <xf numFmtId="164" fontId="19" fillId="12" borderId="36" xfId="0" applyNumberFormat="1" applyFont="1" applyFill="1" applyBorder="1"/>
    <xf numFmtId="0" fontId="9" fillId="12" borderId="13" xfId="0" applyFont="1" applyFill="1" applyBorder="1"/>
    <xf numFmtId="166" fontId="9" fillId="12" borderId="38" xfId="0" applyNumberFormat="1" applyFont="1" applyFill="1" applyBorder="1"/>
    <xf numFmtId="164" fontId="19" fillId="12" borderId="39" xfId="0" applyNumberFormat="1" applyFont="1" applyFill="1" applyBorder="1"/>
    <xf numFmtId="0" fontId="19" fillId="12" borderId="15" xfId="0" applyFont="1" applyFill="1" applyBorder="1" applyAlignment="1">
      <alignment horizontal="center" vertical="top"/>
    </xf>
    <xf numFmtId="0" fontId="9" fillId="12" borderId="61" xfId="0" applyFont="1" applyFill="1" applyBorder="1" applyAlignment="1">
      <alignment horizontal="left" vertical="center"/>
    </xf>
    <xf numFmtId="166" fontId="9" fillId="12" borderId="61" xfId="0" applyNumberFormat="1" applyFont="1" applyFill="1" applyBorder="1" applyAlignment="1">
      <alignment vertical="center"/>
    </xf>
    <xf numFmtId="0" fontId="9" fillId="12" borderId="61" xfId="0" applyFont="1" applyFill="1" applyBorder="1" applyAlignment="1">
      <alignment vertical="center"/>
    </xf>
    <xf numFmtId="164" fontId="19" fillId="12" borderId="62" xfId="0" applyNumberFormat="1" applyFont="1" applyFill="1" applyBorder="1" applyAlignment="1">
      <alignment vertical="center"/>
    </xf>
    <xf numFmtId="0" fontId="9" fillId="12" borderId="15" xfId="0" applyFont="1" applyFill="1" applyBorder="1" applyAlignment="1">
      <alignment vertical="top" wrapText="1"/>
    </xf>
    <xf numFmtId="0" fontId="9" fillId="12" borderId="34" xfId="0" applyFont="1" applyFill="1" applyBorder="1" applyAlignment="1">
      <alignment vertical="top"/>
    </xf>
    <xf numFmtId="0" fontId="9" fillId="12" borderId="35" xfId="0" applyFont="1" applyFill="1" applyBorder="1" applyAlignment="1">
      <alignment vertical="top"/>
    </xf>
    <xf numFmtId="0" fontId="9" fillId="12" borderId="37" xfId="0" applyFont="1" applyFill="1" applyBorder="1" applyAlignment="1">
      <alignment horizontal="left" vertical="top" wrapText="1"/>
    </xf>
    <xf numFmtId="0" fontId="9" fillId="12" borderId="38" xfId="0" applyFont="1" applyFill="1" applyBorder="1" applyAlignment="1">
      <alignment horizontal="left" vertical="top" wrapText="1"/>
    </xf>
    <xf numFmtId="0" fontId="9" fillId="12" borderId="13" xfId="0" applyFont="1" applyFill="1" applyBorder="1" applyAlignment="1">
      <alignment vertical="top"/>
    </xf>
    <xf numFmtId="0" fontId="9" fillId="12" borderId="0" xfId="0" applyFont="1" applyFill="1" applyBorder="1" applyAlignment="1">
      <alignment vertical="top"/>
    </xf>
    <xf numFmtId="0" fontId="9" fillId="12" borderId="31" xfId="0" applyFont="1" applyFill="1" applyBorder="1" applyAlignment="1">
      <alignment vertical="top"/>
    </xf>
    <xf numFmtId="0" fontId="9" fillId="12" borderId="32" xfId="0" applyFont="1" applyFill="1" applyBorder="1" applyAlignment="1">
      <alignment vertical="top"/>
    </xf>
    <xf numFmtId="0" fontId="9" fillId="12" borderId="35" xfId="0" applyFont="1" applyFill="1" applyBorder="1" applyAlignment="1">
      <alignment vertical="top" wrapText="1"/>
    </xf>
    <xf numFmtId="0" fontId="9" fillId="0" borderId="30" xfId="0" applyFont="1" applyFill="1" applyBorder="1" applyAlignment="1">
      <alignment horizontal="center" vertical="top"/>
    </xf>
    <xf numFmtId="0" fontId="9" fillId="0" borderId="10" xfId="0" applyFont="1" applyFill="1" applyBorder="1" applyAlignment="1">
      <alignment horizontal="center" vertical="top"/>
    </xf>
    <xf numFmtId="0" fontId="9" fillId="0" borderId="30" xfId="0" applyFont="1" applyFill="1" applyBorder="1" applyAlignment="1">
      <alignment horizontal="left" vertical="top" wrapText="1"/>
    </xf>
    <xf numFmtId="0" fontId="9" fillId="0" borderId="28" xfId="0" applyFont="1" applyFill="1" applyBorder="1" applyAlignment="1">
      <alignment horizontal="left" vertical="top" wrapText="1"/>
    </xf>
    <xf numFmtId="0" fontId="9" fillId="0" borderId="0" xfId="0" applyFont="1" applyFill="1" applyBorder="1" applyAlignment="1">
      <alignment horizontal="left" vertical="top" wrapText="1"/>
    </xf>
    <xf numFmtId="0" fontId="9" fillId="0" borderId="28" xfId="0" applyFont="1" applyFill="1" applyBorder="1" applyAlignment="1">
      <alignment horizontal="center" vertical="top"/>
    </xf>
    <xf numFmtId="0" fontId="19" fillId="0" borderId="26" xfId="0" applyFont="1" applyFill="1" applyBorder="1" applyAlignment="1">
      <alignment horizontal="center" vertical="top" wrapText="1"/>
    </xf>
    <xf numFmtId="0" fontId="9" fillId="0" borderId="34" xfId="0" applyFont="1" applyFill="1" applyBorder="1" applyAlignment="1">
      <alignment vertical="top"/>
    </xf>
    <xf numFmtId="0" fontId="9" fillId="0" borderId="35" xfId="0" applyFont="1" applyFill="1" applyBorder="1" applyAlignment="1">
      <alignment vertical="top"/>
    </xf>
    <xf numFmtId="0" fontId="9" fillId="0" borderId="74" xfId="0" applyFont="1" applyFill="1" applyBorder="1" applyAlignment="1">
      <alignment horizontal="left" vertical="top" wrapText="1"/>
    </xf>
    <xf numFmtId="0" fontId="9" fillId="12" borderId="44" xfId="89" applyFont="1" applyFill="1" applyBorder="1" applyAlignment="1">
      <alignment horizontal="left" vertical="top"/>
    </xf>
    <xf numFmtId="0" fontId="8" fillId="0" borderId="11" xfId="27" applyFont="1" applyFill="1" applyBorder="1" applyAlignment="1">
      <alignment horizontal="left" vertical="center"/>
    </xf>
    <xf numFmtId="0" fontId="8" fillId="0" borderId="29" xfId="27" applyFont="1" applyFill="1" applyBorder="1" applyAlignment="1">
      <alignment horizontal="left" vertical="center"/>
    </xf>
    <xf numFmtId="0" fontId="8" fillId="0" borderId="17" xfId="27" applyFont="1" applyFill="1" applyBorder="1" applyAlignment="1">
      <alignment horizontal="left" vertical="center"/>
    </xf>
    <xf numFmtId="0" fontId="14" fillId="0" borderId="27" xfId="27" applyFont="1" applyFill="1" applyBorder="1" applyAlignment="1">
      <alignment horizontal="center" vertical="center"/>
    </xf>
    <xf numFmtId="0" fontId="47" fillId="0" borderId="0" xfId="27" applyFont="1" applyFill="1"/>
    <xf numFmtId="0" fontId="14" fillId="0" borderId="0" xfId="27" applyFont="1" applyFill="1" applyBorder="1" applyAlignment="1">
      <alignment horizontal="center" vertical="center"/>
    </xf>
    <xf numFmtId="0" fontId="47" fillId="0" borderId="0" xfId="27" applyFont="1" applyFill="1" applyBorder="1"/>
    <xf numFmtId="0" fontId="47" fillId="0" borderId="13" xfId="27" applyFont="1" applyFill="1" applyBorder="1"/>
    <xf numFmtId="0" fontId="47" fillId="0" borderId="19" xfId="27" applyFont="1" applyFill="1" applyBorder="1"/>
    <xf numFmtId="0" fontId="14" fillId="0" borderId="0" xfId="27" applyFont="1" applyFill="1" applyAlignment="1">
      <alignment horizontal="center" vertical="center"/>
    </xf>
    <xf numFmtId="0" fontId="67" fillId="0" borderId="0" xfId="27" applyFont="1" applyFill="1"/>
    <xf numFmtId="0" fontId="37" fillId="0" borderId="0" xfId="27" applyFont="1" applyFill="1" applyBorder="1" applyAlignment="1">
      <alignment horizontal="center" vertical="center"/>
    </xf>
    <xf numFmtId="0" fontId="37" fillId="0" borderId="19" xfId="27" applyFont="1" applyFill="1" applyBorder="1" applyAlignment="1">
      <alignment horizontal="center" vertical="center"/>
    </xf>
    <xf numFmtId="0" fontId="19" fillId="0" borderId="0" xfId="27" applyFont="1" applyFill="1" applyBorder="1" applyAlignment="1">
      <alignment horizontal="center" vertical="center"/>
    </xf>
    <xf numFmtId="0" fontId="19" fillId="0" borderId="13" xfId="27" applyFont="1" applyFill="1" applyBorder="1" applyAlignment="1">
      <alignment horizontal="center" vertical="center"/>
    </xf>
    <xf numFmtId="0" fontId="19" fillId="0" borderId="19" xfId="27" applyFont="1" applyFill="1" applyBorder="1" applyAlignment="1">
      <alignment horizontal="center" vertical="center"/>
    </xf>
    <xf numFmtId="0" fontId="9" fillId="0" borderId="13" xfId="27" applyFont="1" applyFill="1" applyBorder="1" applyAlignment="1">
      <alignment horizontal="left"/>
    </xf>
    <xf numFmtId="0" fontId="9" fillId="0" borderId="0" xfId="27" applyFont="1" applyFill="1" applyBorder="1"/>
    <xf numFmtId="0" fontId="9" fillId="0" borderId="25" xfId="27" applyFont="1" applyFill="1" applyBorder="1"/>
    <xf numFmtId="0" fontId="9" fillId="0" borderId="0" xfId="27" applyFont="1" applyFill="1"/>
    <xf numFmtId="0" fontId="9" fillId="0" borderId="13" xfId="27" applyFont="1" applyFill="1" applyBorder="1"/>
    <xf numFmtId="0" fontId="9" fillId="0" borderId="19" xfId="27" applyFont="1" applyFill="1" applyBorder="1"/>
    <xf numFmtId="0" fontId="9" fillId="0" borderId="13" xfId="27" applyFont="1" applyFill="1" applyBorder="1" applyAlignment="1">
      <alignment vertical="center"/>
    </xf>
    <xf numFmtId="0" fontId="9" fillId="0" borderId="0" xfId="27" applyFont="1" applyFill="1" applyBorder="1" applyAlignment="1">
      <alignment vertical="center"/>
    </xf>
    <xf numFmtId="0" fontId="9" fillId="0" borderId="104" xfId="27" applyFont="1" applyFill="1" applyBorder="1" applyAlignment="1">
      <alignment vertical="center"/>
    </xf>
    <xf numFmtId="0" fontId="9" fillId="0" borderId="0" xfId="27" applyFont="1" applyFill="1" applyAlignment="1">
      <alignment vertical="center"/>
    </xf>
    <xf numFmtId="0" fontId="9" fillId="0" borderId="13" xfId="27" applyFont="1" applyFill="1" applyBorder="1" applyAlignment="1">
      <alignment horizontal="left" vertical="center"/>
    </xf>
    <xf numFmtId="0" fontId="9" fillId="0" borderId="104" xfId="27" applyFont="1" applyFill="1" applyBorder="1" applyAlignment="1">
      <alignment horizontal="left" vertical="center"/>
    </xf>
    <xf numFmtId="0" fontId="9" fillId="0" borderId="19" xfId="27" applyFont="1" applyFill="1" applyBorder="1" applyAlignment="1">
      <alignment horizontal="right" vertical="center" wrapText="1"/>
    </xf>
    <xf numFmtId="0" fontId="9" fillId="0" borderId="57" xfId="30" applyFont="1" applyBorder="1" applyAlignment="1">
      <alignment vertical="center"/>
    </xf>
    <xf numFmtId="0" fontId="9" fillId="0" borderId="0" xfId="30" applyFont="1" applyBorder="1" applyAlignment="1">
      <alignment horizontal="center" vertical="center"/>
    </xf>
    <xf numFmtId="0" fontId="9" fillId="0" borderId="19" xfId="30" applyFont="1" applyBorder="1" applyAlignment="1">
      <alignment horizontal="center" vertical="center"/>
    </xf>
    <xf numFmtId="0" fontId="36" fillId="0" borderId="0" xfId="30" applyFont="1" applyFill="1" applyBorder="1" applyAlignment="1">
      <alignment horizontal="center" vertical="center"/>
    </xf>
    <xf numFmtId="0" fontId="36" fillId="0" borderId="0" xfId="30" applyFont="1" applyBorder="1" applyAlignment="1">
      <alignment horizontal="center" vertical="center"/>
    </xf>
    <xf numFmtId="0" fontId="13" fillId="0" borderId="0" xfId="30" applyFont="1" applyAlignment="1">
      <alignment vertical="center"/>
    </xf>
    <xf numFmtId="0" fontId="13" fillId="0" borderId="0" xfId="30" applyFont="1" applyBorder="1" applyAlignment="1">
      <alignment vertical="center"/>
    </xf>
    <xf numFmtId="0" fontId="36" fillId="0" borderId="0" xfId="30" applyFont="1" applyBorder="1" applyAlignment="1">
      <alignment vertical="center"/>
    </xf>
    <xf numFmtId="0" fontId="9" fillId="0" borderId="0" xfId="30" applyFont="1" applyBorder="1"/>
    <xf numFmtId="0" fontId="9" fillId="0" borderId="0" xfId="30" applyFont="1" applyBorder="1" applyAlignment="1">
      <alignment horizontal="left" vertical="center"/>
    </xf>
    <xf numFmtId="0" fontId="9" fillId="0" borderId="0" xfId="30" applyFont="1" applyBorder="1" applyAlignment="1">
      <alignment vertical="center"/>
    </xf>
    <xf numFmtId="0" fontId="9" fillId="0" borderId="107" xfId="30" applyFont="1" applyBorder="1" applyAlignment="1">
      <alignment vertical="center"/>
    </xf>
    <xf numFmtId="0" fontId="9" fillId="0" borderId="20" xfId="30" applyFont="1" applyBorder="1" applyAlignment="1">
      <alignment vertical="center"/>
    </xf>
    <xf numFmtId="0" fontId="9" fillId="0" borderId="19" xfId="30" applyFont="1" applyBorder="1" applyAlignment="1">
      <alignment vertical="center"/>
    </xf>
    <xf numFmtId="0" fontId="36" fillId="0" borderId="0" xfId="30" applyFont="1" applyFill="1" applyBorder="1" applyAlignment="1">
      <alignment vertical="center"/>
    </xf>
    <xf numFmtId="0" fontId="13" fillId="0" borderId="0" xfId="30" applyFont="1" applyBorder="1" applyAlignment="1">
      <alignment horizontal="right" vertical="center"/>
    </xf>
    <xf numFmtId="0" fontId="68" fillId="0" borderId="0" xfId="30" quotePrefix="1" applyFont="1" applyBorder="1" applyAlignment="1">
      <alignment horizontal="center"/>
    </xf>
    <xf numFmtId="0" fontId="9" fillId="0" borderId="21" xfId="30" applyFont="1" applyBorder="1" applyAlignment="1">
      <alignment vertical="center"/>
    </xf>
    <xf numFmtId="0" fontId="9" fillId="0" borderId="48" xfId="30" applyFont="1" applyBorder="1"/>
    <xf numFmtId="0" fontId="9" fillId="0" borderId="0" xfId="30" quotePrefix="1" applyFont="1" applyBorder="1" applyAlignment="1">
      <alignment horizontal="center"/>
    </xf>
    <xf numFmtId="0" fontId="9" fillId="0" borderId="57" xfId="30" applyFont="1" applyBorder="1" applyAlignment="1">
      <alignment horizontal="left" vertical="center"/>
    </xf>
    <xf numFmtId="0" fontId="9" fillId="0" borderId="25" xfId="30" applyFont="1" applyBorder="1"/>
    <xf numFmtId="0" fontId="9" fillId="0" borderId="22" xfId="30" applyFont="1" applyBorder="1" applyAlignment="1">
      <alignment vertical="center"/>
    </xf>
    <xf numFmtId="0" fontId="9" fillId="0" borderId="104" xfId="30" applyFont="1" applyBorder="1" applyAlignment="1">
      <alignment vertical="center"/>
    </xf>
    <xf numFmtId="0" fontId="9" fillId="0" borderId="105" xfId="30" applyFont="1" applyBorder="1" applyAlignment="1">
      <alignment vertical="center"/>
    </xf>
    <xf numFmtId="0" fontId="36" fillId="0" borderId="0" xfId="30" applyFont="1" applyAlignment="1">
      <alignment vertical="center"/>
    </xf>
    <xf numFmtId="0" fontId="9" fillId="0" borderId="13" xfId="30" applyFont="1" applyBorder="1" applyAlignment="1">
      <alignment vertical="center"/>
    </xf>
    <xf numFmtId="0" fontId="9" fillId="0" borderId="101" xfId="30" applyFont="1" applyBorder="1" applyAlignment="1">
      <alignment vertical="center"/>
    </xf>
    <xf numFmtId="0" fontId="9" fillId="0" borderId="0" xfId="30" applyFont="1" applyFill="1" applyBorder="1" applyAlignment="1">
      <alignment vertical="center"/>
    </xf>
    <xf numFmtId="0" fontId="9" fillId="0" borderId="21" xfId="30" applyFont="1" applyFill="1" applyBorder="1" applyAlignment="1">
      <alignment vertical="center"/>
    </xf>
    <xf numFmtId="0" fontId="9" fillId="0" borderId="20" xfId="30" applyFont="1" applyFill="1" applyBorder="1" applyAlignment="1">
      <alignment vertical="center"/>
    </xf>
    <xf numFmtId="0" fontId="9" fillId="0" borderId="22" xfId="30" applyFont="1" applyFill="1" applyBorder="1" applyAlignment="1">
      <alignment vertical="center"/>
    </xf>
    <xf numFmtId="0" fontId="9" fillId="0" borderId="105" xfId="30" applyFont="1" applyFill="1" applyBorder="1" applyAlignment="1">
      <alignment vertical="center"/>
    </xf>
    <xf numFmtId="0" fontId="9" fillId="0" borderId="30" xfId="30" applyFont="1" applyBorder="1" applyAlignment="1">
      <alignment vertical="center"/>
    </xf>
    <xf numFmtId="0" fontId="9" fillId="0" borderId="28" xfId="30" applyFont="1" applyBorder="1" applyAlignment="1">
      <alignment vertical="center"/>
    </xf>
    <xf numFmtId="0" fontId="9" fillId="0" borderId="10" xfId="30" applyFont="1" applyBorder="1" applyAlignment="1">
      <alignment vertical="center"/>
    </xf>
    <xf numFmtId="0" fontId="36" fillId="0" borderId="0" xfId="30" applyFont="1" applyBorder="1" applyAlignment="1">
      <alignment horizontal="left" vertical="center"/>
    </xf>
    <xf numFmtId="166" fontId="36" fillId="0" borderId="0" xfId="30" applyNumberFormat="1" applyFont="1" applyBorder="1" applyAlignment="1">
      <alignment vertical="center"/>
    </xf>
    <xf numFmtId="0" fontId="37" fillId="0" borderId="0" xfId="30" applyFont="1" applyBorder="1" applyAlignment="1">
      <alignment horizontal="center" vertical="center"/>
    </xf>
    <xf numFmtId="0" fontId="37" fillId="0" borderId="0" xfId="30" applyFont="1" applyAlignment="1">
      <alignment horizontal="center" vertical="center"/>
    </xf>
    <xf numFmtId="0" fontId="19" fillId="0" borderId="0" xfId="27" applyFont="1" applyFill="1" applyBorder="1" applyAlignment="1">
      <alignment horizontal="center"/>
    </xf>
    <xf numFmtId="0" fontId="9" fillId="0" borderId="0" xfId="27" applyFont="1" applyFill="1" applyBorder="1" applyAlignment="1">
      <alignment horizontal="right" vertical="center" wrapText="1"/>
    </xf>
    <xf numFmtId="0" fontId="9" fillId="0" borderId="13" xfId="76" applyFont="1" applyFill="1" applyBorder="1" applyAlignment="1">
      <alignment horizontal="left" vertical="center"/>
    </xf>
    <xf numFmtId="0" fontId="9" fillId="0" borderId="0" xfId="76" applyFont="1" applyFill="1" applyBorder="1" applyAlignment="1">
      <alignment horizontal="left" vertical="center"/>
    </xf>
    <xf numFmtId="0" fontId="9" fillId="0" borderId="0" xfId="76" applyFont="1" applyFill="1" applyBorder="1" applyAlignment="1">
      <alignment vertical="center"/>
    </xf>
    <xf numFmtId="0" fontId="9" fillId="0" borderId="104" xfId="76" applyFont="1" applyFill="1" applyBorder="1" applyAlignment="1">
      <alignment vertical="center"/>
    </xf>
    <xf numFmtId="0" fontId="9" fillId="0" borderId="104" xfId="27" applyFont="1" applyFill="1" applyBorder="1"/>
    <xf numFmtId="0" fontId="9" fillId="0" borderId="0" xfId="88" applyFont="1" applyFill="1" applyBorder="1" applyAlignment="1">
      <alignment horizontal="right" vertical="center"/>
    </xf>
    <xf numFmtId="0" fontId="9" fillId="0" borderId="49" xfId="88" applyFont="1" applyFill="1" applyBorder="1" applyAlignment="1">
      <alignment vertical="center"/>
    </xf>
    <xf numFmtId="0" fontId="9" fillId="0" borderId="63" xfId="88" applyFont="1" applyFill="1" applyBorder="1" applyAlignment="1">
      <alignment vertical="center"/>
    </xf>
    <xf numFmtId="0" fontId="9" fillId="0" borderId="46" xfId="27" applyFont="1" applyFill="1" applyBorder="1"/>
    <xf numFmtId="0" fontId="9" fillId="0" borderId="44" xfId="27" applyFont="1" applyFill="1" applyBorder="1"/>
    <xf numFmtId="0" fontId="9" fillId="0" borderId="63" xfId="27" applyFont="1" applyFill="1" applyBorder="1"/>
    <xf numFmtId="0" fontId="9" fillId="0" borderId="48" xfId="27" applyFont="1" applyFill="1" applyBorder="1"/>
    <xf numFmtId="0" fontId="9" fillId="0" borderId="35" xfId="27" applyFont="1" applyFill="1" applyBorder="1"/>
    <xf numFmtId="0" fontId="9" fillId="0" borderId="36" xfId="27" applyNumberFormat="1" applyFont="1" applyFill="1" applyBorder="1" applyAlignment="1">
      <alignment horizontal="center"/>
    </xf>
    <xf numFmtId="0" fontId="9" fillId="0" borderId="107" xfId="27" applyFont="1" applyFill="1" applyBorder="1"/>
    <xf numFmtId="0" fontId="36" fillId="0" borderId="0" xfId="30" applyFont="1" applyFill="1" applyBorder="1" applyAlignment="1">
      <alignment horizontal="left" vertical="center"/>
    </xf>
    <xf numFmtId="0" fontId="9" fillId="9" borderId="36" xfId="27" applyNumberFormat="1" applyFont="1" applyFill="1" applyBorder="1" applyAlignment="1">
      <alignment horizontal="center"/>
    </xf>
    <xf numFmtId="0" fontId="9" fillId="9" borderId="35" xfId="27" applyFont="1" applyFill="1" applyBorder="1"/>
    <xf numFmtId="0" fontId="46" fillId="0" borderId="45" xfId="27" applyNumberFormat="1" applyFont="1" applyFill="1" applyBorder="1" applyAlignment="1">
      <alignment horizontal="center"/>
    </xf>
    <xf numFmtId="0" fontId="9" fillId="0" borderId="42" xfId="27" applyFont="1" applyFill="1" applyBorder="1"/>
    <xf numFmtId="0" fontId="9" fillId="0" borderId="30" xfId="27" applyFont="1" applyFill="1" applyBorder="1"/>
    <xf numFmtId="0" fontId="9" fillId="0" borderId="28" xfId="27" applyFont="1" applyFill="1" applyBorder="1"/>
    <xf numFmtId="0" fontId="9" fillId="0" borderId="10" xfId="27" applyFont="1" applyFill="1" applyBorder="1"/>
    <xf numFmtId="0" fontId="19" fillId="0" borderId="13" xfId="27" applyFont="1" applyFill="1" applyBorder="1" applyAlignment="1">
      <alignment horizontal="center"/>
    </xf>
    <xf numFmtId="0" fontId="19" fillId="0" borderId="101" xfId="27" applyFont="1" applyFill="1" applyBorder="1" applyAlignment="1">
      <alignment horizontal="center"/>
    </xf>
    <xf numFmtId="0" fontId="19" fillId="0" borderId="106" xfId="27" applyFont="1" applyFill="1" applyBorder="1" applyAlignment="1">
      <alignment horizontal="center"/>
    </xf>
    <xf numFmtId="0" fontId="9" fillId="0" borderId="35" xfId="27" applyNumberFormat="1" applyFont="1" applyFill="1" applyBorder="1"/>
    <xf numFmtId="0" fontId="9" fillId="0" borderId="0" xfId="33" applyFont="1" applyFill="1" applyBorder="1"/>
    <xf numFmtId="0" fontId="9" fillId="0" borderId="0" xfId="33" applyFont="1" applyFill="1"/>
    <xf numFmtId="0" fontId="47" fillId="0" borderId="0" xfId="33" applyFont="1" applyFill="1" applyBorder="1"/>
    <xf numFmtId="0" fontId="47" fillId="0" borderId="0" xfId="33" applyFont="1" applyFill="1"/>
    <xf numFmtId="0" fontId="47" fillId="9" borderId="0" xfId="33" applyFont="1" applyFill="1"/>
    <xf numFmtId="0" fontId="9" fillId="0" borderId="13" xfId="33" applyFont="1" applyFill="1" applyBorder="1" applyAlignment="1">
      <alignment horizontal="center" vertical="center"/>
    </xf>
    <xf numFmtId="0" fontId="9" fillId="0" borderId="0" xfId="33" applyFont="1" applyFill="1" applyBorder="1" applyAlignment="1">
      <alignment horizontal="center" vertical="center"/>
    </xf>
    <xf numFmtId="0" fontId="9" fillId="0" borderId="103" xfId="33" applyFont="1" applyFill="1" applyBorder="1" applyAlignment="1">
      <alignment horizontal="center" vertical="center"/>
    </xf>
    <xf numFmtId="0" fontId="9" fillId="0" borderId="102" xfId="33" applyFont="1" applyFill="1" applyBorder="1" applyAlignment="1">
      <alignment horizontal="center" vertical="center"/>
    </xf>
    <xf numFmtId="0" fontId="9" fillId="0" borderId="19" xfId="33" applyFont="1" applyFill="1" applyBorder="1" applyAlignment="1">
      <alignment horizontal="center" vertical="center"/>
    </xf>
    <xf numFmtId="0" fontId="9" fillId="0" borderId="22" xfId="33" applyFont="1" applyFill="1" applyBorder="1" applyAlignment="1">
      <alignment horizontal="center" vertical="center"/>
    </xf>
    <xf numFmtId="0" fontId="9" fillId="0" borderId="105" xfId="33" applyFont="1" applyFill="1" applyBorder="1" applyAlignment="1">
      <alignment horizontal="center" vertical="center"/>
    </xf>
    <xf numFmtId="0" fontId="9" fillId="0" borderId="30" xfId="33" applyFont="1" applyFill="1" applyBorder="1" applyAlignment="1">
      <alignment horizontal="center" vertical="center"/>
    </xf>
    <xf numFmtId="0" fontId="9" fillId="0" borderId="28" xfId="33" applyFont="1" applyFill="1" applyBorder="1" applyAlignment="1">
      <alignment horizontal="center" vertical="center"/>
    </xf>
    <xf numFmtId="0" fontId="9" fillId="0" borderId="10" xfId="33" applyFont="1" applyFill="1" applyBorder="1" applyAlignment="1">
      <alignment horizontal="center" vertical="center"/>
    </xf>
    <xf numFmtId="0" fontId="19" fillId="0" borderId="19" xfId="27" applyFont="1" applyFill="1" applyBorder="1" applyAlignment="1">
      <alignment horizontal="center"/>
    </xf>
    <xf numFmtId="0" fontId="9" fillId="0" borderId="13" xfId="27" applyFont="1" applyFill="1" applyBorder="1" applyAlignment="1"/>
    <xf numFmtId="0" fontId="9" fillId="0" borderId="0" xfId="27" applyFont="1" applyFill="1" applyBorder="1" applyAlignment="1"/>
    <xf numFmtId="0" fontId="9" fillId="0" borderId="48" xfId="27" applyFont="1" applyFill="1" applyBorder="1" applyAlignment="1">
      <alignment vertical="center"/>
    </xf>
    <xf numFmtId="0" fontId="9" fillId="0" borderId="100" xfId="27" applyFont="1" applyFill="1" applyBorder="1" applyAlignment="1">
      <alignment horizontal="right" vertical="center" wrapText="1"/>
    </xf>
    <xf numFmtId="0" fontId="72" fillId="0" borderId="0" xfId="27" applyFont="1" applyFill="1" applyBorder="1" applyAlignment="1">
      <alignment vertical="center"/>
    </xf>
    <xf numFmtId="0" fontId="72" fillId="0" borderId="47" xfId="27" applyFont="1" applyFill="1" applyBorder="1" applyAlignment="1">
      <alignment vertical="center"/>
    </xf>
    <xf numFmtId="0" fontId="73" fillId="0" borderId="0" xfId="27" applyFont="1" applyFill="1" applyBorder="1" applyAlignment="1">
      <alignment horizontal="left" vertical="center"/>
    </xf>
    <xf numFmtId="0" fontId="46" fillId="0" borderId="0" xfId="27" applyFont="1" applyFill="1" applyBorder="1" applyAlignment="1">
      <alignment horizontal="left"/>
    </xf>
    <xf numFmtId="0" fontId="46" fillId="0" borderId="0" xfId="27" applyFont="1" applyFill="1" applyBorder="1"/>
    <xf numFmtId="0" fontId="46" fillId="0" borderId="104" xfId="27" applyFont="1" applyFill="1" applyBorder="1" applyAlignment="1">
      <alignment horizontal="left"/>
    </xf>
    <xf numFmtId="0" fontId="46" fillId="0" borderId="25" xfId="27" applyFont="1" applyFill="1" applyBorder="1" applyAlignment="1">
      <alignment horizontal="left"/>
    </xf>
    <xf numFmtId="0" fontId="46" fillId="0" borderId="25" xfId="27" applyFont="1" applyFill="1" applyBorder="1"/>
    <xf numFmtId="0" fontId="46" fillId="0" borderId="13" xfId="27" applyFont="1" applyFill="1" applyBorder="1" applyAlignment="1">
      <alignment horizontal="left"/>
    </xf>
    <xf numFmtId="0" fontId="46" fillId="0" borderId="51" xfId="27" applyFont="1" applyFill="1" applyBorder="1" applyAlignment="1">
      <alignment horizontal="left"/>
    </xf>
    <xf numFmtId="0" fontId="46" fillId="0" borderId="13" xfId="27" applyFont="1" applyFill="1" applyBorder="1"/>
    <xf numFmtId="0" fontId="46" fillId="0" borderId="19" xfId="27" applyFont="1" applyFill="1" applyBorder="1"/>
    <xf numFmtId="0" fontId="46" fillId="0" borderId="49" xfId="27" applyFont="1" applyFill="1" applyBorder="1" applyAlignment="1">
      <alignment horizontal="left"/>
    </xf>
    <xf numFmtId="0" fontId="9" fillId="0" borderId="19" xfId="0" applyFont="1" applyFill="1" applyBorder="1" applyAlignment="1">
      <alignment horizontal="left" vertical="top" wrapText="1"/>
    </xf>
    <xf numFmtId="0" fontId="9" fillId="0" borderId="14" xfId="0" applyFont="1" applyFill="1" applyBorder="1" applyAlignment="1">
      <alignment horizontal="left" vertical="top" wrapText="1"/>
    </xf>
    <xf numFmtId="0" fontId="9" fillId="0" borderId="16" xfId="0" applyFont="1" applyFill="1" applyBorder="1" applyAlignment="1">
      <alignment horizontal="left" vertical="top" wrapText="1"/>
    </xf>
    <xf numFmtId="164" fontId="19" fillId="12" borderId="14" xfId="0" applyNumberFormat="1" applyFont="1" applyFill="1" applyBorder="1" applyAlignment="1">
      <alignment horizontal="center" vertical="top" wrapText="1"/>
    </xf>
    <xf numFmtId="164" fontId="19" fillId="12" borderId="16" xfId="0" applyNumberFormat="1" applyFont="1" applyFill="1" applyBorder="1" applyAlignment="1">
      <alignment horizontal="center" vertical="top" wrapText="1"/>
    </xf>
    <xf numFmtId="0" fontId="9" fillId="0" borderId="0" xfId="0" applyFont="1" applyFill="1" applyBorder="1" applyAlignment="1">
      <alignment horizontal="left" vertical="top" wrapText="1"/>
    </xf>
    <xf numFmtId="0" fontId="9" fillId="12" borderId="55" xfId="0" applyFont="1" applyFill="1" applyBorder="1" applyAlignment="1">
      <alignment horizontal="left" vertical="top" wrapText="1"/>
    </xf>
    <xf numFmtId="0" fontId="9" fillId="12" borderId="107" xfId="0" applyFont="1" applyFill="1" applyBorder="1" applyAlignment="1">
      <alignment horizontal="left" vertical="top" wrapText="1"/>
    </xf>
    <xf numFmtId="0" fontId="9" fillId="0" borderId="62" xfId="0" applyFont="1" applyFill="1" applyBorder="1"/>
    <xf numFmtId="0" fontId="9" fillId="0" borderId="69" xfId="0" applyFont="1" applyFill="1" applyBorder="1"/>
    <xf numFmtId="0" fontId="9" fillId="12" borderId="107" xfId="0" applyFont="1" applyFill="1" applyBorder="1" applyAlignment="1">
      <alignment vertical="top" wrapText="1"/>
    </xf>
    <xf numFmtId="0" fontId="19" fillId="12" borderId="15" xfId="0" applyFont="1" applyFill="1" applyBorder="1" applyAlignment="1">
      <alignment horizontal="left" vertical="top" wrapText="1"/>
    </xf>
    <xf numFmtId="0" fontId="9" fillId="12" borderId="18" xfId="0" applyFont="1" applyFill="1" applyBorder="1" applyAlignment="1">
      <alignment horizontal="left" vertical="top" wrapText="1"/>
    </xf>
    <xf numFmtId="166" fontId="9" fillId="12" borderId="31" xfId="0" applyNumberFormat="1" applyFont="1" applyFill="1" applyBorder="1" applyAlignment="1">
      <alignment horizontal="left" vertical="center" wrapText="1"/>
    </xf>
    <xf numFmtId="166" fontId="9" fillId="12" borderId="32" xfId="0" applyNumberFormat="1" applyFont="1" applyFill="1" applyBorder="1" applyAlignment="1">
      <alignment horizontal="left" vertical="center" wrapText="1"/>
    </xf>
    <xf numFmtId="166" fontId="9" fillId="12" borderId="41" xfId="0" applyNumberFormat="1" applyFont="1" applyFill="1" applyBorder="1" applyAlignment="1">
      <alignment horizontal="left" vertical="center" wrapText="1"/>
    </xf>
    <xf numFmtId="166" fontId="9" fillId="12" borderId="44" xfId="0" applyNumberFormat="1" applyFont="1" applyFill="1" applyBorder="1" applyAlignment="1">
      <alignment horizontal="left" vertical="center" wrapText="1"/>
    </xf>
    <xf numFmtId="166" fontId="9" fillId="12" borderId="37" xfId="0" applyNumberFormat="1" applyFont="1" applyFill="1" applyBorder="1" applyAlignment="1">
      <alignment horizontal="left" vertical="center" wrapText="1"/>
    </xf>
    <xf numFmtId="166" fontId="9" fillId="12" borderId="38" xfId="0" applyNumberFormat="1" applyFont="1" applyFill="1" applyBorder="1" applyAlignment="1">
      <alignment horizontal="left" vertical="center" wrapText="1"/>
    </xf>
    <xf numFmtId="0" fontId="9" fillId="9" borderId="0" xfId="0" applyFont="1" applyFill="1" applyBorder="1" applyAlignment="1">
      <alignment horizontal="left" vertical="center" wrapText="1"/>
    </xf>
    <xf numFmtId="0" fontId="9" fillId="9" borderId="60" xfId="0" applyFont="1" applyFill="1" applyBorder="1" applyAlignment="1">
      <alignment horizontal="left" vertical="center" wrapText="1"/>
    </xf>
    <xf numFmtId="0" fontId="9" fillId="9" borderId="107" xfId="0" applyFont="1" applyFill="1" applyBorder="1" applyAlignment="1">
      <alignment horizontal="left" vertical="center" wrapText="1"/>
    </xf>
    <xf numFmtId="0" fontId="9" fillId="9" borderId="62" xfId="0" applyFont="1" applyFill="1" applyBorder="1" applyAlignment="1">
      <alignment horizontal="left" vertical="center" wrapText="1"/>
    </xf>
    <xf numFmtId="166" fontId="9" fillId="0" borderId="37" xfId="0" applyNumberFormat="1" applyFont="1" applyFill="1" applyBorder="1" applyAlignment="1">
      <alignment horizontal="left" vertical="center" wrapText="1"/>
    </xf>
    <xf numFmtId="166" fontId="9" fillId="0" borderId="31" xfId="0" applyNumberFormat="1" applyFont="1" applyFill="1" applyBorder="1" applyAlignment="1">
      <alignment horizontal="left" vertical="center" wrapText="1"/>
    </xf>
    <xf numFmtId="166" fontId="9" fillId="0" borderId="32" xfId="0" applyNumberFormat="1" applyFont="1" applyFill="1" applyBorder="1" applyAlignment="1">
      <alignment horizontal="left" vertical="center" wrapText="1"/>
    </xf>
    <xf numFmtId="0" fontId="19" fillId="12" borderId="15" xfId="0" applyFont="1" applyFill="1" applyBorder="1" applyAlignment="1">
      <alignment horizontal="center" vertical="top" wrapText="1"/>
    </xf>
    <xf numFmtId="0" fontId="9" fillId="0" borderId="16" xfId="0" applyFont="1" applyFill="1" applyBorder="1" applyAlignment="1">
      <alignment vertical="top" wrapText="1"/>
    </xf>
    <xf numFmtId="0" fontId="9" fillId="12" borderId="0" xfId="0" applyFont="1" applyFill="1" applyBorder="1" applyAlignment="1">
      <alignment horizontal="left" vertical="top" wrapText="1"/>
    </xf>
    <xf numFmtId="0" fontId="78" fillId="9" borderId="0" xfId="0" applyFont="1" applyFill="1" applyBorder="1"/>
    <xf numFmtId="164" fontId="72" fillId="12" borderId="26" xfId="0" applyNumberFormat="1" applyFont="1" applyFill="1" applyBorder="1" applyAlignment="1">
      <alignment horizontal="center" vertical="top" wrapText="1"/>
    </xf>
    <xf numFmtId="0" fontId="46" fillId="0" borderId="26" xfId="0" applyFont="1" applyFill="1" applyBorder="1" applyAlignment="1">
      <alignment horizontal="left" vertical="top" wrapText="1"/>
    </xf>
    <xf numFmtId="0" fontId="46" fillId="12" borderId="35" xfId="0" applyFont="1" applyFill="1" applyBorder="1" applyAlignment="1">
      <alignment vertical="top"/>
    </xf>
    <xf numFmtId="0" fontId="72" fillId="12" borderId="35" xfId="0" applyFont="1" applyFill="1" applyBorder="1" applyAlignment="1">
      <alignment vertical="top"/>
    </xf>
    <xf numFmtId="0" fontId="46" fillId="12" borderId="38" xfId="0" applyFont="1" applyFill="1" applyBorder="1" applyAlignment="1">
      <alignment vertical="top"/>
    </xf>
    <xf numFmtId="0" fontId="72" fillId="12" borderId="38" xfId="0" applyFont="1" applyFill="1" applyBorder="1" applyAlignment="1">
      <alignment vertical="top"/>
    </xf>
    <xf numFmtId="0" fontId="78" fillId="0" borderId="0" xfId="0" applyFont="1" applyFill="1" applyBorder="1"/>
    <xf numFmtId="164" fontId="72" fillId="0" borderId="0" xfId="0" applyNumberFormat="1" applyFont="1" applyFill="1" applyBorder="1" applyAlignment="1">
      <alignment horizontal="center" vertical="top" wrapText="1"/>
    </xf>
    <xf numFmtId="164" fontId="72" fillId="0" borderId="14" xfId="0" applyNumberFormat="1" applyFont="1" applyFill="1" applyBorder="1" applyAlignment="1">
      <alignment horizontal="center" vertical="top" wrapText="1"/>
    </xf>
    <xf numFmtId="0" fontId="46" fillId="0" borderId="14" xfId="0" applyFont="1" applyFill="1" applyBorder="1" applyAlignment="1">
      <alignment horizontal="left" vertical="top" wrapText="1"/>
    </xf>
    <xf numFmtId="166" fontId="46" fillId="0" borderId="27" xfId="0" applyNumberFormat="1" applyFont="1" applyFill="1" applyBorder="1" applyAlignment="1">
      <alignment vertical="top"/>
    </xf>
    <xf numFmtId="0" fontId="46" fillId="0" borderId="27" xfId="0" applyFont="1" applyFill="1" applyBorder="1" applyAlignment="1">
      <alignment vertical="top" wrapText="1"/>
    </xf>
    <xf numFmtId="0" fontId="72" fillId="0" borderId="29" xfId="0" applyFont="1" applyFill="1" applyBorder="1" applyAlignment="1">
      <alignment vertical="top" wrapText="1"/>
    </xf>
    <xf numFmtId="0" fontId="72" fillId="0" borderId="11" xfId="0" applyFont="1" applyFill="1" applyBorder="1" applyAlignment="1">
      <alignment horizontal="center" vertical="top" wrapText="1"/>
    </xf>
    <xf numFmtId="0" fontId="72" fillId="0" borderId="17" xfId="0" applyFont="1" applyFill="1" applyBorder="1" applyAlignment="1">
      <alignment horizontal="center" vertical="top" wrapText="1"/>
    </xf>
    <xf numFmtId="0" fontId="78" fillId="12" borderId="0" xfId="0" applyFont="1" applyFill="1" applyBorder="1"/>
    <xf numFmtId="0" fontId="46" fillId="0" borderId="60" xfId="0" applyFont="1" applyFill="1" applyBorder="1" applyAlignment="1">
      <alignment horizontal="left" vertical="top" wrapText="1"/>
    </xf>
    <xf numFmtId="0" fontId="46" fillId="0" borderId="13" xfId="0" applyFont="1" applyFill="1" applyBorder="1" applyAlignment="1">
      <alignment horizontal="left" vertical="top" wrapText="1"/>
    </xf>
    <xf numFmtId="0" fontId="78" fillId="9" borderId="0" xfId="0" applyFont="1" applyFill="1"/>
    <xf numFmtId="0" fontId="46" fillId="13" borderId="28" xfId="89" applyFont="1" applyFill="1" applyBorder="1" applyAlignment="1">
      <alignment vertical="center"/>
    </xf>
    <xf numFmtId="0" fontId="46" fillId="12" borderId="0" xfId="89" applyFont="1" applyFill="1" applyBorder="1"/>
    <xf numFmtId="164" fontId="72" fillId="12" borderId="49" xfId="89" applyNumberFormat="1" applyFont="1" applyFill="1" applyBorder="1" applyAlignment="1">
      <alignment horizontal="left"/>
    </xf>
    <xf numFmtId="0" fontId="46" fillId="0" borderId="0" xfId="89" applyFont="1" applyFill="1" applyBorder="1"/>
    <xf numFmtId="0" fontId="9" fillId="12" borderId="25" xfId="0" applyFont="1" applyFill="1" applyBorder="1" applyAlignment="1">
      <alignment horizontal="center" vertical="top"/>
    </xf>
    <xf numFmtId="0" fontId="19" fillId="12" borderId="81" xfId="0" applyFont="1" applyFill="1" applyBorder="1" applyAlignment="1">
      <alignment horizontal="center" vertical="top" wrapText="1"/>
    </xf>
    <xf numFmtId="0" fontId="9" fillId="0" borderId="81" xfId="0" applyFont="1" applyFill="1" applyBorder="1" applyAlignment="1">
      <alignment horizontal="left" vertical="top" wrapText="1"/>
    </xf>
    <xf numFmtId="0" fontId="9" fillId="12" borderId="63" xfId="0" applyFont="1" applyFill="1" applyBorder="1" applyAlignment="1">
      <alignment horizontal="center" vertical="top"/>
    </xf>
    <xf numFmtId="0" fontId="9" fillId="12" borderId="110" xfId="0" applyFont="1" applyFill="1" applyBorder="1" applyAlignment="1">
      <alignment horizontal="left" vertical="top" wrapText="1"/>
    </xf>
    <xf numFmtId="0" fontId="9" fillId="12" borderId="52" xfId="0" applyFont="1" applyFill="1" applyBorder="1" applyAlignment="1">
      <alignment horizontal="left" vertical="top" wrapText="1"/>
    </xf>
    <xf numFmtId="0" fontId="9" fillId="12" borderId="53" xfId="0" applyFont="1" applyFill="1" applyBorder="1" applyAlignment="1">
      <alignment horizontal="left" vertical="top" wrapText="1"/>
    </xf>
    <xf numFmtId="0" fontId="79" fillId="0" borderId="26" xfId="0" applyFont="1" applyFill="1" applyBorder="1" applyAlignment="1">
      <alignment horizontal="left" vertical="top" wrapText="1"/>
    </xf>
    <xf numFmtId="0" fontId="9" fillId="15" borderId="55" xfId="0" applyFont="1" applyFill="1" applyBorder="1" applyAlignment="1">
      <alignment vertical="top"/>
    </xf>
    <xf numFmtId="0" fontId="9" fillId="15" borderId="56" xfId="0" applyFont="1" applyFill="1" applyBorder="1" applyAlignment="1">
      <alignment vertical="top"/>
    </xf>
    <xf numFmtId="0" fontId="9" fillId="15" borderId="107" xfId="0" applyFont="1" applyFill="1" applyBorder="1" applyAlignment="1">
      <alignment vertical="top"/>
    </xf>
    <xf numFmtId="0" fontId="9" fillId="15" borderId="62" xfId="0" applyFont="1" applyFill="1" applyBorder="1" applyAlignment="1">
      <alignment vertical="top"/>
    </xf>
    <xf numFmtId="0" fontId="46" fillId="16" borderId="30" xfId="0" applyFont="1" applyFill="1" applyBorder="1" applyAlignment="1">
      <alignment vertical="top"/>
    </xf>
    <xf numFmtId="0" fontId="46" fillId="0" borderId="21" xfId="89" applyFont="1" applyFill="1" applyBorder="1" applyAlignment="1">
      <alignment horizontal="left" vertical="top" wrapText="1"/>
    </xf>
    <xf numFmtId="0" fontId="46" fillId="12" borderId="65" xfId="89" applyFont="1" applyFill="1" applyBorder="1" applyAlignment="1">
      <alignment horizontal="left" vertical="top" wrapText="1"/>
    </xf>
    <xf numFmtId="0" fontId="46" fillId="12" borderId="65" xfId="30" applyFont="1" applyFill="1" applyBorder="1" applyAlignment="1">
      <alignment vertical="top"/>
    </xf>
    <xf numFmtId="0" fontId="46" fillId="0" borderId="11" xfId="0" applyFont="1" applyFill="1" applyBorder="1" applyAlignment="1">
      <alignment vertical="top" wrapText="1"/>
    </xf>
    <xf numFmtId="0" fontId="46" fillId="13" borderId="29" xfId="15" applyFont="1" applyFill="1" applyBorder="1" applyAlignment="1">
      <alignment vertical="center"/>
    </xf>
    <xf numFmtId="0" fontId="46" fillId="0" borderId="62" xfId="15" applyFont="1" applyFill="1" applyBorder="1" applyAlignment="1">
      <alignment vertical="top"/>
    </xf>
    <xf numFmtId="0" fontId="46" fillId="0" borderId="73" xfId="15" applyFont="1" applyFill="1" applyBorder="1" applyAlignment="1">
      <alignment vertical="top"/>
    </xf>
    <xf numFmtId="0" fontId="84" fillId="0" borderId="44" xfId="28" applyNumberFormat="1" applyFont="1" applyBorder="1" applyAlignment="1">
      <alignment horizontal="left" vertical="center"/>
    </xf>
    <xf numFmtId="0" fontId="80" fillId="0" borderId="44" xfId="31" applyFont="1" applyBorder="1"/>
    <xf numFmtId="0" fontId="78" fillId="0" borderId="45" xfId="31" applyFont="1" applyBorder="1"/>
    <xf numFmtId="0" fontId="78" fillId="0" borderId="44" xfId="31" applyFont="1" applyBorder="1" applyAlignment="1">
      <alignment horizontal="left"/>
    </xf>
    <xf numFmtId="0" fontId="78" fillId="0" borderId="0" xfId="28" applyNumberFormat="1" applyFont="1" applyBorder="1" applyAlignment="1">
      <alignment horizontal="left" vertical="center" wrapText="1"/>
    </xf>
    <xf numFmtId="0" fontId="78" fillId="0" borderId="0" xfId="28" applyNumberFormat="1" applyFont="1" applyBorder="1" applyAlignment="1">
      <alignment horizontal="left" vertical="center"/>
    </xf>
    <xf numFmtId="0" fontId="80" fillId="0" borderId="35" xfId="31" applyFont="1" applyBorder="1"/>
    <xf numFmtId="0" fontId="78" fillId="0" borderId="36" xfId="31" applyFont="1" applyBorder="1" applyAlignment="1">
      <alignment horizontal="left"/>
    </xf>
    <xf numFmtId="164" fontId="72" fillId="0" borderId="26" xfId="0" applyNumberFormat="1" applyFont="1" applyFill="1" applyBorder="1" applyAlignment="1">
      <alignment horizontal="left" vertical="top" wrapText="1"/>
    </xf>
    <xf numFmtId="0" fontId="9" fillId="0" borderId="91" xfId="0" applyFont="1" applyFill="1" applyBorder="1" applyAlignment="1">
      <alignment horizontal="center"/>
    </xf>
    <xf numFmtId="166" fontId="9" fillId="9" borderId="91" xfId="0" applyNumberFormat="1" applyFont="1" applyFill="1" applyBorder="1" applyAlignment="1">
      <alignment vertical="top" wrapText="1"/>
    </xf>
    <xf numFmtId="166" fontId="9" fillId="9" borderId="101" xfId="0" applyNumberFormat="1" applyFont="1" applyFill="1" applyBorder="1"/>
    <xf numFmtId="166" fontId="9" fillId="9" borderId="106" xfId="0" applyNumberFormat="1" applyFont="1" applyFill="1" applyBorder="1"/>
    <xf numFmtId="0" fontId="9" fillId="9" borderId="101" xfId="0" applyFont="1" applyFill="1" applyBorder="1"/>
    <xf numFmtId="0" fontId="9" fillId="0" borderId="73" xfId="89" applyFont="1" applyFill="1" applyBorder="1" applyAlignment="1">
      <alignment vertical="center" wrapText="1"/>
    </xf>
    <xf numFmtId="0" fontId="46" fillId="9" borderId="77" xfId="0" applyFont="1" applyFill="1" applyBorder="1" applyAlignment="1">
      <alignment horizontal="left" vertical="center" wrapText="1"/>
    </xf>
    <xf numFmtId="0" fontId="46" fillId="9" borderId="107" xfId="0" applyFont="1" applyFill="1" applyBorder="1" applyAlignment="1">
      <alignment horizontal="left" vertical="center" wrapText="1"/>
    </xf>
    <xf numFmtId="0" fontId="46" fillId="0" borderId="15" xfId="0" applyFont="1" applyFill="1" applyBorder="1" applyAlignment="1">
      <alignment horizontal="left" vertical="center" wrapText="1"/>
    </xf>
    <xf numFmtId="0" fontId="46" fillId="0" borderId="81" xfId="0" applyFont="1" applyFill="1" applyBorder="1" applyAlignment="1">
      <alignment horizontal="left" vertical="center" wrapText="1"/>
    </xf>
    <xf numFmtId="0" fontId="46" fillId="0" borderId="60" xfId="0" applyFont="1" applyFill="1" applyBorder="1" applyAlignment="1">
      <alignment horizontal="left" vertical="center" wrapText="1"/>
    </xf>
    <xf numFmtId="0" fontId="46" fillId="0" borderId="73" xfId="0" applyFont="1" applyFill="1" applyBorder="1" applyAlignment="1">
      <alignment horizontal="left" vertical="center" wrapText="1"/>
    </xf>
    <xf numFmtId="0" fontId="46" fillId="9" borderId="62" xfId="0" applyFont="1" applyFill="1" applyBorder="1" applyAlignment="1">
      <alignment horizontal="left" vertical="center" wrapText="1"/>
    </xf>
    <xf numFmtId="0" fontId="46" fillId="9" borderId="106" xfId="0" applyFont="1" applyFill="1" applyBorder="1"/>
    <xf numFmtId="0" fontId="46" fillId="0" borderId="0" xfId="0" applyFont="1"/>
    <xf numFmtId="0" fontId="46" fillId="0" borderId="77" xfId="0" applyFont="1" applyFill="1" applyBorder="1"/>
    <xf numFmtId="0" fontId="81" fillId="0" borderId="77" xfId="0" applyFont="1" applyFill="1" applyBorder="1"/>
    <xf numFmtId="0" fontId="81" fillId="0" borderId="77" xfId="0" applyFont="1" applyBorder="1"/>
    <xf numFmtId="0" fontId="46" fillId="0" borderId="73" xfId="0" applyFont="1" applyFill="1" applyBorder="1"/>
    <xf numFmtId="0" fontId="46" fillId="0" borderId="82" xfId="0" applyFont="1" applyFill="1" applyBorder="1"/>
    <xf numFmtId="0" fontId="81" fillId="0" borderId="82" xfId="0" applyFont="1" applyFill="1" applyBorder="1"/>
    <xf numFmtId="0" fontId="81" fillId="0" borderId="73" xfId="0" applyFont="1" applyBorder="1"/>
    <xf numFmtId="0" fontId="46" fillId="0" borderId="62" xfId="0" applyFont="1" applyFill="1" applyBorder="1"/>
    <xf numFmtId="0" fontId="46" fillId="0" borderId="78" xfId="0" applyFont="1" applyFill="1" applyBorder="1"/>
    <xf numFmtId="0" fontId="81" fillId="0" borderId="78" xfId="0" applyFont="1" applyFill="1" applyBorder="1"/>
    <xf numFmtId="0" fontId="81" fillId="0" borderId="62" xfId="0" applyFont="1" applyBorder="1"/>
    <xf numFmtId="0" fontId="46" fillId="0" borderId="69" xfId="0" applyFont="1" applyFill="1" applyBorder="1"/>
    <xf numFmtId="0" fontId="46" fillId="0" borderId="81" xfId="0" applyFont="1" applyFill="1" applyBorder="1"/>
    <xf numFmtId="0" fontId="81" fillId="0" borderId="81" xfId="0" applyFont="1" applyFill="1" applyBorder="1"/>
    <xf numFmtId="0" fontId="81" fillId="0" borderId="69" xfId="0" applyFont="1" applyBorder="1"/>
    <xf numFmtId="0" fontId="65" fillId="0" borderId="13" xfId="27" applyFont="1" applyFill="1" applyBorder="1" applyAlignment="1">
      <alignment horizontal="center" vertical="center"/>
    </xf>
    <xf numFmtId="0" fontId="65" fillId="0" borderId="0" xfId="27" applyFont="1" applyFill="1" applyBorder="1" applyAlignment="1">
      <alignment horizontal="center" vertical="center"/>
    </xf>
    <xf numFmtId="0" fontId="63" fillId="0" borderId="11" xfId="27" applyFont="1" applyFill="1" applyBorder="1" applyAlignment="1">
      <alignment horizontal="center" wrapText="1"/>
    </xf>
    <xf numFmtId="0" fontId="63" fillId="0" borderId="29" xfId="27" applyFont="1" applyFill="1" applyBorder="1" applyAlignment="1">
      <alignment horizontal="center" wrapText="1"/>
    </xf>
    <xf numFmtId="0" fontId="63" fillId="0" borderId="17" xfId="27" applyFont="1" applyFill="1" applyBorder="1" applyAlignment="1">
      <alignment horizontal="center" wrapText="1"/>
    </xf>
    <xf numFmtId="0" fontId="38" fillId="0" borderId="12" xfId="27" applyFont="1" applyFill="1" applyBorder="1" applyAlignment="1">
      <alignment horizontal="center" vertical="center" wrapText="1"/>
    </xf>
    <xf numFmtId="0" fontId="7" fillId="0" borderId="27" xfId="27" applyFont="1" applyFill="1" applyBorder="1" applyAlignment="1">
      <alignment horizontal="center" vertical="center" wrapText="1"/>
    </xf>
    <xf numFmtId="0" fontId="64" fillId="17" borderId="11" xfId="27" applyFont="1" applyFill="1" applyBorder="1" applyAlignment="1">
      <alignment horizontal="center" vertical="center"/>
    </xf>
    <xf numFmtId="0" fontId="65" fillId="17" borderId="29" xfId="27" applyFont="1" applyFill="1" applyBorder="1" applyAlignment="1">
      <alignment horizontal="center" vertical="center"/>
    </xf>
    <xf numFmtId="0" fontId="65" fillId="17" borderId="17" xfId="27" applyFont="1" applyFill="1" applyBorder="1" applyAlignment="1">
      <alignment horizontal="center" vertical="center"/>
    </xf>
    <xf numFmtId="0" fontId="38" fillId="0" borderId="13" xfId="27" applyFont="1" applyFill="1" applyBorder="1" applyAlignment="1">
      <alignment horizontal="center" vertical="center"/>
    </xf>
    <xf numFmtId="0" fontId="7" fillId="0" borderId="0" xfId="27" applyFont="1" applyFill="1" applyBorder="1" applyAlignment="1">
      <alignment horizontal="center" vertical="center"/>
    </xf>
    <xf numFmtId="0" fontId="46" fillId="0" borderId="11" xfId="27" applyFont="1" applyFill="1" applyBorder="1" applyAlignment="1">
      <alignment horizontal="center" vertical="center" wrapText="1"/>
    </xf>
    <xf numFmtId="0" fontId="46" fillId="0" borderId="29" xfId="27" applyFont="1" applyFill="1" applyBorder="1" applyAlignment="1">
      <alignment horizontal="center" vertical="center" wrapText="1"/>
    </xf>
    <xf numFmtId="0" fontId="46" fillId="0" borderId="17" xfId="27" applyFont="1" applyFill="1" applyBorder="1" applyAlignment="1">
      <alignment horizontal="center" vertical="center" wrapText="1"/>
    </xf>
    <xf numFmtId="0" fontId="9" fillId="0" borderId="11" xfId="27" applyFont="1" applyFill="1" applyBorder="1" applyAlignment="1">
      <alignment horizontal="center" vertical="center" wrapText="1"/>
    </xf>
    <xf numFmtId="0" fontId="9" fillId="0" borderId="29" xfId="27" applyFont="1" applyFill="1" applyBorder="1" applyAlignment="1">
      <alignment horizontal="center" vertical="center" wrapText="1"/>
    </xf>
    <xf numFmtId="0" fontId="9" fillId="0" borderId="17" xfId="27" applyFont="1" applyFill="1" applyBorder="1" applyAlignment="1">
      <alignment horizontal="center" vertical="center" wrapText="1"/>
    </xf>
    <xf numFmtId="0" fontId="66" fillId="18" borderId="12" xfId="27" applyFont="1" applyFill="1" applyBorder="1" applyAlignment="1">
      <alignment horizontal="center" vertical="center"/>
    </xf>
    <xf numFmtId="0" fontId="66" fillId="18" borderId="27" xfId="27" applyFont="1" applyFill="1" applyBorder="1" applyAlignment="1">
      <alignment horizontal="center" vertical="center"/>
    </xf>
    <xf numFmtId="0" fontId="66" fillId="18" borderId="18" xfId="27" applyFont="1" applyFill="1" applyBorder="1" applyAlignment="1">
      <alignment horizontal="center" vertical="center"/>
    </xf>
    <xf numFmtId="0" fontId="75" fillId="18" borderId="30" xfId="27" applyFont="1" applyFill="1" applyBorder="1" applyAlignment="1">
      <alignment horizontal="center" vertical="center"/>
    </xf>
    <xf numFmtId="0" fontId="75" fillId="18" borderId="28" xfId="27" applyFont="1" applyFill="1" applyBorder="1" applyAlignment="1">
      <alignment horizontal="center" vertical="center"/>
    </xf>
    <xf numFmtId="0" fontId="75" fillId="18" borderId="10" xfId="27" applyFont="1" applyFill="1" applyBorder="1" applyAlignment="1">
      <alignment horizontal="center" vertical="center"/>
    </xf>
    <xf numFmtId="0" fontId="19" fillId="17" borderId="54" xfId="27" applyFont="1" applyFill="1" applyBorder="1" applyAlignment="1">
      <alignment horizontal="center" vertical="center"/>
    </xf>
    <xf numFmtId="0" fontId="19" fillId="17" borderId="55" xfId="27" applyFont="1" applyFill="1" applyBorder="1" applyAlignment="1">
      <alignment horizontal="center" vertical="center"/>
    </xf>
    <xf numFmtId="0" fontId="19" fillId="17" borderId="56" xfId="27" applyFont="1" applyFill="1" applyBorder="1" applyAlignment="1">
      <alignment horizontal="center" vertical="center"/>
    </xf>
    <xf numFmtId="0" fontId="9" fillId="11" borderId="49" xfId="30" applyFont="1" applyFill="1" applyBorder="1" applyAlignment="1">
      <alignment horizontal="center" vertical="center"/>
    </xf>
    <xf numFmtId="0" fontId="9" fillId="11" borderId="107" xfId="30" applyFont="1" applyFill="1" applyBorder="1" applyAlignment="1">
      <alignment horizontal="center" vertical="center"/>
    </xf>
    <xf numFmtId="0" fontId="9" fillId="11" borderId="63" xfId="30" applyFont="1" applyFill="1" applyBorder="1" applyAlignment="1">
      <alignment horizontal="center" vertical="center"/>
    </xf>
    <xf numFmtId="0" fontId="58" fillId="17" borderId="54" xfId="27" applyFont="1" applyFill="1" applyBorder="1" applyAlignment="1">
      <alignment horizontal="center"/>
    </xf>
    <xf numFmtId="0" fontId="19" fillId="17" borderId="55" xfId="27" applyFont="1" applyFill="1" applyBorder="1" applyAlignment="1">
      <alignment horizontal="center"/>
    </xf>
    <xf numFmtId="0" fontId="19" fillId="17" borderId="115" xfId="27" applyFont="1" applyFill="1" applyBorder="1" applyAlignment="1">
      <alignment horizontal="center"/>
    </xf>
    <xf numFmtId="0" fontId="19" fillId="17" borderId="97" xfId="27" applyFont="1" applyFill="1" applyBorder="1" applyAlignment="1">
      <alignment horizontal="center"/>
    </xf>
    <xf numFmtId="0" fontId="74" fillId="17" borderId="55" xfId="27" applyFont="1" applyFill="1" applyBorder="1" applyAlignment="1">
      <alignment horizontal="center"/>
    </xf>
    <xf numFmtId="0" fontId="74" fillId="17" borderId="56" xfId="27" applyFont="1" applyFill="1" applyBorder="1" applyAlignment="1">
      <alignment horizontal="center"/>
    </xf>
    <xf numFmtId="0" fontId="9" fillId="11" borderId="49" xfId="27" applyFont="1" applyFill="1" applyBorder="1" applyAlignment="1">
      <alignment horizontal="center"/>
    </xf>
    <xf numFmtId="0" fontId="9" fillId="0" borderId="103" xfId="27" applyFont="1" applyFill="1" applyBorder="1"/>
    <xf numFmtId="0" fontId="9" fillId="11" borderId="63" xfId="27" applyFont="1" applyFill="1" applyBorder="1" applyAlignment="1">
      <alignment horizontal="center"/>
    </xf>
    <xf numFmtId="0" fontId="9" fillId="11" borderId="107" xfId="27" applyFont="1" applyFill="1" applyBorder="1" applyAlignment="1">
      <alignment horizontal="center"/>
    </xf>
    <xf numFmtId="0" fontId="9" fillId="11" borderId="22" xfId="27" applyFont="1" applyFill="1" applyBorder="1" applyAlignment="1">
      <alignment horizontal="center"/>
    </xf>
    <xf numFmtId="0" fontId="9" fillId="11" borderId="104" xfId="27" applyFont="1" applyFill="1" applyBorder="1" applyAlignment="1">
      <alignment horizontal="center"/>
    </xf>
    <xf numFmtId="0" fontId="9" fillId="11" borderId="105" xfId="27" applyFont="1" applyFill="1" applyBorder="1" applyAlignment="1">
      <alignment horizontal="center"/>
    </xf>
    <xf numFmtId="0" fontId="69" fillId="0" borderId="74" xfId="33" applyFont="1" applyFill="1" applyBorder="1" applyAlignment="1">
      <alignment horizontal="center" vertical="center" wrapText="1"/>
    </xf>
    <xf numFmtId="0" fontId="36" fillId="0" borderId="101" xfId="33" applyFont="1" applyFill="1" applyBorder="1" applyAlignment="1">
      <alignment horizontal="center" vertical="center" wrapText="1"/>
    </xf>
    <xf numFmtId="0" fontId="36" fillId="0" borderId="106" xfId="33" applyFont="1" applyFill="1" applyBorder="1" applyAlignment="1">
      <alignment horizontal="center" vertical="center" wrapText="1"/>
    </xf>
    <xf numFmtId="0" fontId="36" fillId="0" borderId="13" xfId="33" applyFont="1" applyFill="1" applyBorder="1" applyAlignment="1">
      <alignment horizontal="center" vertical="center" wrapText="1"/>
    </xf>
    <xf numFmtId="0" fontId="36" fillId="0" borderId="0" xfId="33" applyFont="1" applyFill="1" applyBorder="1" applyAlignment="1">
      <alignment horizontal="center" vertical="center" wrapText="1"/>
    </xf>
    <xf numFmtId="0" fontId="36" fillId="0" borderId="19" xfId="33" applyFont="1" applyFill="1" applyBorder="1" applyAlignment="1">
      <alignment horizontal="center" vertical="center" wrapText="1"/>
    </xf>
    <xf numFmtId="0" fontId="9" fillId="9" borderId="35" xfId="30" applyFont="1" applyFill="1" applyBorder="1" applyAlignment="1">
      <alignment vertical="center" wrapText="1"/>
    </xf>
    <xf numFmtId="0" fontId="9" fillId="9" borderId="35" xfId="30" applyFont="1" applyFill="1" applyBorder="1" applyAlignment="1">
      <alignment horizontal="left" vertical="center" wrapText="1"/>
    </xf>
    <xf numFmtId="0" fontId="19" fillId="17" borderId="13" xfId="27" applyFont="1" applyFill="1" applyBorder="1" applyAlignment="1">
      <alignment horizontal="center"/>
    </xf>
    <xf numFmtId="0" fontId="19" fillId="17" borderId="0" xfId="27" applyFont="1" applyFill="1" applyBorder="1" applyAlignment="1">
      <alignment horizontal="center"/>
    </xf>
    <xf numFmtId="0" fontId="19" fillId="17" borderId="19" xfId="27" applyFont="1" applyFill="1" applyBorder="1" applyAlignment="1">
      <alignment horizontal="center"/>
    </xf>
    <xf numFmtId="0" fontId="9" fillId="0" borderId="13" xfId="27" applyFont="1" applyFill="1" applyBorder="1" applyAlignment="1">
      <alignment horizontal="right" vertical="center" wrapText="1"/>
    </xf>
    <xf numFmtId="0" fontId="9" fillId="0" borderId="0" xfId="27" applyFont="1" applyFill="1" applyBorder="1" applyAlignment="1">
      <alignment horizontal="right" vertical="center" wrapText="1"/>
    </xf>
    <xf numFmtId="0" fontId="9" fillId="0" borderId="103" xfId="27" applyFont="1" applyFill="1" applyBorder="1" applyAlignment="1">
      <alignment horizontal="center" vertical="center"/>
    </xf>
    <xf numFmtId="0" fontId="9" fillId="0" borderId="102" xfId="27" applyFont="1" applyFill="1" applyBorder="1" applyAlignment="1">
      <alignment horizontal="center" vertical="center"/>
    </xf>
    <xf numFmtId="0" fontId="9" fillId="0" borderId="22" xfId="27" applyFont="1" applyFill="1" applyBorder="1" applyAlignment="1">
      <alignment horizontal="center" vertical="center"/>
    </xf>
    <xf numFmtId="0" fontId="9" fillId="0" borderId="105" xfId="27" applyFont="1" applyFill="1" applyBorder="1" applyAlignment="1">
      <alignment horizontal="center" vertical="center"/>
    </xf>
    <xf numFmtId="0" fontId="9" fillId="0" borderId="13" xfId="27" applyFont="1" applyFill="1" applyBorder="1" applyAlignment="1">
      <alignment horizontal="right" vertical="top" wrapText="1"/>
    </xf>
    <xf numFmtId="0" fontId="0" fillId="0" borderId="0" xfId="0" applyBorder="1"/>
    <xf numFmtId="0" fontId="0" fillId="0" borderId="20" xfId="0" applyBorder="1"/>
    <xf numFmtId="0" fontId="0" fillId="0" borderId="13" xfId="0" applyBorder="1"/>
    <xf numFmtId="0" fontId="9" fillId="0" borderId="103" xfId="27" applyFont="1" applyFill="1" applyBorder="1" applyAlignment="1">
      <alignment horizontal="center"/>
    </xf>
    <xf numFmtId="0" fontId="9" fillId="0" borderId="102" xfId="27" applyFont="1" applyFill="1" applyBorder="1" applyAlignment="1">
      <alignment horizontal="center"/>
    </xf>
    <xf numFmtId="0" fontId="9" fillId="0" borderId="22" xfId="27" applyFont="1" applyFill="1" applyBorder="1" applyAlignment="1">
      <alignment horizontal="center"/>
    </xf>
    <xf numFmtId="0" fontId="9" fillId="0" borderId="105" xfId="27" applyFont="1" applyFill="1" applyBorder="1" applyAlignment="1">
      <alignment horizontal="center"/>
    </xf>
    <xf numFmtId="0" fontId="19" fillId="17" borderId="54" xfId="33" applyFont="1" applyFill="1" applyBorder="1" applyAlignment="1">
      <alignment horizontal="center"/>
    </xf>
    <xf numFmtId="0" fontId="19" fillId="17" borderId="55" xfId="33" applyFont="1" applyFill="1" applyBorder="1" applyAlignment="1">
      <alignment horizontal="center"/>
    </xf>
    <xf numFmtId="0" fontId="19" fillId="17" borderId="56" xfId="33" applyFont="1" applyFill="1" applyBorder="1" applyAlignment="1">
      <alignment horizontal="center"/>
    </xf>
    <xf numFmtId="0" fontId="70" fillId="0" borderId="27" xfId="27" applyFont="1" applyFill="1" applyBorder="1" applyAlignment="1">
      <alignment horizontal="center" vertical="center"/>
    </xf>
    <xf numFmtId="0" fontId="70" fillId="0" borderId="0" xfId="27" applyFont="1" applyFill="1" applyBorder="1" applyAlignment="1">
      <alignment horizontal="center" vertical="center"/>
    </xf>
    <xf numFmtId="0" fontId="19" fillId="17" borderId="54" xfId="27" applyFont="1" applyFill="1" applyBorder="1" applyAlignment="1">
      <alignment horizontal="center"/>
    </xf>
    <xf numFmtId="0" fontId="19" fillId="17" borderId="56" xfId="27" applyFont="1" applyFill="1" applyBorder="1" applyAlignment="1">
      <alignment horizontal="center"/>
    </xf>
    <xf numFmtId="0" fontId="19" fillId="0" borderId="28" xfId="27" applyFont="1" applyFill="1" applyBorder="1" applyAlignment="1">
      <alignment horizontal="center"/>
    </xf>
    <xf numFmtId="0" fontId="19" fillId="0" borderId="10" xfId="27" applyFont="1" applyFill="1" applyBorder="1" applyAlignment="1">
      <alignment horizontal="center"/>
    </xf>
    <xf numFmtId="164" fontId="19" fillId="0" borderId="14" xfId="0" applyNumberFormat="1" applyFont="1" applyFill="1" applyBorder="1" applyAlignment="1">
      <alignment horizontal="center" vertical="top" wrapText="1"/>
    </xf>
    <xf numFmtId="0" fontId="19" fillId="0" borderId="16" xfId="0" applyFont="1" applyFill="1" applyBorder="1" applyAlignment="1">
      <alignment horizontal="center" vertical="top" wrapText="1"/>
    </xf>
    <xf numFmtId="164" fontId="19" fillId="0" borderId="14" xfId="0" applyNumberFormat="1" applyFont="1" applyFill="1" applyBorder="1" applyAlignment="1">
      <alignment horizontal="center" vertical="top"/>
    </xf>
    <xf numFmtId="0" fontId="19" fillId="0" borderId="16" xfId="0" applyFont="1" applyFill="1" applyBorder="1" applyAlignment="1">
      <alignment horizontal="center" vertical="top"/>
    </xf>
    <xf numFmtId="0" fontId="9" fillId="0" borderId="30" xfId="0" applyFont="1" applyFill="1" applyBorder="1" applyAlignment="1">
      <alignment horizontal="left" vertical="top" wrapText="1"/>
    </xf>
    <xf numFmtId="0" fontId="9" fillId="0" borderId="28" xfId="0" applyFont="1" applyFill="1" applyBorder="1" applyAlignment="1">
      <alignment horizontal="left" vertical="top" wrapText="1"/>
    </xf>
    <xf numFmtId="0" fontId="9" fillId="0" borderId="18" xfId="0" applyFont="1" applyFill="1" applyBorder="1" applyAlignment="1">
      <alignment horizontal="left" vertical="top" wrapText="1"/>
    </xf>
    <xf numFmtId="0" fontId="9" fillId="0" borderId="19" xfId="0" applyFont="1" applyFill="1" applyBorder="1" applyAlignment="1">
      <alignment horizontal="left" vertical="top" wrapText="1"/>
    </xf>
    <xf numFmtId="0" fontId="19" fillId="0" borderId="15" xfId="0" applyFont="1" applyFill="1" applyBorder="1" applyAlignment="1">
      <alignment horizontal="center" vertical="top"/>
    </xf>
    <xf numFmtId="0" fontId="9" fillId="0" borderId="14" xfId="0" applyFont="1" applyFill="1" applyBorder="1" applyAlignment="1">
      <alignment horizontal="left" vertical="top" wrapText="1"/>
    </xf>
    <xf numFmtId="0" fontId="9" fillId="0" borderId="16" xfId="0" applyFont="1" applyFill="1" applyBorder="1" applyAlignment="1">
      <alignment horizontal="left" vertical="top" wrapText="1"/>
    </xf>
    <xf numFmtId="0" fontId="9" fillId="0" borderId="31" xfId="0" applyFont="1" applyFill="1" applyBorder="1" applyAlignment="1">
      <alignment vertical="top" wrapText="1"/>
    </xf>
    <xf numFmtId="0" fontId="9" fillId="0" borderId="32" xfId="0" applyFont="1" applyFill="1" applyBorder="1" applyAlignment="1">
      <alignment vertical="top" wrapText="1"/>
    </xf>
    <xf numFmtId="0" fontId="9" fillId="0" borderId="31" xfId="0" applyFont="1" applyFill="1" applyBorder="1" applyAlignment="1">
      <alignment horizontal="left" vertical="top" wrapText="1"/>
    </xf>
    <xf numFmtId="0" fontId="9" fillId="0" borderId="32" xfId="0" applyFont="1" applyFill="1" applyBorder="1" applyAlignment="1">
      <alignment horizontal="left" vertical="top" wrapText="1"/>
    </xf>
    <xf numFmtId="164" fontId="19" fillId="0" borderId="15" xfId="0" applyNumberFormat="1" applyFont="1" applyFill="1" applyBorder="1" applyAlignment="1">
      <alignment horizontal="center" vertical="top"/>
    </xf>
    <xf numFmtId="0" fontId="9" fillId="0" borderId="34" xfId="0" applyFont="1" applyFill="1" applyBorder="1" applyAlignment="1">
      <alignment vertical="top" wrapText="1"/>
    </xf>
    <xf numFmtId="0" fontId="9" fillId="0" borderId="35" xfId="0" applyFont="1" applyFill="1" applyBorder="1" applyAlignment="1">
      <alignment vertical="top" wrapText="1"/>
    </xf>
    <xf numFmtId="0" fontId="9" fillId="0" borderId="11" xfId="0" applyFont="1" applyFill="1" applyBorder="1" applyAlignment="1">
      <alignment horizontal="left" vertical="top" wrapText="1"/>
    </xf>
    <xf numFmtId="0" fontId="9" fillId="0" borderId="29" xfId="0" applyFont="1" applyFill="1" applyBorder="1" applyAlignment="1">
      <alignment horizontal="left" vertical="top" wrapText="1"/>
    </xf>
    <xf numFmtId="0" fontId="9" fillId="0" borderId="15" xfId="0" applyFont="1" applyFill="1" applyBorder="1" applyAlignment="1">
      <alignment horizontal="left" vertical="top" wrapText="1"/>
    </xf>
    <xf numFmtId="0" fontId="9" fillId="0" borderId="12" xfId="0" applyFont="1" applyFill="1" applyBorder="1" applyAlignment="1">
      <alignment horizontal="left" vertical="top" wrapText="1"/>
    </xf>
    <xf numFmtId="0" fontId="9" fillId="0" borderId="27" xfId="0" applyFont="1" applyFill="1" applyBorder="1" applyAlignment="1">
      <alignment horizontal="left" vertical="top" wrapText="1"/>
    </xf>
    <xf numFmtId="0" fontId="9" fillId="0" borderId="10" xfId="0" applyFont="1" applyFill="1" applyBorder="1" applyAlignment="1">
      <alignment horizontal="left" vertical="top" wrapText="1"/>
    </xf>
    <xf numFmtId="0" fontId="9" fillId="0" borderId="37" xfId="0" applyFont="1" applyFill="1" applyBorder="1" applyAlignment="1">
      <alignment horizontal="left" vertical="top" wrapText="1"/>
    </xf>
    <xf numFmtId="0" fontId="9" fillId="0" borderId="38" xfId="0" applyFont="1" applyFill="1" applyBorder="1" applyAlignment="1">
      <alignment horizontal="left" vertical="top" wrapText="1"/>
    </xf>
    <xf numFmtId="0" fontId="9" fillId="0" borderId="31" xfId="0" applyFont="1" applyFill="1" applyBorder="1" applyAlignment="1">
      <alignment vertical="top"/>
    </xf>
    <xf numFmtId="0" fontId="9" fillId="0" borderId="32" xfId="0" applyFont="1" applyFill="1" applyBorder="1" applyAlignment="1">
      <alignment vertical="top"/>
    </xf>
    <xf numFmtId="0" fontId="9" fillId="0" borderId="34" xfId="0" applyFont="1" applyFill="1" applyBorder="1" applyAlignment="1">
      <alignment vertical="top"/>
    </xf>
    <xf numFmtId="0" fontId="9" fillId="0" borderId="35" xfId="0" applyFont="1" applyFill="1" applyBorder="1" applyAlignment="1">
      <alignment vertical="top"/>
    </xf>
    <xf numFmtId="0" fontId="9" fillId="0" borderId="43" xfId="0" applyFont="1" applyFill="1" applyBorder="1" applyAlignment="1">
      <alignment vertical="top" wrapText="1"/>
    </xf>
    <xf numFmtId="0" fontId="9" fillId="0" borderId="44" xfId="0" applyFont="1" applyFill="1" applyBorder="1" applyAlignment="1">
      <alignment vertical="top" wrapText="1"/>
    </xf>
    <xf numFmtId="0" fontId="9" fillId="0" borderId="30" xfId="0" applyFont="1" applyFill="1" applyBorder="1" applyAlignment="1">
      <alignment vertical="top" wrapText="1"/>
    </xf>
    <xf numFmtId="0" fontId="9" fillId="0" borderId="28" xfId="0" applyFont="1" applyFill="1" applyBorder="1" applyAlignment="1">
      <alignment vertical="top" wrapText="1"/>
    </xf>
    <xf numFmtId="0" fontId="9" fillId="0" borderId="11" xfId="0" applyFont="1" applyFill="1" applyBorder="1" applyAlignment="1">
      <alignment horizontal="left" vertical="center" wrapText="1"/>
    </xf>
    <xf numFmtId="0" fontId="9" fillId="0" borderId="29" xfId="0" applyFont="1" applyFill="1" applyBorder="1" applyAlignment="1">
      <alignment horizontal="left" vertical="center" wrapText="1"/>
    </xf>
    <xf numFmtId="0" fontId="9" fillId="0" borderId="15" xfId="0" applyFont="1" applyFill="1" applyBorder="1" applyAlignment="1">
      <alignment horizontal="left" vertical="center" wrapText="1"/>
    </xf>
    <xf numFmtId="0" fontId="9" fillId="0" borderId="16" xfId="0" applyFont="1" applyFill="1" applyBorder="1" applyAlignment="1">
      <alignment horizontal="left" vertical="center" wrapText="1"/>
    </xf>
    <xf numFmtId="0" fontId="9" fillId="0" borderId="43" xfId="0" applyFont="1" applyFill="1" applyBorder="1" applyAlignment="1">
      <alignment vertical="top"/>
    </xf>
    <xf numFmtId="0" fontId="9" fillId="0" borderId="44" xfId="0" applyFont="1" applyFill="1" applyBorder="1" applyAlignment="1">
      <alignment vertical="top"/>
    </xf>
    <xf numFmtId="0" fontId="46" fillId="0" borderId="107" xfId="0" applyFont="1" applyFill="1" applyBorder="1" applyAlignment="1">
      <alignment horizontal="left" vertical="top" wrapText="1"/>
    </xf>
    <xf numFmtId="0" fontId="81" fillId="0" borderId="107" xfId="0" applyFont="1" applyFill="1" applyBorder="1" applyAlignment="1">
      <alignment horizontal="left" vertical="top" wrapText="1"/>
    </xf>
    <xf numFmtId="0" fontId="81" fillId="0" borderId="62" xfId="0" applyFont="1" applyFill="1" applyBorder="1" applyAlignment="1">
      <alignment horizontal="left" vertical="top" wrapText="1"/>
    </xf>
    <xf numFmtId="0" fontId="9" fillId="0" borderId="107" xfId="0" applyFont="1" applyFill="1" applyBorder="1" applyAlignment="1">
      <alignment horizontal="left" vertical="top" wrapText="1"/>
    </xf>
    <xf numFmtId="0" fontId="13" fillId="0" borderId="107" xfId="0" applyFont="1" applyFill="1" applyBorder="1" applyAlignment="1">
      <alignment horizontal="left" vertical="top" wrapText="1"/>
    </xf>
    <xf numFmtId="0" fontId="13" fillId="0" borderId="62" xfId="0" applyFont="1" applyFill="1" applyBorder="1" applyAlignment="1">
      <alignment horizontal="left" vertical="top" wrapText="1"/>
    </xf>
    <xf numFmtId="0" fontId="9" fillId="0" borderId="68" xfId="0" applyFont="1" applyFill="1" applyBorder="1" applyAlignment="1">
      <alignment horizontal="left" vertical="top" wrapText="1"/>
    </xf>
    <xf numFmtId="0" fontId="13" fillId="0" borderId="68" xfId="0" applyFont="1" applyFill="1" applyBorder="1" applyAlignment="1">
      <alignment horizontal="left" vertical="top" wrapText="1"/>
    </xf>
    <xf numFmtId="0" fontId="13" fillId="0" borderId="69" xfId="0" applyFont="1" applyFill="1" applyBorder="1" applyAlignment="1">
      <alignment horizontal="left" vertical="top" wrapText="1"/>
    </xf>
    <xf numFmtId="0" fontId="46" fillId="0" borderId="11" xfId="0" applyFont="1" applyFill="1" applyBorder="1" applyAlignment="1">
      <alignment horizontal="left" vertical="top" wrapText="1"/>
    </xf>
    <xf numFmtId="0" fontId="46" fillId="0" borderId="29" xfId="0" applyFont="1" applyFill="1" applyBorder="1" applyAlignment="1">
      <alignment horizontal="left" vertical="top" wrapText="1"/>
    </xf>
    <xf numFmtId="164" fontId="19" fillId="0" borderId="26" xfId="0" applyNumberFormat="1" applyFont="1" applyFill="1" applyBorder="1" applyAlignment="1">
      <alignment horizontal="center" vertical="top" wrapText="1"/>
    </xf>
    <xf numFmtId="0" fontId="19" fillId="0" borderId="26" xfId="0" applyFont="1" applyFill="1" applyBorder="1" applyAlignment="1">
      <alignment horizontal="center" vertical="top" wrapText="1"/>
    </xf>
    <xf numFmtId="0" fontId="9" fillId="0" borderId="34" xfId="0" applyFont="1" applyFill="1" applyBorder="1" applyAlignment="1">
      <alignment horizontal="left" vertical="top" wrapText="1"/>
    </xf>
    <xf numFmtId="0" fontId="9" fillId="0" borderId="35" xfId="0" applyFont="1" applyFill="1" applyBorder="1" applyAlignment="1">
      <alignment horizontal="left" vertical="top" wrapText="1"/>
    </xf>
    <xf numFmtId="0" fontId="46" fillId="0" borderId="14" xfId="0" applyFont="1" applyFill="1" applyBorder="1" applyAlignment="1">
      <alignment horizontal="left" vertical="top" wrapText="1"/>
    </xf>
    <xf numFmtId="0" fontId="46" fillId="0" borderId="15" xfId="0" applyFont="1" applyFill="1" applyBorder="1" applyAlignment="1">
      <alignment horizontal="left" vertical="top" wrapText="1"/>
    </xf>
    <xf numFmtId="0" fontId="46" fillId="0" borderId="16" xfId="0" applyFont="1" applyFill="1" applyBorder="1" applyAlignment="1">
      <alignment horizontal="left" vertical="top" wrapText="1"/>
    </xf>
    <xf numFmtId="0" fontId="18" fillId="11" borderId="11" xfId="0" applyFont="1" applyFill="1" applyBorder="1" applyAlignment="1">
      <alignment horizontal="left" vertical="center" wrapText="1"/>
    </xf>
    <xf numFmtId="0" fontId="18" fillId="11" borderId="29" xfId="0" applyFont="1" applyFill="1" applyBorder="1" applyAlignment="1">
      <alignment horizontal="left" vertical="center" wrapText="1"/>
    </xf>
    <xf numFmtId="0" fontId="18" fillId="11" borderId="17" xfId="0" applyFont="1" applyFill="1" applyBorder="1" applyAlignment="1">
      <alignment horizontal="left" vertical="center" wrapText="1"/>
    </xf>
    <xf numFmtId="0" fontId="9" fillId="0" borderId="55" xfId="0" applyFont="1" applyFill="1" applyBorder="1" applyAlignment="1">
      <alignment horizontal="left" vertical="top" wrapText="1"/>
    </xf>
    <xf numFmtId="0" fontId="9" fillId="0" borderId="56" xfId="0" applyFont="1" applyFill="1" applyBorder="1" applyAlignment="1">
      <alignment horizontal="left" vertical="top" wrapText="1"/>
    </xf>
    <xf numFmtId="0" fontId="9" fillId="0" borderId="27" xfId="0" applyFont="1" applyFill="1" applyBorder="1" applyAlignment="1">
      <alignment horizontal="center" vertical="top"/>
    </xf>
    <xf numFmtId="0" fontId="9" fillId="0" borderId="111" xfId="0" applyFont="1" applyFill="1" applyBorder="1" applyAlignment="1">
      <alignment horizontal="center" vertical="top"/>
    </xf>
    <xf numFmtId="0" fontId="9" fillId="0" borderId="0" xfId="0" applyFont="1" applyFill="1" applyBorder="1" applyAlignment="1">
      <alignment horizontal="center" vertical="top"/>
    </xf>
    <xf numFmtId="0" fontId="9" fillId="0" borderId="20" xfId="0" applyFont="1" applyFill="1" applyBorder="1" applyAlignment="1">
      <alignment horizontal="center" vertical="top"/>
    </xf>
    <xf numFmtId="0" fontId="9" fillId="0" borderId="28" xfId="0" applyFont="1" applyFill="1" applyBorder="1" applyAlignment="1">
      <alignment horizontal="center" vertical="top"/>
    </xf>
    <xf numFmtId="0" fontId="9" fillId="0" borderId="92" xfId="0" applyFont="1" applyFill="1" applyBorder="1" applyAlignment="1">
      <alignment horizontal="center" vertical="top"/>
    </xf>
    <xf numFmtId="164" fontId="19" fillId="0" borderId="12" xfId="0" applyNumberFormat="1" applyFont="1" applyFill="1" applyBorder="1" applyAlignment="1">
      <alignment horizontal="center" vertical="top" wrapText="1"/>
    </xf>
    <xf numFmtId="164" fontId="19" fillId="0" borderId="13" xfId="0" applyNumberFormat="1" applyFont="1" applyFill="1" applyBorder="1" applyAlignment="1">
      <alignment horizontal="center" vertical="top" wrapText="1"/>
    </xf>
    <xf numFmtId="164" fontId="19" fillId="0" borderId="30" xfId="0" applyNumberFormat="1" applyFont="1" applyFill="1" applyBorder="1" applyAlignment="1">
      <alignment horizontal="center" vertical="top" wrapText="1"/>
    </xf>
    <xf numFmtId="0" fontId="9" fillId="12" borderId="30" xfId="0" applyFont="1" applyFill="1" applyBorder="1" applyAlignment="1">
      <alignment horizontal="left" vertical="top" wrapText="1"/>
    </xf>
    <xf numFmtId="0" fontId="9" fillId="12" borderId="28" xfId="0" applyFont="1" applyFill="1" applyBorder="1" applyAlignment="1">
      <alignment horizontal="left" vertical="top" wrapText="1"/>
    </xf>
    <xf numFmtId="0" fontId="9" fillId="0" borderId="69" xfId="0" applyFont="1" applyFill="1" applyBorder="1" applyAlignment="1">
      <alignment horizontal="left" vertical="top" wrapText="1"/>
    </xf>
    <xf numFmtId="0" fontId="9" fillId="0" borderId="61" xfId="12" applyFont="1" applyFill="1" applyBorder="1" applyAlignment="1">
      <alignment vertical="top" wrapText="1"/>
    </xf>
    <xf numFmtId="0" fontId="9" fillId="0" borderId="62" xfId="12" applyFont="1" applyFill="1" applyBorder="1" applyAlignment="1">
      <alignment vertical="top" wrapText="1"/>
    </xf>
    <xf numFmtId="0" fontId="46" fillId="0" borderId="61" xfId="12" applyFont="1" applyFill="1" applyBorder="1" applyAlignment="1">
      <alignment vertical="top" wrapText="1"/>
    </xf>
    <xf numFmtId="0" fontId="46" fillId="0" borderId="62" xfId="12" applyFont="1" applyFill="1" applyBorder="1" applyAlignment="1">
      <alignment vertical="top" wrapText="1"/>
    </xf>
    <xf numFmtId="0" fontId="9" fillId="12" borderId="34" xfId="0" applyFont="1" applyFill="1" applyBorder="1" applyAlignment="1">
      <alignment horizontal="left" vertical="top" wrapText="1"/>
    </xf>
    <xf numFmtId="0" fontId="9" fillId="12" borderId="35" xfId="0" applyFont="1" applyFill="1" applyBorder="1" applyAlignment="1">
      <alignment horizontal="left" vertical="top" wrapText="1"/>
    </xf>
    <xf numFmtId="164" fontId="19" fillId="12" borderId="14" xfId="0" applyNumberFormat="1" applyFont="1" applyFill="1" applyBorder="1" applyAlignment="1">
      <alignment horizontal="center" vertical="top" wrapText="1"/>
    </xf>
    <xf numFmtId="164" fontId="19" fillId="12" borderId="15" xfId="0" applyNumberFormat="1" applyFont="1" applyFill="1" applyBorder="1" applyAlignment="1">
      <alignment horizontal="center" vertical="top" wrapText="1"/>
    </xf>
    <xf numFmtId="164" fontId="19" fillId="12" borderId="16" xfId="0" applyNumberFormat="1" applyFont="1" applyFill="1" applyBorder="1" applyAlignment="1">
      <alignment horizontal="center" vertical="top" wrapText="1"/>
    </xf>
    <xf numFmtId="0" fontId="19" fillId="0" borderId="15" xfId="0" applyFont="1" applyFill="1" applyBorder="1" applyAlignment="1">
      <alignment horizontal="center" vertical="top" wrapText="1"/>
    </xf>
    <xf numFmtId="164" fontId="19" fillId="0" borderId="16" xfId="0" applyNumberFormat="1" applyFont="1" applyFill="1" applyBorder="1" applyAlignment="1">
      <alignment horizontal="center" vertical="top" wrapText="1"/>
    </xf>
    <xf numFmtId="0" fontId="9" fillId="0" borderId="13" xfId="0" applyFont="1" applyFill="1" applyBorder="1" applyAlignment="1">
      <alignment vertical="top" wrapText="1"/>
    </xf>
    <xf numFmtId="0" fontId="9" fillId="0" borderId="0" xfId="0" applyFont="1" applyFill="1" applyBorder="1" applyAlignment="1">
      <alignment vertical="top" wrapText="1"/>
    </xf>
    <xf numFmtId="0" fontId="9" fillId="0" borderId="40" xfId="0" applyFont="1" applyFill="1" applyBorder="1" applyAlignment="1">
      <alignment vertical="top" wrapText="1"/>
    </xf>
    <xf numFmtId="0" fontId="9" fillId="0" borderId="41" xfId="0" applyFont="1" applyFill="1" applyBorder="1" applyAlignment="1">
      <alignment vertical="top" wrapText="1"/>
    </xf>
    <xf numFmtId="0" fontId="9" fillId="0" borderId="17" xfId="0" applyFont="1" applyFill="1" applyBorder="1" applyAlignment="1">
      <alignment horizontal="left" vertical="center" wrapText="1"/>
    </xf>
    <xf numFmtId="0" fontId="9" fillId="0" borderId="34" xfId="13" applyFont="1" applyFill="1" applyBorder="1" applyAlignment="1">
      <alignment horizontal="left" vertical="top" wrapText="1"/>
    </xf>
    <xf numFmtId="0" fontId="9" fillId="0" borderId="35" xfId="13" applyFont="1" applyFill="1" applyBorder="1" applyAlignment="1">
      <alignment horizontal="left" vertical="top" wrapText="1"/>
    </xf>
    <xf numFmtId="164" fontId="19" fillId="12" borderId="77" xfId="0" applyNumberFormat="1" applyFont="1" applyFill="1" applyBorder="1" applyAlignment="1">
      <alignment horizontal="center" vertical="top" wrapText="1"/>
    </xf>
    <xf numFmtId="0" fontId="19" fillId="12" borderId="78" xfId="0" applyFont="1" applyFill="1" applyBorder="1" applyAlignment="1">
      <alignment horizontal="center" vertical="top" wrapText="1"/>
    </xf>
    <xf numFmtId="0" fontId="19" fillId="0" borderId="12" xfId="0" applyFont="1" applyFill="1" applyBorder="1" applyAlignment="1">
      <alignment horizontal="center" vertical="top" wrapText="1"/>
    </xf>
    <xf numFmtId="0" fontId="19" fillId="0" borderId="18" xfId="0" applyFont="1" applyFill="1" applyBorder="1" applyAlignment="1">
      <alignment horizontal="center" vertical="top" wrapText="1"/>
    </xf>
    <xf numFmtId="0" fontId="9" fillId="0" borderId="54" xfId="0" applyFont="1" applyFill="1" applyBorder="1" applyAlignment="1">
      <alignment horizontal="center" vertical="top"/>
    </xf>
    <xf numFmtId="0" fontId="9" fillId="0" borderId="56" xfId="0" applyFont="1" applyFill="1" applyBorder="1" applyAlignment="1">
      <alignment horizontal="center" vertical="top"/>
    </xf>
    <xf numFmtId="0" fontId="9" fillId="0" borderId="30" xfId="0" applyFont="1" applyFill="1" applyBorder="1" applyAlignment="1">
      <alignment horizontal="center" vertical="top"/>
    </xf>
    <xf numFmtId="0" fontId="9" fillId="0" borderId="10" xfId="0" applyFont="1" applyFill="1" applyBorder="1" applyAlignment="1">
      <alignment horizontal="center" vertical="top"/>
    </xf>
    <xf numFmtId="0" fontId="9" fillId="12" borderId="61" xfId="0" applyFont="1" applyFill="1" applyBorder="1" applyAlignment="1">
      <alignment horizontal="left" vertical="top" wrapText="1"/>
    </xf>
    <xf numFmtId="0" fontId="9" fillId="12" borderId="36" xfId="0" applyFont="1" applyFill="1" applyBorder="1" applyAlignment="1">
      <alignment horizontal="left" vertical="top" wrapText="1"/>
    </xf>
    <xf numFmtId="0" fontId="9" fillId="12" borderId="101" xfId="0" applyFont="1" applyFill="1" applyBorder="1" applyAlignment="1">
      <alignment horizontal="left" vertical="top" wrapText="1"/>
    </xf>
    <xf numFmtId="0" fontId="9" fillId="12" borderId="106" xfId="0" applyFont="1" applyFill="1" applyBorder="1" applyAlignment="1">
      <alignment horizontal="left" vertical="top" wrapText="1"/>
    </xf>
    <xf numFmtId="0" fontId="9" fillId="12" borderId="104" xfId="0" applyFont="1" applyFill="1" applyBorder="1" applyAlignment="1">
      <alignment horizontal="left" vertical="top" wrapText="1"/>
    </xf>
    <xf numFmtId="0" fontId="9" fillId="12" borderId="62" xfId="0" applyFont="1" applyFill="1" applyBorder="1" applyAlignment="1">
      <alignment horizontal="left" vertical="top" wrapText="1"/>
    </xf>
    <xf numFmtId="0" fontId="9" fillId="12" borderId="12" xfId="0" applyFont="1" applyFill="1" applyBorder="1" applyAlignment="1">
      <alignment horizontal="center" vertical="top"/>
    </xf>
    <xf numFmtId="0" fontId="9" fillId="12" borderId="18" xfId="0" applyFont="1" applyFill="1" applyBorder="1" applyAlignment="1">
      <alignment horizontal="center" vertical="top"/>
    </xf>
    <xf numFmtId="0" fontId="9" fillId="12" borderId="13" xfId="0" applyFont="1" applyFill="1" applyBorder="1" applyAlignment="1">
      <alignment horizontal="center" vertical="top"/>
    </xf>
    <xf numFmtId="0" fontId="9" fillId="12" borderId="19" xfId="0" applyFont="1" applyFill="1" applyBorder="1" applyAlignment="1">
      <alignment horizontal="center" vertical="top"/>
    </xf>
    <xf numFmtId="0" fontId="9" fillId="12" borderId="30" xfId="0" applyFont="1" applyFill="1" applyBorder="1" applyAlignment="1">
      <alignment horizontal="center" vertical="top"/>
    </xf>
    <xf numFmtId="0" fontId="9" fillId="12" borderId="10" xfId="0" applyFont="1" applyFill="1" applyBorder="1" applyAlignment="1">
      <alignment horizontal="center" vertical="top"/>
    </xf>
    <xf numFmtId="0" fontId="9" fillId="12" borderId="76" xfId="0" applyFont="1" applyFill="1" applyBorder="1" applyAlignment="1">
      <alignment horizontal="center" vertical="top"/>
    </xf>
    <xf numFmtId="0" fontId="9" fillId="12" borderId="73" xfId="0" applyFont="1" applyFill="1" applyBorder="1" applyAlignment="1">
      <alignment horizontal="center" vertical="top"/>
    </xf>
    <xf numFmtId="0" fontId="9" fillId="12" borderId="60" xfId="0" applyFont="1" applyFill="1" applyBorder="1" applyAlignment="1">
      <alignment horizontal="center" vertical="top"/>
    </xf>
    <xf numFmtId="0" fontId="9" fillId="12" borderId="62" xfId="0" applyFont="1" applyFill="1" applyBorder="1" applyAlignment="1">
      <alignment horizontal="center" vertical="top"/>
    </xf>
    <xf numFmtId="0" fontId="9" fillId="12" borderId="37" xfId="0" applyFont="1" applyFill="1" applyBorder="1" applyAlignment="1">
      <alignment horizontal="left" vertical="top" wrapText="1"/>
    </xf>
    <xf numFmtId="0" fontId="9" fillId="12" borderId="38" xfId="0" applyFont="1" applyFill="1" applyBorder="1" applyAlignment="1">
      <alignment horizontal="left" vertical="top" wrapText="1"/>
    </xf>
    <xf numFmtId="0" fontId="9" fillId="0" borderId="60" xfId="0" applyFont="1" applyFill="1" applyBorder="1" applyAlignment="1">
      <alignment horizontal="center" vertical="top"/>
    </xf>
    <xf numFmtId="0" fontId="9" fillId="0" borderId="62" xfId="0" applyFont="1" applyFill="1" applyBorder="1" applyAlignment="1">
      <alignment horizontal="center" vertical="top"/>
    </xf>
    <xf numFmtId="0" fontId="9" fillId="0" borderId="62" xfId="0" applyFont="1" applyFill="1" applyBorder="1" applyAlignment="1">
      <alignment horizontal="left" vertical="top" wrapText="1"/>
    </xf>
    <xf numFmtId="0" fontId="19" fillId="0" borderId="13" xfId="0" applyFont="1" applyFill="1" applyBorder="1" applyAlignment="1">
      <alignment horizontal="center" vertical="top" wrapText="1"/>
    </xf>
    <xf numFmtId="0" fontId="19" fillId="0" borderId="19" xfId="0" applyFont="1" applyFill="1" applyBorder="1" applyAlignment="1">
      <alignment horizontal="center" vertical="top" wrapText="1"/>
    </xf>
    <xf numFmtId="0" fontId="19" fillId="0" borderId="30" xfId="0" applyFont="1" applyFill="1" applyBorder="1" applyAlignment="1">
      <alignment horizontal="center" vertical="top" wrapText="1"/>
    </xf>
    <xf numFmtId="0" fontId="19" fillId="0" borderId="10" xfId="0" applyFont="1" applyFill="1" applyBorder="1" applyAlignment="1">
      <alignment horizontal="center" vertical="top" wrapText="1"/>
    </xf>
    <xf numFmtId="0" fontId="9" fillId="0" borderId="12" xfId="0" applyFont="1" applyFill="1" applyBorder="1" applyAlignment="1">
      <alignment horizontal="center" vertical="top"/>
    </xf>
    <xf numFmtId="0" fontId="9" fillId="0" borderId="18" xfId="0" applyFont="1" applyFill="1" applyBorder="1" applyAlignment="1">
      <alignment horizontal="center" vertical="top"/>
    </xf>
    <xf numFmtId="0" fontId="9" fillId="0" borderId="37" xfId="0" applyFont="1" applyFill="1" applyBorder="1" applyAlignment="1">
      <alignment vertical="top" wrapText="1"/>
    </xf>
    <xf numFmtId="0" fontId="9" fillId="0" borderId="38" xfId="0" applyFont="1" applyFill="1" applyBorder="1" applyAlignment="1">
      <alignment vertical="top" wrapText="1"/>
    </xf>
    <xf numFmtId="0" fontId="9" fillId="0" borderId="13" xfId="0" applyFont="1" applyFill="1" applyBorder="1" applyAlignment="1">
      <alignment horizontal="center" vertical="top"/>
    </xf>
    <xf numFmtId="0" fontId="9" fillId="0" borderId="19" xfId="0" applyFont="1" applyFill="1" applyBorder="1" applyAlignment="1">
      <alignment horizontal="center" vertical="top"/>
    </xf>
    <xf numFmtId="0" fontId="9" fillId="0" borderId="43" xfId="0" applyFont="1" applyFill="1" applyBorder="1" applyAlignment="1">
      <alignment horizontal="left" vertical="top" wrapText="1"/>
    </xf>
    <xf numFmtId="0" fontId="9" fillId="0" borderId="44" xfId="0" applyFont="1" applyFill="1" applyBorder="1" applyAlignment="1">
      <alignment horizontal="left" vertical="top" wrapText="1"/>
    </xf>
    <xf numFmtId="0" fontId="9" fillId="0" borderId="13" xfId="0" applyFont="1" applyFill="1" applyBorder="1" applyAlignment="1">
      <alignment horizontal="left" vertical="top" wrapText="1"/>
    </xf>
    <xf numFmtId="0" fontId="9" fillId="0" borderId="0" xfId="0" applyFont="1" applyFill="1" applyBorder="1" applyAlignment="1">
      <alignment horizontal="left" vertical="top" wrapText="1"/>
    </xf>
    <xf numFmtId="164" fontId="19" fillId="12" borderId="26" xfId="0" applyNumberFormat="1" applyFont="1" applyFill="1" applyBorder="1" applyAlignment="1">
      <alignment horizontal="center" vertical="top" wrapText="1"/>
    </xf>
    <xf numFmtId="0" fontId="9" fillId="12" borderId="19" xfId="0" applyFont="1" applyFill="1" applyBorder="1" applyAlignment="1">
      <alignment horizontal="left" vertical="top" wrapText="1"/>
    </xf>
    <xf numFmtId="0" fontId="9" fillId="12" borderId="15" xfId="0" applyFont="1" applyFill="1" applyBorder="1" applyAlignment="1">
      <alignment horizontal="left" vertical="top" wrapText="1"/>
    </xf>
    <xf numFmtId="0" fontId="9" fillId="12" borderId="16" xfId="0" applyFont="1" applyFill="1" applyBorder="1" applyAlignment="1">
      <alignment horizontal="left" vertical="top" wrapText="1"/>
    </xf>
    <xf numFmtId="0" fontId="9" fillId="12" borderId="14" xfId="0" applyFont="1" applyFill="1" applyBorder="1" applyAlignment="1">
      <alignment horizontal="left" vertical="top" wrapText="1"/>
    </xf>
    <xf numFmtId="0" fontId="9" fillId="12" borderId="73" xfId="0" applyFont="1" applyFill="1" applyBorder="1" applyAlignment="1">
      <alignment horizontal="left" vertical="top" wrapText="1"/>
    </xf>
    <xf numFmtId="0" fontId="9" fillId="12" borderId="10" xfId="0" applyFont="1" applyFill="1" applyBorder="1" applyAlignment="1">
      <alignment horizontal="left" vertical="top" wrapText="1"/>
    </xf>
    <xf numFmtId="0" fontId="9" fillId="12" borderId="31" xfId="0" applyFont="1" applyFill="1" applyBorder="1" applyAlignment="1">
      <alignment horizontal="left" vertical="top" wrapText="1"/>
    </xf>
    <xf numFmtId="0" fontId="9" fillId="12" borderId="32" xfId="0" applyFont="1" applyFill="1" applyBorder="1" applyAlignment="1">
      <alignment horizontal="left" vertical="top" wrapText="1"/>
    </xf>
    <xf numFmtId="0" fontId="50" fillId="12" borderId="14" xfId="0" applyFont="1" applyFill="1" applyBorder="1" applyAlignment="1">
      <alignment horizontal="left" vertical="top" wrapText="1"/>
    </xf>
    <xf numFmtId="0" fontId="50" fillId="12" borderId="15" xfId="0" applyFont="1" applyFill="1" applyBorder="1" applyAlignment="1">
      <alignment horizontal="left" vertical="top" wrapText="1"/>
    </xf>
    <xf numFmtId="0" fontId="50" fillId="12" borderId="16" xfId="0" applyFont="1" applyFill="1" applyBorder="1" applyAlignment="1">
      <alignment horizontal="left" vertical="top" wrapText="1"/>
    </xf>
    <xf numFmtId="164" fontId="19" fillId="12" borderId="12" xfId="0" applyNumberFormat="1" applyFont="1" applyFill="1" applyBorder="1" applyAlignment="1">
      <alignment horizontal="center" vertical="top" wrapText="1"/>
    </xf>
    <xf numFmtId="164" fontId="19" fillId="12" borderId="13" xfId="0" applyNumberFormat="1" applyFont="1" applyFill="1" applyBorder="1" applyAlignment="1">
      <alignment horizontal="center" vertical="top" wrapText="1"/>
    </xf>
    <xf numFmtId="0" fontId="9" fillId="13" borderId="11" xfId="0" applyFont="1" applyFill="1" applyBorder="1" applyAlignment="1">
      <alignment horizontal="left" vertical="top" wrapText="1"/>
    </xf>
    <xf numFmtId="0" fontId="9" fillId="13" borderId="29" xfId="0" applyFont="1" applyFill="1" applyBorder="1" applyAlignment="1">
      <alignment horizontal="left" vertical="top" wrapText="1"/>
    </xf>
    <xf numFmtId="0" fontId="9" fillId="13" borderId="17" xfId="0" applyFont="1" applyFill="1" applyBorder="1" applyAlignment="1">
      <alignment horizontal="left" vertical="top" wrapText="1"/>
    </xf>
    <xf numFmtId="0" fontId="9" fillId="12" borderId="43" xfId="0" applyFont="1" applyFill="1" applyBorder="1" applyAlignment="1">
      <alignment horizontal="left" vertical="top" wrapText="1"/>
    </xf>
    <xf numFmtId="0" fontId="9" fillId="12" borderId="44" xfId="0" applyFont="1" applyFill="1" applyBorder="1" applyAlignment="1">
      <alignment horizontal="left" vertical="top" wrapText="1"/>
    </xf>
    <xf numFmtId="0" fontId="9" fillId="12" borderId="74" xfId="0" applyFont="1" applyFill="1" applyBorder="1" applyAlignment="1">
      <alignment horizontal="center" vertical="top"/>
    </xf>
    <xf numFmtId="0" fontId="9" fillId="12" borderId="106" xfId="0" applyFont="1" applyFill="1" applyBorder="1" applyAlignment="1">
      <alignment horizontal="center" vertical="top"/>
    </xf>
    <xf numFmtId="0" fontId="9" fillId="12" borderId="30" xfId="0" applyFont="1" applyFill="1" applyBorder="1" applyAlignment="1">
      <alignment horizontal="left" vertical="center" wrapText="1"/>
    </xf>
    <xf numFmtId="0" fontId="9" fillId="12" borderId="28" xfId="0" applyFont="1" applyFill="1" applyBorder="1" applyAlignment="1">
      <alignment horizontal="left" vertical="center" wrapText="1"/>
    </xf>
    <xf numFmtId="0" fontId="9" fillId="12" borderId="10" xfId="0" applyFont="1" applyFill="1" applyBorder="1" applyAlignment="1">
      <alignment horizontal="left" vertical="center" wrapText="1"/>
    </xf>
    <xf numFmtId="0" fontId="9" fillId="12" borderId="63" xfId="0" applyFont="1" applyFill="1" applyBorder="1" applyAlignment="1">
      <alignment horizontal="center" vertical="top"/>
    </xf>
    <xf numFmtId="0" fontId="9" fillId="12" borderId="25" xfId="0" applyFont="1" applyFill="1" applyBorder="1" applyAlignment="1">
      <alignment horizontal="center" vertical="top"/>
    </xf>
    <xf numFmtId="0" fontId="9" fillId="12" borderId="55" xfId="0" applyFont="1" applyFill="1" applyBorder="1" applyAlignment="1">
      <alignment horizontal="left" vertical="top" wrapText="1"/>
    </xf>
    <xf numFmtId="0" fontId="9" fillId="12" borderId="56" xfId="0" applyFont="1" applyFill="1" applyBorder="1" applyAlignment="1">
      <alignment horizontal="left" vertical="top" wrapText="1"/>
    </xf>
    <xf numFmtId="0" fontId="9" fillId="12" borderId="54" xfId="0" applyFont="1" applyFill="1" applyBorder="1" applyAlignment="1">
      <alignment horizontal="center" vertical="top"/>
    </xf>
    <xf numFmtId="0" fontId="9" fillId="12" borderId="56" xfId="0" applyFont="1" applyFill="1" applyBorder="1" applyAlignment="1">
      <alignment horizontal="center" vertical="top"/>
    </xf>
    <xf numFmtId="0" fontId="9" fillId="13" borderId="11" xfId="0" applyFont="1" applyFill="1" applyBorder="1" applyAlignment="1">
      <alignment horizontal="center" vertical="center" wrapText="1"/>
    </xf>
    <xf numFmtId="0" fontId="9" fillId="13" borderId="17" xfId="0" applyFont="1" applyFill="1" applyBorder="1" applyAlignment="1">
      <alignment horizontal="center" vertical="center" wrapText="1"/>
    </xf>
    <xf numFmtId="0" fontId="46" fillId="12" borderId="11" xfId="0" applyFont="1" applyFill="1" applyBorder="1" applyAlignment="1">
      <alignment horizontal="center" vertical="top"/>
    </xf>
    <xf numFmtId="0" fontId="46" fillId="12" borderId="17" xfId="0" applyFont="1" applyFill="1" applyBorder="1" applyAlignment="1">
      <alignment horizontal="center" vertical="top"/>
    </xf>
    <xf numFmtId="0" fontId="46" fillId="12" borderId="11" xfId="0" applyFont="1" applyFill="1" applyBorder="1" applyAlignment="1">
      <alignment horizontal="left" vertical="top" wrapText="1"/>
    </xf>
    <xf numFmtId="0" fontId="46" fillId="12" borderId="29" xfId="0" applyFont="1" applyFill="1" applyBorder="1" applyAlignment="1">
      <alignment horizontal="left" vertical="top" wrapText="1"/>
    </xf>
    <xf numFmtId="0" fontId="46" fillId="12" borderId="17" xfId="0" applyFont="1" applyFill="1" applyBorder="1" applyAlignment="1">
      <alignment horizontal="left" vertical="top" wrapText="1"/>
    </xf>
    <xf numFmtId="0" fontId="9" fillId="12" borderId="12" xfId="0" applyFont="1" applyFill="1" applyBorder="1" applyAlignment="1">
      <alignment horizontal="left" vertical="top" wrapText="1"/>
    </xf>
    <xf numFmtId="0" fontId="9" fillId="12" borderId="27" xfId="0" applyFont="1" applyFill="1" applyBorder="1" applyAlignment="1">
      <alignment horizontal="left" vertical="top" wrapText="1"/>
    </xf>
    <xf numFmtId="0" fontId="9" fillId="12" borderId="40" xfId="0" applyFont="1" applyFill="1" applyBorder="1" applyAlignment="1">
      <alignment horizontal="left" vertical="top" wrapText="1"/>
    </xf>
    <xf numFmtId="0" fontId="9" fillId="12" borderId="41" xfId="0" applyFont="1" applyFill="1" applyBorder="1" applyAlignment="1">
      <alignment horizontal="left" vertical="top" wrapText="1"/>
    </xf>
    <xf numFmtId="167" fontId="9" fillId="12" borderId="11" xfId="0" applyNumberFormat="1" applyFont="1" applyFill="1" applyBorder="1" applyAlignment="1">
      <alignment horizontal="center" vertical="center" wrapText="1"/>
    </xf>
    <xf numFmtId="167" fontId="9" fillId="12" borderId="29" xfId="0" applyNumberFormat="1" applyFont="1" applyFill="1" applyBorder="1" applyAlignment="1">
      <alignment horizontal="center" vertical="center" wrapText="1"/>
    </xf>
    <xf numFmtId="167" fontId="9" fillId="12" borderId="17" xfId="0" applyNumberFormat="1" applyFont="1" applyFill="1" applyBorder="1" applyAlignment="1">
      <alignment horizontal="center" vertical="center" wrapText="1"/>
    </xf>
    <xf numFmtId="0" fontId="9" fillId="0" borderId="77" xfId="0" applyFont="1" applyFill="1" applyBorder="1" applyAlignment="1">
      <alignment horizontal="left" vertical="top" wrapText="1"/>
    </xf>
    <xf numFmtId="0" fontId="9" fillId="0" borderId="78" xfId="0" applyFont="1" applyFill="1" applyBorder="1" applyAlignment="1">
      <alignment horizontal="left" vertical="top" wrapText="1"/>
    </xf>
    <xf numFmtId="0" fontId="9" fillId="12" borderId="50" xfId="0" applyFont="1" applyFill="1" applyBorder="1" applyAlignment="1">
      <alignment horizontal="left" vertical="top" wrapText="1"/>
    </xf>
    <xf numFmtId="0" fontId="9" fillId="12" borderId="25" xfId="0" applyFont="1" applyFill="1" applyBorder="1" applyAlignment="1">
      <alignment horizontal="left" vertical="top" wrapText="1"/>
    </xf>
    <xf numFmtId="0" fontId="9" fillId="12" borderId="51" xfId="0" applyFont="1" applyFill="1" applyBorder="1" applyAlignment="1">
      <alignment horizontal="left" vertical="top" wrapText="1"/>
    </xf>
    <xf numFmtId="0" fontId="9" fillId="12" borderId="84" xfId="0" applyFont="1" applyFill="1" applyBorder="1" applyAlignment="1">
      <alignment horizontal="left" vertical="top" wrapText="1"/>
    </xf>
    <xf numFmtId="0" fontId="9" fillId="12" borderId="116" xfId="0" applyFont="1" applyFill="1" applyBorder="1" applyAlignment="1">
      <alignment horizontal="left" vertical="top" wrapText="1"/>
    </xf>
    <xf numFmtId="0" fontId="9" fillId="12" borderId="112" xfId="0" applyFont="1" applyFill="1" applyBorder="1" applyAlignment="1">
      <alignment horizontal="left" vertical="top" wrapText="1"/>
    </xf>
    <xf numFmtId="0" fontId="9" fillId="13" borderId="11" xfId="0" applyFont="1" applyFill="1" applyBorder="1" applyAlignment="1">
      <alignment horizontal="center" vertical="top" wrapText="1"/>
    </xf>
    <xf numFmtId="0" fontId="9" fillId="13" borderId="17" xfId="0" applyFont="1" applyFill="1" applyBorder="1" applyAlignment="1">
      <alignment horizontal="center" vertical="top" wrapText="1"/>
    </xf>
    <xf numFmtId="164" fontId="19" fillId="0" borderId="15" xfId="0" applyNumberFormat="1" applyFont="1" applyFill="1" applyBorder="1" applyAlignment="1">
      <alignment horizontal="center" vertical="top" wrapText="1"/>
    </xf>
    <xf numFmtId="0" fontId="9" fillId="0" borderId="12" xfId="13" applyFont="1" applyFill="1" applyBorder="1" applyAlignment="1">
      <alignment horizontal="left" vertical="top" wrapText="1"/>
    </xf>
    <xf numFmtId="0" fontId="9" fillId="0" borderId="27" xfId="13" applyFont="1" applyFill="1" applyBorder="1" applyAlignment="1">
      <alignment horizontal="left" vertical="top" wrapText="1"/>
    </xf>
    <xf numFmtId="0" fontId="9" fillId="0" borderId="13" xfId="13" applyFont="1" applyFill="1" applyBorder="1" applyAlignment="1">
      <alignment horizontal="left" vertical="top" wrapText="1"/>
    </xf>
    <xf numFmtId="0" fontId="9" fillId="0" borderId="0" xfId="13" applyFont="1" applyFill="1" applyBorder="1" applyAlignment="1">
      <alignment horizontal="left" vertical="top" wrapText="1"/>
    </xf>
    <xf numFmtId="0" fontId="9" fillId="0" borderId="11" xfId="0" applyFont="1" applyFill="1" applyBorder="1" applyAlignment="1">
      <alignment horizontal="center" vertical="top"/>
    </xf>
    <xf numFmtId="0" fontId="9" fillId="0" borderId="17" xfId="0" applyFont="1" applyFill="1" applyBorder="1" applyAlignment="1">
      <alignment horizontal="center" vertical="top"/>
    </xf>
    <xf numFmtId="0" fontId="9" fillId="0" borderId="101" xfId="0" applyFont="1" applyFill="1" applyBorder="1" applyAlignment="1">
      <alignment horizontal="left" vertical="top" wrapText="1"/>
    </xf>
    <xf numFmtId="0" fontId="9" fillId="0" borderId="55" xfId="12" applyFont="1" applyFill="1" applyBorder="1" applyAlignment="1">
      <alignment horizontal="left" vertical="top" wrapText="1"/>
    </xf>
    <xf numFmtId="0" fontId="14" fillId="11" borderId="11" xfId="0" applyFont="1" applyFill="1" applyBorder="1" applyAlignment="1">
      <alignment horizontal="left" vertical="center" wrapText="1"/>
    </xf>
    <xf numFmtId="0" fontId="14" fillId="11" borderId="29" xfId="0" applyFont="1" applyFill="1" applyBorder="1" applyAlignment="1">
      <alignment horizontal="left" vertical="center" wrapText="1"/>
    </xf>
    <xf numFmtId="0" fontId="14" fillId="11" borderId="17" xfId="0" applyFont="1" applyFill="1" applyBorder="1" applyAlignment="1">
      <alignment horizontal="left" vertical="center" wrapText="1"/>
    </xf>
    <xf numFmtId="0" fontId="19" fillId="0" borderId="15" xfId="0" applyFont="1" applyFill="1" applyBorder="1" applyAlignment="1">
      <alignment horizontal="left" vertical="top" wrapText="1"/>
    </xf>
    <xf numFmtId="0" fontId="9" fillId="12" borderId="107" xfId="0" applyFont="1" applyFill="1" applyBorder="1" applyAlignment="1">
      <alignment horizontal="left" vertical="top" wrapText="1"/>
    </xf>
    <xf numFmtId="0" fontId="9" fillId="16" borderId="28" xfId="0" applyFont="1" applyFill="1" applyBorder="1" applyAlignment="1">
      <alignment vertical="top" wrapText="1"/>
    </xf>
    <xf numFmtId="0" fontId="9" fillId="16" borderId="10" xfId="0" applyFont="1" applyFill="1" applyBorder="1" applyAlignment="1">
      <alignment vertical="top" wrapText="1"/>
    </xf>
    <xf numFmtId="0" fontId="44" fillId="13" borderId="12" xfId="0" applyFont="1" applyFill="1" applyBorder="1" applyAlignment="1">
      <alignment horizontal="left" vertical="top" wrapText="1"/>
    </xf>
    <xf numFmtId="0" fontId="44" fillId="13" borderId="27" xfId="0" applyFont="1" applyFill="1" applyBorder="1" applyAlignment="1">
      <alignment horizontal="left" vertical="top" wrapText="1"/>
    </xf>
    <xf numFmtId="0" fontId="44" fillId="13" borderId="18" xfId="0" applyFont="1" applyFill="1" applyBorder="1" applyAlignment="1">
      <alignment horizontal="left" vertical="top" wrapText="1"/>
    </xf>
    <xf numFmtId="0" fontId="9" fillId="16" borderId="73" xfId="0" applyFont="1" applyFill="1" applyBorder="1" applyAlignment="1">
      <alignment horizontal="left" vertical="top" wrapText="1"/>
    </xf>
    <xf numFmtId="0" fontId="9" fillId="16" borderId="55" xfId="0" applyFont="1" applyFill="1" applyBorder="1" applyAlignment="1">
      <alignment vertical="top" wrapText="1"/>
    </xf>
    <xf numFmtId="0" fontId="9" fillId="16" borderId="56" xfId="0" applyFont="1" applyFill="1" applyBorder="1" applyAlignment="1">
      <alignment vertical="top" wrapText="1"/>
    </xf>
    <xf numFmtId="0" fontId="9" fillId="16" borderId="107" xfId="0" applyFont="1" applyFill="1" applyBorder="1" applyAlignment="1">
      <alignment vertical="top" wrapText="1"/>
    </xf>
    <xf numFmtId="0" fontId="9" fillId="16" borderId="62" xfId="0" applyFont="1" applyFill="1" applyBorder="1" applyAlignment="1">
      <alignment vertical="top" wrapText="1"/>
    </xf>
    <xf numFmtId="0" fontId="44" fillId="9" borderId="14" xfId="0" applyFont="1" applyFill="1" applyBorder="1" applyAlignment="1">
      <alignment horizontal="left" vertical="top" wrapText="1"/>
    </xf>
    <xf numFmtId="164" fontId="19" fillId="13" borderId="11" xfId="0" applyNumberFormat="1" applyFont="1" applyFill="1" applyBorder="1" applyAlignment="1">
      <alignment horizontal="left" vertical="center" wrapText="1"/>
    </xf>
    <xf numFmtId="164" fontId="19" fillId="13" borderId="29" xfId="0" applyNumberFormat="1" applyFont="1" applyFill="1" applyBorder="1" applyAlignment="1">
      <alignment horizontal="left" vertical="center" wrapText="1"/>
    </xf>
    <xf numFmtId="164" fontId="19" fillId="13" borderId="17" xfId="0" applyNumberFormat="1" applyFont="1" applyFill="1" applyBorder="1" applyAlignment="1">
      <alignment horizontal="left" vertical="center" wrapText="1"/>
    </xf>
    <xf numFmtId="0" fontId="45" fillId="0" borderId="107" xfId="0" applyFont="1" applyFill="1" applyBorder="1" applyAlignment="1"/>
    <xf numFmtId="0" fontId="9" fillId="0" borderId="62" xfId="0" applyFont="1" applyBorder="1" applyAlignment="1"/>
    <xf numFmtId="0" fontId="45" fillId="0" borderId="68" xfId="0" applyFont="1" applyFill="1" applyBorder="1" applyAlignment="1"/>
    <xf numFmtId="0" fontId="9" fillId="0" borderId="69" xfId="0" applyFont="1" applyBorder="1" applyAlignment="1"/>
    <xf numFmtId="0" fontId="9" fillId="0" borderId="11" xfId="0" applyFont="1" applyFill="1" applyBorder="1" applyAlignment="1">
      <alignment horizontal="right" vertical="top" wrapText="1"/>
    </xf>
    <xf numFmtId="0" fontId="9" fillId="0" borderId="29" xfId="0" applyFont="1" applyFill="1" applyBorder="1" applyAlignment="1">
      <alignment horizontal="right" vertical="top" wrapText="1"/>
    </xf>
    <xf numFmtId="0" fontId="9" fillId="12" borderId="11" xfId="0" applyFont="1" applyFill="1" applyBorder="1" applyAlignment="1">
      <alignment horizontal="right" vertical="top" wrapText="1"/>
    </xf>
    <xf numFmtId="0" fontId="9" fillId="12" borderId="29" xfId="0" applyFont="1" applyFill="1" applyBorder="1" applyAlignment="1">
      <alignment horizontal="right" vertical="top" wrapText="1"/>
    </xf>
    <xf numFmtId="0" fontId="9" fillId="0" borderId="107" xfId="0" applyFont="1" applyFill="1" applyBorder="1" applyAlignment="1">
      <alignment horizontal="left" vertical="top"/>
    </xf>
    <xf numFmtId="0" fontId="9" fillId="0" borderId="62" xfId="0" applyFont="1" applyFill="1" applyBorder="1" applyAlignment="1">
      <alignment horizontal="left" vertical="top"/>
    </xf>
    <xf numFmtId="0" fontId="9" fillId="9" borderId="11" xfId="0" applyFont="1" applyFill="1" applyBorder="1" applyAlignment="1">
      <alignment horizontal="center"/>
    </xf>
    <xf numFmtId="0" fontId="9" fillId="9" borderId="17" xfId="0" applyFont="1" applyFill="1" applyBorder="1" applyAlignment="1">
      <alignment horizontal="center"/>
    </xf>
    <xf numFmtId="0" fontId="45" fillId="0" borderId="55" xfId="0" applyFont="1" applyFill="1" applyBorder="1"/>
    <xf numFmtId="0" fontId="45" fillId="0" borderId="56" xfId="0" applyFont="1" applyFill="1" applyBorder="1"/>
    <xf numFmtId="0" fontId="46" fillId="12" borderId="61" xfId="0" applyFont="1" applyFill="1" applyBorder="1" applyAlignment="1">
      <alignment horizontal="left" vertical="top" wrapText="1"/>
    </xf>
    <xf numFmtId="0" fontId="46" fillId="12" borderId="62" xfId="0" applyFont="1" applyFill="1" applyBorder="1" applyAlignment="1">
      <alignment horizontal="left" vertical="top" wrapText="1"/>
    </xf>
    <xf numFmtId="0" fontId="9" fillId="12" borderId="55" xfId="0" applyFont="1" applyFill="1" applyBorder="1" applyAlignment="1">
      <alignment vertical="top" wrapText="1"/>
    </xf>
    <xf numFmtId="0" fontId="9" fillId="12" borderId="56" xfId="0" applyFont="1" applyFill="1" applyBorder="1" applyAlignment="1">
      <alignment vertical="top" wrapText="1"/>
    </xf>
    <xf numFmtId="0" fontId="45" fillId="0" borderId="104" xfId="0" applyFont="1" applyFill="1" applyBorder="1"/>
    <xf numFmtId="0" fontId="45" fillId="0" borderId="73" xfId="0" applyFont="1" applyFill="1" applyBorder="1"/>
    <xf numFmtId="0" fontId="9" fillId="11" borderId="11" xfId="0" applyFont="1" applyFill="1" applyBorder="1" applyAlignment="1">
      <alignment horizontal="center" vertical="center" wrapText="1"/>
    </xf>
    <xf numFmtId="0" fontId="9" fillId="11" borderId="17" xfId="0" applyFont="1" applyFill="1" applyBorder="1" applyAlignment="1">
      <alignment horizontal="center" vertical="center" wrapText="1"/>
    </xf>
    <xf numFmtId="0" fontId="9" fillId="13" borderId="12" xfId="0" applyFont="1" applyFill="1" applyBorder="1" applyAlignment="1">
      <alignment horizontal="left" vertical="top" wrapText="1"/>
    </xf>
    <xf numFmtId="0" fontId="9" fillId="13" borderId="27" xfId="0" applyFont="1" applyFill="1" applyBorder="1" applyAlignment="1">
      <alignment horizontal="left" vertical="top" wrapText="1"/>
    </xf>
    <xf numFmtId="0" fontId="9" fillId="13" borderId="18" xfId="0" applyFont="1" applyFill="1" applyBorder="1" applyAlignment="1">
      <alignment horizontal="left" vertical="top" wrapText="1"/>
    </xf>
    <xf numFmtId="0" fontId="9" fillId="0" borderId="60" xfId="0" applyFont="1" applyFill="1" applyBorder="1"/>
    <xf numFmtId="0" fontId="9" fillId="0" borderId="62" xfId="0" applyFont="1" applyFill="1" applyBorder="1"/>
    <xf numFmtId="0" fontId="9" fillId="0" borderId="68" xfId="0" applyFont="1" applyFill="1" applyBorder="1"/>
    <xf numFmtId="0" fontId="9" fillId="0" borderId="69" xfId="0" applyFont="1" applyFill="1" applyBorder="1"/>
    <xf numFmtId="0" fontId="9" fillId="0" borderId="104" xfId="0" applyFont="1" applyFill="1" applyBorder="1" applyAlignment="1">
      <alignment horizontal="left" vertical="top" wrapText="1"/>
    </xf>
    <xf numFmtId="0" fontId="9" fillId="0" borderId="73" xfId="0" applyFont="1" applyFill="1" applyBorder="1" applyAlignment="1">
      <alignment horizontal="left" vertical="top" wrapText="1"/>
    </xf>
    <xf numFmtId="0" fontId="9" fillId="9" borderId="12" xfId="0" applyFont="1" applyFill="1" applyBorder="1" applyAlignment="1">
      <alignment horizontal="center"/>
    </xf>
    <xf numFmtId="0" fontId="9" fillId="9" borderId="18" xfId="0" applyFont="1" applyFill="1" applyBorder="1" applyAlignment="1">
      <alignment horizontal="center"/>
    </xf>
    <xf numFmtId="0" fontId="9" fillId="9" borderId="30" xfId="0" applyFont="1" applyFill="1" applyBorder="1" applyAlignment="1">
      <alignment horizontal="center"/>
    </xf>
    <xf numFmtId="0" fontId="9" fillId="9" borderId="10" xfId="0" applyFont="1" applyFill="1" applyBorder="1" applyAlignment="1">
      <alignment horizontal="center"/>
    </xf>
    <xf numFmtId="0" fontId="9" fillId="9" borderId="13" xfId="0" applyFont="1" applyFill="1" applyBorder="1" applyAlignment="1">
      <alignment horizontal="center"/>
    </xf>
    <xf numFmtId="0" fontId="9" fillId="9" borderId="19" xfId="0" applyFont="1" applyFill="1" applyBorder="1" applyAlignment="1">
      <alignment horizontal="center"/>
    </xf>
    <xf numFmtId="0" fontId="9" fillId="9" borderId="12" xfId="12" applyFont="1" applyFill="1" applyBorder="1" applyAlignment="1">
      <alignment horizontal="center"/>
    </xf>
    <xf numFmtId="0" fontId="9" fillId="9" borderId="18" xfId="12" applyFont="1" applyFill="1" applyBorder="1" applyAlignment="1">
      <alignment horizontal="center"/>
    </xf>
    <xf numFmtId="167" fontId="9" fillId="0" borderId="11" xfId="0" applyNumberFormat="1" applyFont="1" applyFill="1" applyBorder="1" applyAlignment="1">
      <alignment horizontal="center" vertical="center" wrapText="1"/>
    </xf>
    <xf numFmtId="167" fontId="9" fillId="0" borderId="29" xfId="0" applyNumberFormat="1" applyFont="1" applyFill="1" applyBorder="1" applyAlignment="1">
      <alignment horizontal="center" vertical="center" wrapText="1"/>
    </xf>
    <xf numFmtId="167" fontId="9" fillId="0" borderId="17" xfId="0" applyNumberFormat="1" applyFont="1" applyFill="1" applyBorder="1" applyAlignment="1">
      <alignment horizontal="center" vertical="center" wrapText="1"/>
    </xf>
    <xf numFmtId="167" fontId="19" fillId="0" borderId="29" xfId="0" applyNumberFormat="1" applyFont="1" applyFill="1" applyBorder="1" applyAlignment="1">
      <alignment horizontal="center" vertical="center" wrapText="1"/>
    </xf>
    <xf numFmtId="167" fontId="19" fillId="0" borderId="17" xfId="0" applyNumberFormat="1" applyFont="1" applyFill="1" applyBorder="1" applyAlignment="1">
      <alignment horizontal="center" vertical="center" wrapText="1"/>
    </xf>
    <xf numFmtId="0" fontId="9" fillId="12" borderId="107" xfId="0" applyFont="1" applyFill="1" applyBorder="1" applyAlignment="1">
      <alignment vertical="top" wrapText="1"/>
    </xf>
    <xf numFmtId="0" fontId="9" fillId="12" borderId="62" xfId="0" applyFont="1" applyFill="1" applyBorder="1" applyAlignment="1">
      <alignment vertical="top" wrapText="1"/>
    </xf>
    <xf numFmtId="0" fontId="79" fillId="9" borderId="14" xfId="0" applyFont="1" applyFill="1" applyBorder="1" applyAlignment="1">
      <alignment horizontal="left" vertical="top" wrapText="1"/>
    </xf>
    <xf numFmtId="0" fontId="79" fillId="9" borderId="15" xfId="0" applyFont="1" applyFill="1" applyBorder="1" applyAlignment="1">
      <alignment horizontal="left" vertical="top" wrapText="1"/>
    </xf>
    <xf numFmtId="0" fontId="9" fillId="9" borderId="55" xfId="0" applyFont="1" applyFill="1" applyBorder="1" applyAlignment="1">
      <alignment vertical="top" wrapText="1"/>
    </xf>
    <xf numFmtId="0" fontId="9" fillId="9" borderId="56" xfId="0" applyFont="1" applyFill="1" applyBorder="1" applyAlignment="1">
      <alignment vertical="top" wrapText="1"/>
    </xf>
    <xf numFmtId="0" fontId="9" fillId="9" borderId="68" xfId="0" applyFont="1" applyFill="1" applyBorder="1" applyAlignment="1">
      <alignment vertical="top" wrapText="1"/>
    </xf>
    <xf numFmtId="0" fontId="9" fillId="9" borderId="69" xfId="0" applyFont="1" applyFill="1" applyBorder="1" applyAlignment="1">
      <alignment vertical="top" wrapText="1"/>
    </xf>
    <xf numFmtId="0" fontId="9" fillId="0" borderId="11" xfId="0" applyFont="1" applyFill="1" applyBorder="1" applyAlignment="1">
      <alignment horizontal="center" vertical="top" wrapText="1"/>
    </xf>
    <xf numFmtId="0" fontId="9" fillId="0" borderId="29" xfId="0" applyFont="1" applyFill="1" applyBorder="1" applyAlignment="1">
      <alignment horizontal="center" vertical="top" wrapText="1"/>
    </xf>
    <xf numFmtId="0" fontId="9" fillId="0" borderId="17" xfId="0" applyFont="1" applyFill="1" applyBorder="1" applyAlignment="1">
      <alignment horizontal="center" vertical="top" wrapText="1"/>
    </xf>
    <xf numFmtId="0" fontId="19" fillId="13" borderId="14" xfId="0" applyFont="1" applyFill="1" applyBorder="1" applyAlignment="1">
      <alignment horizontal="left" wrapText="1"/>
    </xf>
    <xf numFmtId="0" fontId="19" fillId="13" borderId="16" xfId="0" applyFont="1" applyFill="1" applyBorder="1" applyAlignment="1">
      <alignment horizontal="left" wrapText="1"/>
    </xf>
    <xf numFmtId="164" fontId="58" fillId="15" borderId="59" xfId="0" applyNumberFormat="1" applyFont="1" applyFill="1" applyBorder="1" applyAlignment="1">
      <alignment horizontal="center" vertical="top"/>
    </xf>
    <xf numFmtId="164" fontId="58" fillId="15" borderId="29" xfId="0" applyNumberFormat="1" applyFont="1" applyFill="1" applyBorder="1" applyAlignment="1">
      <alignment horizontal="center" vertical="top"/>
    </xf>
    <xf numFmtId="164" fontId="58" fillId="15" borderId="17" xfId="0" applyNumberFormat="1" applyFont="1" applyFill="1" applyBorder="1" applyAlignment="1">
      <alignment horizontal="center" vertical="top"/>
    </xf>
    <xf numFmtId="0" fontId="9" fillId="15" borderId="59" xfId="0" applyFont="1" applyFill="1" applyBorder="1" applyAlignment="1">
      <alignment horizontal="center" vertical="top" wrapText="1"/>
    </xf>
    <xf numFmtId="0" fontId="9" fillId="15" borderId="29" xfId="0" applyFont="1" applyFill="1" applyBorder="1" applyAlignment="1">
      <alignment horizontal="center" vertical="top" wrapText="1"/>
    </xf>
    <xf numFmtId="0" fontId="9" fillId="15" borderId="17" xfId="0" applyFont="1" applyFill="1" applyBorder="1" applyAlignment="1">
      <alignment horizontal="center" vertical="top" wrapText="1"/>
    </xf>
    <xf numFmtId="0" fontId="19" fillId="11" borderId="11" xfId="0" applyFont="1" applyFill="1" applyBorder="1" applyAlignment="1">
      <alignment horizontal="left" vertical="top" wrapText="1"/>
    </xf>
    <xf numFmtId="0" fontId="19" fillId="11" borderId="29" xfId="0" applyFont="1" applyFill="1" applyBorder="1" applyAlignment="1">
      <alignment horizontal="left" vertical="top" wrapText="1"/>
    </xf>
    <xf numFmtId="0" fontId="19" fillId="11" borderId="17" xfId="0" applyFont="1" applyFill="1" applyBorder="1" applyAlignment="1">
      <alignment horizontal="left" vertical="top" wrapText="1"/>
    </xf>
    <xf numFmtId="164" fontId="19" fillId="9" borderId="29" xfId="0" applyNumberFormat="1" applyFont="1" applyFill="1" applyBorder="1" applyAlignment="1">
      <alignment horizontal="center" vertical="top" wrapText="1"/>
    </xf>
    <xf numFmtId="164" fontId="19" fillId="9" borderId="83" xfId="0" applyNumberFormat="1" applyFont="1" applyFill="1" applyBorder="1" applyAlignment="1">
      <alignment horizontal="center" vertical="top" wrapText="1"/>
    </xf>
    <xf numFmtId="0" fontId="9" fillId="9" borderId="29" xfId="0" applyFont="1" applyFill="1" applyBorder="1" applyAlignment="1">
      <alignment horizontal="center" vertical="top" wrapText="1"/>
    </xf>
    <xf numFmtId="0" fontId="9" fillId="9" borderId="83" xfId="0" applyFont="1" applyFill="1" applyBorder="1" applyAlignment="1">
      <alignment horizontal="center" vertical="top" wrapText="1"/>
    </xf>
    <xf numFmtId="0" fontId="9" fillId="11" borderId="11" xfId="0" applyFont="1" applyFill="1" applyBorder="1" applyAlignment="1">
      <alignment horizontal="center" vertical="top" wrapText="1"/>
    </xf>
    <xf numFmtId="0" fontId="9" fillId="11" borderId="29" xfId="0" applyFont="1" applyFill="1" applyBorder="1" applyAlignment="1">
      <alignment horizontal="center" vertical="top" wrapText="1"/>
    </xf>
    <xf numFmtId="0" fontId="9" fillId="11" borderId="17" xfId="0" applyFont="1" applyFill="1" applyBorder="1" applyAlignment="1">
      <alignment horizontal="center" vertical="top" wrapText="1"/>
    </xf>
    <xf numFmtId="0" fontId="46" fillId="9" borderId="68" xfId="0" applyFont="1" applyFill="1" applyBorder="1" applyAlignment="1">
      <alignment vertical="top" wrapText="1"/>
    </xf>
    <xf numFmtId="0" fontId="46" fillId="9" borderId="69" xfId="0" applyFont="1" applyFill="1" applyBorder="1" applyAlignment="1">
      <alignment vertical="top" wrapText="1"/>
    </xf>
    <xf numFmtId="0" fontId="19" fillId="12" borderId="15" xfId="0" applyFont="1" applyFill="1" applyBorder="1" applyAlignment="1">
      <alignment horizontal="left" vertical="top" wrapText="1"/>
    </xf>
    <xf numFmtId="0" fontId="46" fillId="12" borderId="107" xfId="0" applyFont="1" applyFill="1" applyBorder="1" applyAlignment="1">
      <alignment horizontal="left" vertical="top" wrapText="1"/>
    </xf>
    <xf numFmtId="0" fontId="9" fillId="12" borderId="46" xfId="89" applyFont="1" applyFill="1" applyBorder="1" applyAlignment="1">
      <alignment horizontal="left" vertical="top" wrapText="1"/>
    </xf>
    <xf numFmtId="0" fontId="9" fillId="12" borderId="47" xfId="89" applyFont="1" applyFill="1" applyBorder="1" applyAlignment="1">
      <alignment horizontal="left" vertical="top" wrapText="1"/>
    </xf>
    <xf numFmtId="0" fontId="13" fillId="0" borderId="47" xfId="0" applyFont="1" applyBorder="1" applyAlignment="1">
      <alignment horizontal="left" vertical="top" wrapText="1"/>
    </xf>
    <xf numFmtId="0" fontId="13" fillId="0" borderId="48" xfId="0" applyFont="1" applyBorder="1" applyAlignment="1">
      <alignment horizontal="left" vertical="top" wrapText="1"/>
    </xf>
    <xf numFmtId="0" fontId="9" fillId="12" borderId="103" xfId="89" applyFont="1" applyFill="1" applyBorder="1" applyAlignment="1">
      <alignment horizontal="left" vertical="top" wrapText="1"/>
    </xf>
    <xf numFmtId="0" fontId="9" fillId="12" borderId="102" xfId="89" applyFont="1" applyFill="1" applyBorder="1" applyAlignment="1">
      <alignment horizontal="left" vertical="top" wrapText="1"/>
    </xf>
    <xf numFmtId="0" fontId="9" fillId="12" borderId="21" xfId="89" applyFont="1" applyFill="1" applyBorder="1" applyAlignment="1">
      <alignment horizontal="left" vertical="top" wrapText="1"/>
    </xf>
    <xf numFmtId="0" fontId="9" fillId="12" borderId="20" xfId="89" applyFont="1" applyFill="1" applyBorder="1" applyAlignment="1">
      <alignment horizontal="left" vertical="top" wrapText="1"/>
    </xf>
    <xf numFmtId="0" fontId="13" fillId="0" borderId="21" xfId="0" applyFont="1" applyBorder="1" applyAlignment="1">
      <alignment horizontal="left" vertical="top" wrapText="1"/>
    </xf>
    <xf numFmtId="0" fontId="13" fillId="0" borderId="20" xfId="0" applyFont="1" applyBorder="1" applyAlignment="1">
      <alignment horizontal="left" vertical="top" wrapText="1"/>
    </xf>
    <xf numFmtId="0" fontId="13" fillId="0" borderId="22" xfId="0" applyFont="1" applyBorder="1" applyAlignment="1">
      <alignment horizontal="left" vertical="top" wrapText="1"/>
    </xf>
    <xf numFmtId="0" fontId="13" fillId="0" borderId="105" xfId="0" applyFont="1" applyBorder="1" applyAlignment="1">
      <alignment horizontal="left" vertical="top" wrapText="1"/>
    </xf>
    <xf numFmtId="0" fontId="9" fillId="0" borderId="103" xfId="89" applyFont="1" applyFill="1" applyBorder="1" applyAlignment="1">
      <alignment horizontal="left" vertical="top" wrapText="1"/>
    </xf>
    <xf numFmtId="0" fontId="9" fillId="0" borderId="102" xfId="89" applyFont="1" applyFill="1" applyBorder="1" applyAlignment="1">
      <alignment horizontal="left" vertical="top" wrapText="1"/>
    </xf>
    <xf numFmtId="0" fontId="9" fillId="0" borderId="21" xfId="89" applyFont="1" applyFill="1" applyBorder="1" applyAlignment="1">
      <alignment horizontal="left" vertical="top" wrapText="1"/>
    </xf>
    <xf numFmtId="0" fontId="9" fillId="0" borderId="20" xfId="89" applyFont="1" applyFill="1" applyBorder="1" applyAlignment="1">
      <alignment horizontal="left" vertical="top" wrapText="1"/>
    </xf>
    <xf numFmtId="0" fontId="9" fillId="12" borderId="49" xfId="89" applyFont="1" applyFill="1" applyBorder="1" applyAlignment="1">
      <alignment horizontal="center"/>
    </xf>
    <xf numFmtId="0" fontId="9" fillId="12" borderId="63" xfId="89" applyFont="1" applyFill="1" applyBorder="1" applyAlignment="1">
      <alignment horizontal="center"/>
    </xf>
    <xf numFmtId="0" fontId="9" fillId="12" borderId="49" xfId="89" applyFont="1" applyFill="1" applyBorder="1" applyAlignment="1">
      <alignment horizontal="center" vertical="center"/>
    </xf>
    <xf numFmtId="0" fontId="9" fillId="12" borderId="63" xfId="89" applyFont="1" applyFill="1" applyBorder="1" applyAlignment="1">
      <alignment horizontal="center" vertical="center"/>
    </xf>
    <xf numFmtId="0" fontId="9" fillId="12" borderId="48" xfId="89" applyFont="1" applyFill="1" applyBorder="1" applyAlignment="1">
      <alignment horizontal="left" vertical="top" wrapText="1"/>
    </xf>
    <xf numFmtId="0" fontId="9" fillId="12" borderId="88" xfId="30" applyFont="1" applyFill="1" applyBorder="1" applyAlignment="1">
      <alignment horizontal="left" vertical="top" wrapText="1"/>
    </xf>
    <xf numFmtId="0" fontId="9" fillId="12" borderId="85" xfId="30" applyFont="1" applyFill="1" applyBorder="1" applyAlignment="1">
      <alignment horizontal="left" vertical="top" wrapText="1"/>
    </xf>
    <xf numFmtId="166" fontId="9" fillId="12" borderId="41" xfId="89" applyNumberFormat="1" applyFont="1" applyFill="1" applyBorder="1" applyAlignment="1">
      <alignment horizontal="center" vertical="top" wrapText="1"/>
    </xf>
    <xf numFmtId="166" fontId="9" fillId="12" borderId="44" xfId="89" applyNumberFormat="1" applyFont="1" applyFill="1" applyBorder="1" applyAlignment="1">
      <alignment horizontal="center" vertical="top" wrapText="1"/>
    </xf>
    <xf numFmtId="0" fontId="9" fillId="0" borderId="65" xfId="89" applyFont="1" applyFill="1" applyBorder="1" applyAlignment="1">
      <alignment vertical="top"/>
    </xf>
    <xf numFmtId="0" fontId="9" fillId="0" borderId="35" xfId="89" applyFont="1" applyFill="1" applyBorder="1" applyAlignment="1">
      <alignment vertical="top"/>
    </xf>
    <xf numFmtId="0" fontId="9" fillId="12" borderId="88" xfId="30" applyFont="1" applyFill="1" applyBorder="1" applyAlignment="1">
      <alignment vertical="top" wrapText="1"/>
    </xf>
    <xf numFmtId="0" fontId="9" fillId="12" borderId="85" xfId="30" applyFont="1" applyFill="1" applyBorder="1" applyAlignment="1">
      <alignment vertical="top" wrapText="1"/>
    </xf>
    <xf numFmtId="166" fontId="9" fillId="12" borderId="41" xfId="89" applyNumberFormat="1" applyFont="1" applyFill="1" applyBorder="1" applyAlignment="1">
      <alignment horizontal="center" vertical="center" wrapText="1"/>
    </xf>
    <xf numFmtId="166" fontId="9" fillId="12" borderId="44" xfId="89" applyNumberFormat="1" applyFont="1" applyFill="1" applyBorder="1" applyAlignment="1">
      <alignment horizontal="center" vertical="center" wrapText="1"/>
    </xf>
    <xf numFmtId="0" fontId="9" fillId="0" borderId="88" xfId="89" applyFont="1" applyFill="1" applyBorder="1" applyAlignment="1">
      <alignment horizontal="left" vertical="top" wrapText="1"/>
    </xf>
    <xf numFmtId="0" fontId="9" fillId="0" borderId="85" xfId="89" applyFont="1" applyFill="1" applyBorder="1" applyAlignment="1">
      <alignment horizontal="left" vertical="top" wrapText="1"/>
    </xf>
    <xf numFmtId="166" fontId="9" fillId="0" borderId="90" xfId="89" applyNumberFormat="1" applyFont="1" applyFill="1" applyBorder="1" applyAlignment="1">
      <alignment horizontal="center" vertical="center" wrapText="1"/>
    </xf>
    <xf numFmtId="166" fontId="9" fillId="0" borderId="86" xfId="89" applyNumberFormat="1" applyFont="1" applyFill="1" applyBorder="1" applyAlignment="1">
      <alignment horizontal="center" vertical="center" wrapText="1"/>
    </xf>
    <xf numFmtId="0" fontId="9" fillId="0" borderId="41" xfId="89" applyFont="1" applyFill="1" applyBorder="1" applyAlignment="1">
      <alignment horizontal="left" vertical="top" wrapText="1"/>
    </xf>
    <xf numFmtId="0" fontId="9" fillId="0" borderId="44" xfId="89" applyFont="1" applyFill="1" applyBorder="1" applyAlignment="1">
      <alignment horizontal="left" vertical="top" wrapText="1"/>
    </xf>
    <xf numFmtId="0" fontId="46" fillId="12" borderId="103" xfId="89" applyFont="1" applyFill="1" applyBorder="1" applyAlignment="1">
      <alignment horizontal="left" vertical="top" wrapText="1"/>
    </xf>
    <xf numFmtId="0" fontId="46" fillId="12" borderId="102" xfId="89" applyFont="1" applyFill="1" applyBorder="1" applyAlignment="1">
      <alignment horizontal="left" vertical="top" wrapText="1"/>
    </xf>
    <xf numFmtId="0" fontId="46" fillId="12" borderId="21" xfId="89" applyFont="1" applyFill="1" applyBorder="1" applyAlignment="1">
      <alignment horizontal="left" vertical="top" wrapText="1"/>
    </xf>
    <xf numFmtId="0" fontId="46" fillId="12" borderId="20" xfId="89" applyFont="1" applyFill="1" applyBorder="1" applyAlignment="1">
      <alignment horizontal="left" vertical="top" wrapText="1"/>
    </xf>
    <xf numFmtId="0" fontId="46" fillId="12" borderId="22" xfId="89" applyFont="1" applyFill="1" applyBorder="1" applyAlignment="1">
      <alignment horizontal="left" vertical="top" wrapText="1"/>
    </xf>
    <xf numFmtId="0" fontId="46" fillId="12" borderId="105" xfId="89" applyFont="1" applyFill="1" applyBorder="1" applyAlignment="1">
      <alignment horizontal="left" vertical="top" wrapText="1"/>
    </xf>
    <xf numFmtId="0" fontId="9" fillId="12" borderId="101" xfId="89" applyFont="1" applyFill="1" applyBorder="1" applyAlignment="1">
      <alignment horizontal="left" vertical="top" wrapText="1"/>
    </xf>
    <xf numFmtId="0" fontId="9" fillId="12" borderId="0" xfId="89" applyFont="1" applyFill="1" applyBorder="1" applyAlignment="1">
      <alignment horizontal="left" vertical="top" wrapText="1"/>
    </xf>
    <xf numFmtId="166" fontId="60" fillId="0" borderId="90" xfId="89" applyNumberFormat="1" applyFont="1" applyFill="1" applyBorder="1" applyAlignment="1">
      <alignment horizontal="right" vertical="top" wrapText="1"/>
    </xf>
    <xf numFmtId="166" fontId="60" fillId="0" borderId="86" xfId="89" applyNumberFormat="1" applyFont="1" applyFill="1" applyBorder="1" applyAlignment="1">
      <alignment horizontal="right" vertical="top" wrapText="1"/>
    </xf>
    <xf numFmtId="0" fontId="9" fillId="0" borderId="88" xfId="89" applyFont="1" applyFill="1" applyBorder="1" applyAlignment="1">
      <alignment horizontal="left" vertical="center" wrapText="1"/>
    </xf>
    <xf numFmtId="0" fontId="9" fillId="0" borderId="85" xfId="89" applyFont="1" applyFill="1" applyBorder="1" applyAlignment="1">
      <alignment horizontal="left" vertical="center" wrapText="1"/>
    </xf>
    <xf numFmtId="0" fontId="9" fillId="0" borderId="65" xfId="89" applyFont="1" applyFill="1" applyBorder="1" applyAlignment="1">
      <alignment horizontal="left" vertical="top"/>
    </xf>
    <xf numFmtId="0" fontId="13" fillId="0" borderId="35" xfId="0" applyFont="1" applyFill="1" applyBorder="1" applyAlignment="1">
      <alignment horizontal="left" vertical="top"/>
    </xf>
    <xf numFmtId="0" fontId="9" fillId="0" borderId="35" xfId="89" applyFont="1" applyFill="1" applyBorder="1" applyAlignment="1">
      <alignment horizontal="left" vertical="top"/>
    </xf>
    <xf numFmtId="0" fontId="9" fillId="12" borderId="88" xfId="89" applyFont="1" applyFill="1" applyBorder="1" applyAlignment="1">
      <alignment horizontal="left" vertical="top" wrapText="1"/>
    </xf>
    <xf numFmtId="0" fontId="9" fillId="12" borderId="85" xfId="89" applyFont="1" applyFill="1" applyBorder="1" applyAlignment="1">
      <alignment horizontal="left" vertical="top" wrapText="1"/>
    </xf>
    <xf numFmtId="166" fontId="9" fillId="12" borderId="90" xfId="89" applyNumberFormat="1" applyFont="1" applyFill="1" applyBorder="1" applyAlignment="1">
      <alignment horizontal="center" vertical="top" wrapText="1"/>
    </xf>
    <xf numFmtId="166" fontId="9" fillId="12" borderId="86" xfId="89" applyNumberFormat="1" applyFont="1" applyFill="1" applyBorder="1" applyAlignment="1">
      <alignment horizontal="center" vertical="top" wrapText="1"/>
    </xf>
    <xf numFmtId="164" fontId="19" fillId="12" borderId="49" xfId="89" applyNumberFormat="1" applyFont="1" applyFill="1" applyBorder="1" applyAlignment="1">
      <alignment horizontal="left"/>
    </xf>
    <xf numFmtId="164" fontId="19" fillId="12" borderId="107" xfId="89" applyNumberFormat="1" applyFont="1" applyFill="1" applyBorder="1" applyAlignment="1">
      <alignment horizontal="left"/>
    </xf>
    <xf numFmtId="164" fontId="19" fillId="12" borderId="63" xfId="89" applyNumberFormat="1" applyFont="1" applyFill="1" applyBorder="1" applyAlignment="1">
      <alignment horizontal="left"/>
    </xf>
    <xf numFmtId="0" fontId="19" fillId="12" borderId="46" xfId="89" applyFont="1" applyFill="1" applyBorder="1" applyAlignment="1">
      <alignment horizontal="center" vertical="center" textRotation="255" wrapText="1"/>
    </xf>
    <xf numFmtId="0" fontId="19" fillId="12" borderId="47" xfId="89" applyFont="1" applyFill="1" applyBorder="1" applyAlignment="1">
      <alignment horizontal="center" vertical="center" textRotation="255" wrapText="1"/>
    </xf>
    <xf numFmtId="0" fontId="19" fillId="12" borderId="48" xfId="89" applyFont="1" applyFill="1" applyBorder="1" applyAlignment="1">
      <alignment horizontal="center" vertical="center" textRotation="255" wrapText="1"/>
    </xf>
    <xf numFmtId="0" fontId="9" fillId="0" borderId="101" xfId="89" applyFont="1" applyFill="1" applyBorder="1" applyAlignment="1">
      <alignment horizontal="left" vertical="top" wrapText="1"/>
    </xf>
    <xf numFmtId="0" fontId="9" fillId="0" borderId="0" xfId="89" applyFont="1" applyFill="1" applyBorder="1" applyAlignment="1">
      <alignment horizontal="left" vertical="top" wrapText="1"/>
    </xf>
    <xf numFmtId="0" fontId="9" fillId="0" borderId="86" xfId="89" applyFont="1" applyFill="1" applyBorder="1" applyAlignment="1">
      <alignment horizontal="left" vertical="top" wrapText="1"/>
    </xf>
    <xf numFmtId="164" fontId="19" fillId="12" borderId="76" xfId="0" applyNumberFormat="1" applyFont="1" applyFill="1" applyBorder="1" applyAlignment="1">
      <alignment horizontal="center" vertical="center" wrapText="1"/>
    </xf>
    <xf numFmtId="164" fontId="19" fillId="12" borderId="73" xfId="0" applyNumberFormat="1" applyFont="1" applyFill="1" applyBorder="1" applyAlignment="1">
      <alignment horizontal="center" vertical="center" wrapText="1"/>
    </xf>
    <xf numFmtId="164" fontId="19" fillId="12" borderId="104" xfId="0" applyNumberFormat="1" applyFont="1" applyFill="1" applyBorder="1" applyAlignment="1">
      <alignment horizontal="center" vertical="center" wrapText="1"/>
    </xf>
    <xf numFmtId="164" fontId="18" fillId="13" borderId="11" xfId="0" applyNumberFormat="1" applyFont="1" applyFill="1" applyBorder="1" applyAlignment="1">
      <alignment horizontal="left" vertical="center" wrapText="1"/>
    </xf>
    <xf numFmtId="164" fontId="18" fillId="13" borderId="29" xfId="0" applyNumberFormat="1" applyFont="1" applyFill="1" applyBorder="1" applyAlignment="1">
      <alignment horizontal="left" vertical="center" wrapText="1"/>
    </xf>
    <xf numFmtId="164" fontId="18" fillId="13" borderId="17" xfId="0" applyNumberFormat="1" applyFont="1" applyFill="1" applyBorder="1" applyAlignment="1">
      <alignment horizontal="left" vertical="center" wrapText="1"/>
    </xf>
    <xf numFmtId="0" fontId="9" fillId="0" borderId="74" xfId="0" applyFont="1" applyFill="1" applyBorder="1" applyAlignment="1">
      <alignment horizontal="left" vertical="top" wrapText="1"/>
    </xf>
    <xf numFmtId="0" fontId="9" fillId="0" borderId="106" xfId="0" applyFont="1" applyFill="1" applyBorder="1" applyAlignment="1">
      <alignment horizontal="left" vertical="top" wrapText="1"/>
    </xf>
    <xf numFmtId="0" fontId="9" fillId="0" borderId="45" xfId="0" applyFont="1" applyFill="1" applyBorder="1" applyAlignment="1">
      <alignment horizontal="left" vertical="top" wrapText="1"/>
    </xf>
    <xf numFmtId="164" fontId="19" fillId="12" borderId="54" xfId="0" applyNumberFormat="1" applyFont="1" applyFill="1" applyBorder="1" applyAlignment="1">
      <alignment horizontal="center" vertical="center" wrapText="1"/>
    </xf>
    <xf numFmtId="164" fontId="19" fillId="12" borderId="56" xfId="0" applyNumberFormat="1" applyFont="1" applyFill="1" applyBorder="1" applyAlignment="1">
      <alignment horizontal="center" vertical="center" wrapText="1"/>
    </xf>
    <xf numFmtId="166" fontId="9" fillId="0" borderId="19" xfId="0" applyNumberFormat="1" applyFont="1" applyFill="1" applyBorder="1" applyAlignment="1">
      <alignment horizontal="right" vertical="top" wrapText="1"/>
    </xf>
    <xf numFmtId="166" fontId="9" fillId="0" borderId="10" xfId="0" applyNumberFormat="1" applyFont="1" applyFill="1" applyBorder="1" applyAlignment="1">
      <alignment horizontal="right" vertical="top" wrapText="1"/>
    </xf>
    <xf numFmtId="0" fontId="9" fillId="12" borderId="45" xfId="0" applyFont="1" applyFill="1" applyBorder="1" applyAlignment="1">
      <alignment horizontal="left" vertical="top" wrapText="1"/>
    </xf>
    <xf numFmtId="0" fontId="9" fillId="0" borderId="18" xfId="0" applyFont="1" applyFill="1" applyBorder="1" applyAlignment="1">
      <alignment horizontal="center"/>
    </xf>
    <xf numFmtId="0" fontId="9" fillId="0" borderId="19" xfId="0" applyFont="1" applyFill="1" applyBorder="1" applyAlignment="1">
      <alignment horizontal="center"/>
    </xf>
    <xf numFmtId="0" fontId="9" fillId="0" borderId="10" xfId="0" applyFont="1" applyFill="1" applyBorder="1" applyAlignment="1">
      <alignment horizontal="center"/>
    </xf>
    <xf numFmtId="166" fontId="9" fillId="12" borderId="27" xfId="0" applyNumberFormat="1" applyFont="1" applyFill="1" applyBorder="1" applyAlignment="1">
      <alignment horizontal="center"/>
    </xf>
    <xf numFmtId="166" fontId="9" fillId="12" borderId="18" xfId="0" applyNumberFormat="1" applyFont="1" applyFill="1" applyBorder="1" applyAlignment="1">
      <alignment horizontal="center"/>
    </xf>
    <xf numFmtId="166" fontId="9" fillId="12" borderId="0" xfId="0" applyNumberFormat="1" applyFont="1" applyFill="1" applyBorder="1" applyAlignment="1">
      <alignment horizontal="center"/>
    </xf>
    <xf numFmtId="166" fontId="9" fillId="12" borderId="19" xfId="0" applyNumberFormat="1" applyFont="1" applyFill="1" applyBorder="1" applyAlignment="1">
      <alignment horizontal="center"/>
    </xf>
    <xf numFmtId="166" fontId="9" fillId="12" borderId="28" xfId="0" applyNumberFormat="1" applyFont="1" applyFill="1" applyBorder="1" applyAlignment="1">
      <alignment horizontal="center"/>
    </xf>
    <xf numFmtId="166" fontId="9" fillId="12" borderId="10" xfId="0" applyNumberFormat="1" applyFont="1" applyFill="1" applyBorder="1" applyAlignment="1">
      <alignment horizontal="center"/>
    </xf>
    <xf numFmtId="166" fontId="9" fillId="9" borderId="54" xfId="0" applyNumberFormat="1" applyFont="1" applyFill="1" applyBorder="1" applyAlignment="1">
      <alignment horizontal="left" vertical="center" wrapText="1"/>
    </xf>
    <xf numFmtId="166" fontId="9" fillId="9" borderId="55" xfId="0" applyNumberFormat="1" applyFont="1" applyFill="1" applyBorder="1" applyAlignment="1">
      <alignment horizontal="left" vertical="center" wrapText="1"/>
    </xf>
    <xf numFmtId="166" fontId="9" fillId="9" borderId="56" xfId="0" applyNumberFormat="1" applyFont="1" applyFill="1" applyBorder="1" applyAlignment="1">
      <alignment horizontal="left" vertical="center" wrapText="1"/>
    </xf>
    <xf numFmtId="166" fontId="9" fillId="9" borderId="60" xfId="0" applyNumberFormat="1" applyFont="1" applyFill="1" applyBorder="1" applyAlignment="1">
      <alignment horizontal="left" vertical="center" wrapText="1"/>
    </xf>
    <xf numFmtId="166" fontId="9" fillId="9" borderId="107" xfId="0" applyNumberFormat="1" applyFont="1" applyFill="1" applyBorder="1" applyAlignment="1">
      <alignment horizontal="left" vertical="center" wrapText="1"/>
    </xf>
    <xf numFmtId="166" fontId="9" fillId="9" borderId="62" xfId="0" applyNumberFormat="1" applyFont="1" applyFill="1" applyBorder="1" applyAlignment="1">
      <alignment horizontal="left" vertical="center" wrapText="1"/>
    </xf>
    <xf numFmtId="0" fontId="9" fillId="0" borderId="91" xfId="0" applyFont="1" applyFill="1" applyBorder="1" applyAlignment="1">
      <alignment horizontal="left" vertical="top" wrapText="1"/>
    </xf>
    <xf numFmtId="164" fontId="19" fillId="9" borderId="91" xfId="0" applyNumberFormat="1" applyFont="1" applyFill="1" applyBorder="1" applyAlignment="1">
      <alignment horizontal="center" vertical="top" wrapText="1"/>
    </xf>
    <xf numFmtId="0" fontId="19" fillId="9" borderId="15" xfId="0" applyFont="1" applyFill="1" applyBorder="1" applyAlignment="1">
      <alignment horizontal="center" vertical="top" wrapText="1"/>
    </xf>
    <xf numFmtId="0" fontId="19" fillId="9" borderId="16" xfId="0" applyFont="1" applyFill="1" applyBorder="1" applyAlignment="1">
      <alignment horizontal="center" vertical="top" wrapText="1"/>
    </xf>
    <xf numFmtId="166" fontId="9" fillId="9" borderId="30" xfId="0" applyNumberFormat="1" applyFont="1" applyFill="1" applyBorder="1" applyAlignment="1">
      <alignment horizontal="left" vertical="center" wrapText="1"/>
    </xf>
    <xf numFmtId="166" fontId="9" fillId="9" borderId="28" xfId="0" applyNumberFormat="1" applyFont="1" applyFill="1" applyBorder="1" applyAlignment="1">
      <alignment horizontal="left" vertical="center" wrapText="1"/>
    </xf>
    <xf numFmtId="166" fontId="9" fillId="9" borderId="10" xfId="0" applyNumberFormat="1" applyFont="1" applyFill="1" applyBorder="1" applyAlignment="1">
      <alignment horizontal="left" vertical="center" wrapText="1"/>
    </xf>
    <xf numFmtId="164" fontId="19" fillId="9" borderId="15" xfId="0" applyNumberFormat="1" applyFont="1" applyFill="1" applyBorder="1" applyAlignment="1">
      <alignment horizontal="center" vertical="top" wrapText="1"/>
    </xf>
    <xf numFmtId="0" fontId="9" fillId="12" borderId="18" xfId="0" applyFont="1" applyFill="1" applyBorder="1" applyAlignment="1">
      <alignment horizontal="left" vertical="top" wrapText="1"/>
    </xf>
    <xf numFmtId="166" fontId="9" fillId="12" borderId="31" xfId="0" applyNumberFormat="1" applyFont="1" applyFill="1" applyBorder="1" applyAlignment="1">
      <alignment horizontal="left" vertical="center" wrapText="1"/>
    </xf>
    <xf numFmtId="166" fontId="9" fillId="12" borderId="32" xfId="0" applyNumberFormat="1" applyFont="1" applyFill="1" applyBorder="1" applyAlignment="1">
      <alignment horizontal="left" vertical="center" wrapText="1"/>
    </xf>
    <xf numFmtId="166" fontId="9" fillId="12" borderId="40" xfId="0" applyNumberFormat="1" applyFont="1" applyFill="1" applyBorder="1" applyAlignment="1">
      <alignment horizontal="left" vertical="center" wrapText="1"/>
    </xf>
    <xf numFmtId="166" fontId="9" fillId="12" borderId="41" xfId="0" applyNumberFormat="1" applyFont="1" applyFill="1" applyBorder="1" applyAlignment="1">
      <alignment horizontal="left" vertical="center" wrapText="1"/>
    </xf>
    <xf numFmtId="166" fontId="9" fillId="12" borderId="43" xfId="0" applyNumberFormat="1" applyFont="1" applyFill="1" applyBorder="1" applyAlignment="1">
      <alignment horizontal="left" vertical="center" wrapText="1"/>
    </xf>
    <xf numFmtId="166" fontId="9" fillId="12" borderId="44" xfId="0" applyNumberFormat="1" applyFont="1" applyFill="1" applyBorder="1" applyAlignment="1">
      <alignment horizontal="left" vertical="center" wrapText="1"/>
    </xf>
    <xf numFmtId="166" fontId="9" fillId="12" borderId="37" xfId="0" applyNumberFormat="1" applyFont="1" applyFill="1" applyBorder="1" applyAlignment="1">
      <alignment horizontal="left" vertical="center" wrapText="1"/>
    </xf>
    <xf numFmtId="166" fontId="9" fillId="12" borderId="38" xfId="0" applyNumberFormat="1" applyFont="1" applyFill="1" applyBorder="1" applyAlignment="1">
      <alignment horizontal="left" vertical="center" wrapText="1"/>
    </xf>
    <xf numFmtId="0" fontId="9" fillId="13" borderId="29" xfId="0" applyFont="1" applyFill="1" applyBorder="1" applyAlignment="1">
      <alignment horizontal="center" vertical="center" wrapText="1"/>
    </xf>
    <xf numFmtId="0" fontId="9" fillId="9" borderId="27" xfId="0" applyFont="1" applyFill="1" applyBorder="1" applyAlignment="1">
      <alignment horizontal="left" vertical="center" wrapText="1"/>
    </xf>
    <xf numFmtId="0" fontId="9" fillId="12" borderId="18" xfId="0" applyFont="1" applyFill="1" applyBorder="1" applyAlignment="1">
      <alignment horizontal="left" vertical="center" wrapText="1"/>
    </xf>
    <xf numFmtId="0" fontId="9" fillId="9" borderId="28" xfId="0" applyFont="1" applyFill="1" applyBorder="1" applyAlignment="1">
      <alignment horizontal="left" vertical="center" wrapText="1"/>
    </xf>
    <xf numFmtId="0" fontId="9" fillId="9" borderId="10" xfId="0" applyFont="1" applyFill="1" applyBorder="1" applyAlignment="1">
      <alignment horizontal="left" vertical="center" wrapText="1"/>
    </xf>
    <xf numFmtId="0" fontId="9" fillId="9" borderId="12" xfId="0" applyFont="1" applyFill="1" applyBorder="1" applyAlignment="1">
      <alignment horizontal="left" vertical="center" wrapText="1"/>
    </xf>
    <xf numFmtId="0" fontId="9" fillId="9" borderId="13" xfId="0" applyFont="1" applyFill="1" applyBorder="1" applyAlignment="1">
      <alignment horizontal="left" vertical="center" wrapText="1"/>
    </xf>
    <xf numFmtId="0" fontId="9" fillId="9" borderId="0" xfId="0" applyFont="1" applyFill="1" applyBorder="1" applyAlignment="1">
      <alignment horizontal="left" vertical="center" wrapText="1"/>
    </xf>
    <xf numFmtId="0" fontId="9" fillId="9" borderId="19" xfId="0" applyFont="1" applyFill="1" applyBorder="1" applyAlignment="1">
      <alignment horizontal="left" vertical="center" wrapText="1"/>
    </xf>
    <xf numFmtId="0" fontId="9" fillId="9" borderId="30" xfId="0" applyFont="1" applyFill="1" applyBorder="1" applyAlignment="1">
      <alignment horizontal="left" vertical="center" wrapText="1"/>
    </xf>
    <xf numFmtId="0" fontId="9" fillId="11" borderId="29" xfId="0" applyFont="1" applyFill="1" applyBorder="1" applyAlignment="1">
      <alignment horizontal="center" vertical="center" wrapText="1"/>
    </xf>
    <xf numFmtId="0" fontId="50" fillId="0" borderId="14" xfId="0" applyFont="1" applyFill="1" applyBorder="1" applyAlignment="1">
      <alignment horizontal="left" vertical="top" wrapText="1"/>
    </xf>
    <xf numFmtId="0" fontId="50" fillId="0" borderId="16" xfId="0" applyFont="1" applyFill="1" applyBorder="1" applyAlignment="1">
      <alignment horizontal="left" vertical="top" wrapText="1"/>
    </xf>
    <xf numFmtId="0" fontId="50" fillId="0" borderId="15" xfId="0" applyFont="1" applyFill="1" applyBorder="1" applyAlignment="1">
      <alignment horizontal="left" vertical="top" wrapText="1"/>
    </xf>
    <xf numFmtId="164" fontId="19" fillId="0" borderId="14" xfId="0" applyNumberFormat="1" applyFont="1" applyFill="1" applyBorder="1" applyAlignment="1">
      <alignment horizontal="center" vertical="center" wrapText="1"/>
    </xf>
    <xf numFmtId="0" fontId="19" fillId="0" borderId="15" xfId="0" applyFont="1" applyFill="1" applyBorder="1" applyAlignment="1">
      <alignment horizontal="center" vertical="center" wrapText="1"/>
    </xf>
    <xf numFmtId="0" fontId="19" fillId="0" borderId="16" xfId="0" applyFont="1" applyFill="1" applyBorder="1" applyAlignment="1">
      <alignment horizontal="center" vertical="center" wrapText="1"/>
    </xf>
    <xf numFmtId="0" fontId="18" fillId="13" borderId="11" xfId="0" applyFont="1" applyFill="1" applyBorder="1" applyAlignment="1">
      <alignment horizontal="left" vertical="center" wrapText="1"/>
    </xf>
    <xf numFmtId="0" fontId="18" fillId="13" borderId="29" xfId="0" applyFont="1" applyFill="1" applyBorder="1" applyAlignment="1">
      <alignment horizontal="left" vertical="center" wrapText="1"/>
    </xf>
    <xf numFmtId="0" fontId="18" fillId="13" borderId="17" xfId="0" applyFont="1" applyFill="1" applyBorder="1" applyAlignment="1">
      <alignment horizontal="left" vertical="center" wrapText="1"/>
    </xf>
    <xf numFmtId="0" fontId="9" fillId="0" borderId="11" xfId="0" applyFont="1" applyFill="1" applyBorder="1" applyAlignment="1">
      <alignment horizontal="center" vertical="center" wrapText="1"/>
    </xf>
    <xf numFmtId="0" fontId="9" fillId="0" borderId="29" xfId="0" applyFont="1" applyFill="1" applyBorder="1" applyAlignment="1">
      <alignment horizontal="center" vertical="center" wrapText="1"/>
    </xf>
    <xf numFmtId="0" fontId="9" fillId="0" borderId="17" xfId="0" applyFont="1" applyFill="1" applyBorder="1" applyAlignment="1">
      <alignment horizontal="center" vertical="center" wrapText="1"/>
    </xf>
    <xf numFmtId="0" fontId="9" fillId="0" borderId="12" xfId="0" applyFont="1" applyFill="1" applyBorder="1" applyAlignment="1">
      <alignment horizontal="center" vertical="center" wrapText="1"/>
    </xf>
    <xf numFmtId="0" fontId="9" fillId="0" borderId="27" xfId="0" applyFont="1" applyFill="1" applyBorder="1" applyAlignment="1">
      <alignment horizontal="center" vertical="center" wrapText="1"/>
    </xf>
    <xf numFmtId="0" fontId="9" fillId="0" borderId="18" xfId="0" applyFont="1" applyFill="1" applyBorder="1" applyAlignment="1">
      <alignment horizontal="center" vertical="center" wrapText="1"/>
    </xf>
    <xf numFmtId="0" fontId="9" fillId="0" borderId="13" xfId="0" applyFont="1" applyFill="1" applyBorder="1" applyAlignment="1">
      <alignment horizontal="center" vertical="center" wrapText="1"/>
    </xf>
    <xf numFmtId="0" fontId="9" fillId="0" borderId="0" xfId="0" applyFont="1" applyFill="1" applyBorder="1" applyAlignment="1">
      <alignment horizontal="center" vertical="center" wrapText="1"/>
    </xf>
    <xf numFmtId="0" fontId="9" fillId="0" borderId="19" xfId="0" applyFont="1" applyFill="1" applyBorder="1" applyAlignment="1">
      <alignment horizontal="center" vertical="center" wrapText="1"/>
    </xf>
    <xf numFmtId="0" fontId="9" fillId="0" borderId="30" xfId="0" applyFont="1" applyFill="1" applyBorder="1" applyAlignment="1">
      <alignment horizontal="center" vertical="center" wrapText="1"/>
    </xf>
    <xf numFmtId="0" fontId="9" fillId="0" borderId="28"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46" fillId="0" borderId="54" xfId="0" applyFont="1" applyFill="1" applyBorder="1" applyAlignment="1">
      <alignment horizontal="left" vertical="center" wrapText="1"/>
    </xf>
    <xf numFmtId="0" fontId="46" fillId="0" borderId="55" xfId="0" applyFont="1" applyFill="1" applyBorder="1" applyAlignment="1">
      <alignment horizontal="left" vertical="center" wrapText="1"/>
    </xf>
    <xf numFmtId="0" fontId="46" fillId="0" borderId="56" xfId="0" applyFont="1" applyFill="1" applyBorder="1" applyAlignment="1">
      <alignment horizontal="left" vertical="center" wrapText="1"/>
    </xf>
    <xf numFmtId="0" fontId="46" fillId="9" borderId="60" xfId="0" applyFont="1" applyFill="1" applyBorder="1" applyAlignment="1">
      <alignment horizontal="left" vertical="center" wrapText="1"/>
    </xf>
    <xf numFmtId="0" fontId="46" fillId="9" borderId="107" xfId="0" applyFont="1" applyFill="1" applyBorder="1" applyAlignment="1">
      <alignment horizontal="left" vertical="center" wrapText="1"/>
    </xf>
    <xf numFmtId="0" fontId="46" fillId="9" borderId="62" xfId="0" applyFont="1" applyFill="1" applyBorder="1" applyAlignment="1">
      <alignment horizontal="left" vertical="center" wrapText="1"/>
    </xf>
    <xf numFmtId="0" fontId="17" fillId="11" borderId="29" xfId="0" applyFont="1" applyFill="1" applyBorder="1" applyAlignment="1">
      <alignment horizontal="center" wrapText="1"/>
    </xf>
    <xf numFmtId="0" fontId="17" fillId="11" borderId="17" xfId="0" applyFont="1" applyFill="1" applyBorder="1" applyAlignment="1">
      <alignment horizontal="center" wrapText="1"/>
    </xf>
    <xf numFmtId="0" fontId="14" fillId="11" borderId="29" xfId="0" applyFont="1" applyFill="1" applyBorder="1" applyAlignment="1">
      <alignment horizontal="left" wrapText="1"/>
    </xf>
    <xf numFmtId="0" fontId="9" fillId="12" borderId="11" xfId="0" applyFont="1" applyFill="1" applyBorder="1" applyAlignment="1">
      <alignment horizontal="left" vertical="center" wrapText="1"/>
    </xf>
    <xf numFmtId="0" fontId="9" fillId="12" borderId="29" xfId="0" applyFont="1" applyFill="1" applyBorder="1" applyAlignment="1">
      <alignment horizontal="left" vertical="center" wrapText="1"/>
    </xf>
    <xf numFmtId="0" fontId="9" fillId="12" borderId="17" xfId="0" applyFont="1" applyFill="1" applyBorder="1" applyAlignment="1">
      <alignment horizontal="left" vertical="center" wrapText="1"/>
    </xf>
    <xf numFmtId="0" fontId="50" fillId="12" borderId="18" xfId="0" applyFont="1" applyFill="1" applyBorder="1" applyAlignment="1">
      <alignment horizontal="left" vertical="top" wrapText="1"/>
    </xf>
    <xf numFmtId="0" fontId="50" fillId="9" borderId="10" xfId="0" applyFont="1" applyFill="1" applyBorder="1" applyAlignment="1">
      <alignment horizontal="left" vertical="top" wrapText="1"/>
    </xf>
    <xf numFmtId="0" fontId="9" fillId="9" borderId="12" xfId="0" applyFont="1" applyFill="1" applyBorder="1" applyAlignment="1">
      <alignment horizontal="left" vertical="top" wrapText="1"/>
    </xf>
    <xf numFmtId="0" fontId="9" fillId="9" borderId="30" xfId="0" applyFont="1" applyFill="1" applyBorder="1" applyAlignment="1">
      <alignment horizontal="left" vertical="top" wrapText="1"/>
    </xf>
    <xf numFmtId="0" fontId="9" fillId="11" borderId="28" xfId="0" applyFont="1" applyFill="1" applyBorder="1" applyAlignment="1">
      <alignment horizontal="center" vertical="center" wrapText="1"/>
    </xf>
    <xf numFmtId="0" fontId="9" fillId="11" borderId="10" xfId="0" applyFont="1" applyFill="1" applyBorder="1" applyAlignment="1">
      <alignment horizontal="center" vertical="center" wrapText="1"/>
    </xf>
    <xf numFmtId="0" fontId="9" fillId="9" borderId="13" xfId="0" applyFont="1" applyFill="1" applyBorder="1" applyAlignment="1">
      <alignment horizontal="left" vertical="top" wrapText="1"/>
    </xf>
    <xf numFmtId="167" fontId="8" fillId="0" borderId="11" xfId="0" applyNumberFormat="1" applyFont="1" applyFill="1" applyBorder="1" applyAlignment="1">
      <alignment horizontal="center" vertical="center" wrapText="1"/>
    </xf>
    <xf numFmtId="167" fontId="8" fillId="0" borderId="29" xfId="0" applyNumberFormat="1" applyFont="1" applyFill="1" applyBorder="1" applyAlignment="1">
      <alignment horizontal="center" vertical="center" wrapText="1"/>
    </xf>
    <xf numFmtId="164" fontId="51" fillId="0" borderId="14" xfId="0" applyNumberFormat="1" applyFont="1" applyFill="1" applyBorder="1" applyAlignment="1">
      <alignment horizontal="center" vertical="top" wrapText="1"/>
    </xf>
    <xf numFmtId="0" fontId="51" fillId="0" borderId="16" xfId="0" applyFont="1" applyFill="1" applyBorder="1" applyAlignment="1">
      <alignment horizontal="center" vertical="top" wrapText="1"/>
    </xf>
    <xf numFmtId="164" fontId="51" fillId="0" borderId="15" xfId="0" applyNumberFormat="1" applyFont="1" applyFill="1" applyBorder="1" applyAlignment="1">
      <alignment horizontal="center" vertical="top" wrapText="1"/>
    </xf>
    <xf numFmtId="164" fontId="51" fillId="0" borderId="16" xfId="0" applyNumberFormat="1" applyFont="1" applyFill="1" applyBorder="1" applyAlignment="1">
      <alignment horizontal="center" vertical="top" wrapText="1"/>
    </xf>
    <xf numFmtId="167" fontId="9" fillId="0" borderId="12" xfId="0" applyNumberFormat="1" applyFont="1" applyFill="1" applyBorder="1" applyAlignment="1">
      <alignment horizontal="center" vertical="center" wrapText="1"/>
    </xf>
    <xf numFmtId="167" fontId="9" fillId="0" borderId="27" xfId="0" applyNumberFormat="1" applyFont="1" applyFill="1" applyBorder="1" applyAlignment="1">
      <alignment horizontal="center" vertical="center" wrapText="1"/>
    </xf>
    <xf numFmtId="167" fontId="9" fillId="0" borderId="18" xfId="0" applyNumberFormat="1" applyFont="1" applyFill="1" applyBorder="1" applyAlignment="1">
      <alignment horizontal="center" vertical="center" wrapText="1"/>
    </xf>
    <xf numFmtId="167" fontId="9" fillId="0" borderId="30" xfId="0" applyNumberFormat="1" applyFont="1" applyFill="1" applyBorder="1" applyAlignment="1">
      <alignment horizontal="center" vertical="center" wrapText="1"/>
    </xf>
    <xf numFmtId="167" fontId="9" fillId="0" borderId="28" xfId="0" applyNumberFormat="1" applyFont="1" applyFill="1" applyBorder="1" applyAlignment="1">
      <alignment horizontal="center" vertical="center" wrapText="1"/>
    </xf>
    <xf numFmtId="167" fontId="9" fillId="0" borderId="10" xfId="0" applyNumberFormat="1" applyFont="1" applyFill="1" applyBorder="1" applyAlignment="1">
      <alignment horizontal="center" vertical="center" wrapText="1"/>
    </xf>
    <xf numFmtId="0" fontId="9" fillId="0" borderId="60" xfId="12" applyFont="1" applyFill="1" applyBorder="1" applyAlignment="1">
      <alignment horizontal="left" vertical="top" wrapText="1"/>
    </xf>
    <xf numFmtId="0" fontId="9" fillId="0" borderId="107" xfId="12" applyFont="1" applyFill="1" applyBorder="1" applyAlignment="1">
      <alignment horizontal="left" vertical="top" wrapText="1"/>
    </xf>
    <xf numFmtId="0" fontId="9" fillId="0" borderId="62" xfId="12" applyFont="1" applyFill="1" applyBorder="1" applyAlignment="1">
      <alignment horizontal="left" vertical="top" wrapText="1"/>
    </xf>
    <xf numFmtId="0" fontId="9" fillId="0" borderId="54" xfId="12" applyFont="1" applyFill="1" applyBorder="1" applyAlignment="1">
      <alignment horizontal="left" vertical="top" wrapText="1"/>
    </xf>
    <xf numFmtId="0" fontId="9" fillId="0" borderId="56" xfId="12" applyFont="1" applyFill="1" applyBorder="1" applyAlignment="1">
      <alignment horizontal="left" vertical="top" wrapText="1"/>
    </xf>
    <xf numFmtId="164" fontId="19" fillId="9" borderId="14" xfId="0" applyNumberFormat="1" applyFont="1" applyFill="1" applyBorder="1" applyAlignment="1">
      <alignment horizontal="center" vertical="top" wrapText="1"/>
    </xf>
    <xf numFmtId="164" fontId="19" fillId="9" borderId="16" xfId="0" applyNumberFormat="1" applyFont="1" applyFill="1" applyBorder="1" applyAlignment="1">
      <alignment horizontal="center" vertical="top" wrapText="1"/>
    </xf>
    <xf numFmtId="0" fontId="9" fillId="0" borderId="15" xfId="12" applyFont="1" applyFill="1" applyBorder="1" applyAlignment="1">
      <alignment horizontal="left" vertical="top" wrapText="1"/>
    </xf>
    <xf numFmtId="0" fontId="9" fillId="0" borderId="16" xfId="12" applyFont="1" applyFill="1" applyBorder="1" applyAlignment="1">
      <alignment horizontal="left" vertical="top" wrapText="1"/>
    </xf>
    <xf numFmtId="164" fontId="9" fillId="12" borderId="11" xfId="0" applyNumberFormat="1" applyFont="1" applyFill="1" applyBorder="1" applyAlignment="1">
      <alignment horizontal="left" vertical="top" wrapText="1"/>
    </xf>
    <xf numFmtId="164" fontId="9" fillId="12" borderId="29" xfId="0" applyNumberFormat="1" applyFont="1" applyFill="1" applyBorder="1" applyAlignment="1">
      <alignment horizontal="left" vertical="top" wrapText="1"/>
    </xf>
    <xf numFmtId="164" fontId="9" fillId="12" borderId="17" xfId="0" applyNumberFormat="1" applyFont="1" applyFill="1" applyBorder="1" applyAlignment="1">
      <alignment horizontal="left" vertical="top" wrapText="1"/>
    </xf>
    <xf numFmtId="0" fontId="9" fillId="0" borderId="30" xfId="12" applyFont="1" applyFill="1" applyBorder="1" applyAlignment="1">
      <alignment horizontal="left" vertical="top" wrapText="1"/>
    </xf>
    <xf numFmtId="0" fontId="9" fillId="0" borderId="28" xfId="12" applyFont="1" applyFill="1" applyBorder="1" applyAlignment="1">
      <alignment horizontal="left" vertical="top" wrapText="1"/>
    </xf>
    <xf numFmtId="0" fontId="9" fillId="0" borderId="10" xfId="12" applyFont="1" applyFill="1" applyBorder="1" applyAlignment="1">
      <alignment horizontal="left" vertical="top" wrapText="1"/>
    </xf>
    <xf numFmtId="164" fontId="19" fillId="0" borderId="14" xfId="12" applyNumberFormat="1" applyFont="1" applyFill="1" applyBorder="1" applyAlignment="1">
      <alignment horizontal="center" vertical="top" wrapText="1"/>
    </xf>
    <xf numFmtId="164" fontId="19" fillId="0" borderId="15" xfId="12" applyNumberFormat="1" applyFont="1" applyFill="1" applyBorder="1" applyAlignment="1">
      <alignment horizontal="center" vertical="top" wrapText="1"/>
    </xf>
    <xf numFmtId="164" fontId="19" fillId="0" borderId="16" xfId="12" applyNumberFormat="1" applyFont="1" applyFill="1" applyBorder="1" applyAlignment="1">
      <alignment horizontal="center" vertical="top" wrapText="1"/>
    </xf>
    <xf numFmtId="0" fontId="9" fillId="0" borderId="12" xfId="12" applyFont="1" applyFill="1" applyBorder="1" applyAlignment="1">
      <alignment horizontal="left" vertical="top" wrapText="1"/>
    </xf>
    <xf numFmtId="0" fontId="46" fillId="9" borderId="11" xfId="0" applyFont="1" applyFill="1" applyBorder="1" applyAlignment="1">
      <alignment horizontal="left" vertical="center" wrapText="1"/>
    </xf>
    <xf numFmtId="0" fontId="46" fillId="9" borderId="29" xfId="0" applyFont="1" applyFill="1" applyBorder="1" applyAlignment="1">
      <alignment horizontal="left" vertical="center" wrapText="1"/>
    </xf>
    <xf numFmtId="0" fontId="46" fillId="9" borderId="17" xfId="0" applyFont="1" applyFill="1" applyBorder="1" applyAlignment="1">
      <alignment horizontal="left" vertical="center" wrapText="1"/>
    </xf>
    <xf numFmtId="167" fontId="9" fillId="0" borderId="12" xfId="0" applyNumberFormat="1" applyFont="1" applyFill="1" applyBorder="1" applyAlignment="1">
      <alignment horizontal="left" vertical="top" wrapText="1"/>
    </xf>
    <xf numFmtId="167" fontId="9" fillId="0" borderId="30" xfId="0" applyNumberFormat="1" applyFont="1" applyFill="1" applyBorder="1" applyAlignment="1">
      <alignment horizontal="left" vertical="top" wrapText="1"/>
    </xf>
    <xf numFmtId="0" fontId="14" fillId="11" borderId="29" xfId="15" applyFont="1" applyFill="1" applyBorder="1" applyAlignment="1">
      <alignment horizontal="left"/>
    </xf>
    <xf numFmtId="0" fontId="14" fillId="11" borderId="17" xfId="15" applyFont="1" applyFill="1" applyBorder="1" applyAlignment="1">
      <alignment horizontal="left"/>
    </xf>
    <xf numFmtId="167" fontId="9" fillId="0" borderId="11" xfId="0" applyNumberFormat="1" applyFont="1" applyFill="1" applyBorder="1" applyAlignment="1">
      <alignment horizontal="left" vertical="center" wrapText="1"/>
    </xf>
    <xf numFmtId="167" fontId="9" fillId="0" borderId="29" xfId="0" applyNumberFormat="1" applyFont="1" applyFill="1" applyBorder="1" applyAlignment="1">
      <alignment horizontal="left" vertical="center" wrapText="1"/>
    </xf>
    <xf numFmtId="0" fontId="9" fillId="9" borderId="29" xfId="15" applyFont="1" applyFill="1" applyBorder="1" applyAlignment="1">
      <alignment horizontal="center"/>
    </xf>
    <xf numFmtId="0" fontId="9" fillId="9" borderId="17" xfId="15" applyFont="1" applyFill="1" applyBorder="1" applyAlignment="1">
      <alignment horizontal="center"/>
    </xf>
    <xf numFmtId="0" fontId="9" fillId="9" borderId="12" xfId="15" applyFont="1" applyFill="1" applyBorder="1" applyAlignment="1">
      <alignment horizontal="left" vertical="top" wrapText="1" readingOrder="1"/>
    </xf>
    <xf numFmtId="0" fontId="9" fillId="9" borderId="18" xfId="15" applyFont="1" applyFill="1" applyBorder="1" applyAlignment="1">
      <alignment horizontal="left" vertical="top" wrapText="1" readingOrder="1"/>
    </xf>
    <xf numFmtId="0" fontId="9" fillId="9" borderId="13" xfId="15" applyFont="1" applyFill="1" applyBorder="1" applyAlignment="1">
      <alignment horizontal="left" vertical="top" wrapText="1" readingOrder="1"/>
    </xf>
    <xf numFmtId="0" fontId="9" fillId="9" borderId="19" xfId="15" applyFont="1" applyFill="1" applyBorder="1" applyAlignment="1">
      <alignment horizontal="left" vertical="top" wrapText="1" readingOrder="1"/>
    </xf>
    <xf numFmtId="0" fontId="9" fillId="9" borderId="30" xfId="15" applyFont="1" applyFill="1" applyBorder="1" applyAlignment="1">
      <alignment horizontal="left" vertical="top" wrapText="1" readingOrder="1"/>
    </xf>
    <xf numFmtId="0" fontId="9" fillId="9" borderId="10" xfId="15" applyFont="1" applyFill="1" applyBorder="1" applyAlignment="1">
      <alignment horizontal="left" vertical="top" wrapText="1" readingOrder="1"/>
    </xf>
    <xf numFmtId="0" fontId="9" fillId="0" borderId="14" xfId="15" applyFont="1" applyFill="1" applyBorder="1" applyAlignment="1">
      <alignment horizontal="left" vertical="top" wrapText="1"/>
    </xf>
    <xf numFmtId="0" fontId="9" fillId="0" borderId="15" xfId="15" applyFont="1" applyFill="1" applyBorder="1" applyAlignment="1">
      <alignment horizontal="left" vertical="top" wrapText="1"/>
    </xf>
    <xf numFmtId="0" fontId="9" fillId="0" borderId="12" xfId="15" applyFont="1" applyFill="1" applyBorder="1" applyAlignment="1">
      <alignment vertical="top" wrapText="1"/>
    </xf>
    <xf numFmtId="0" fontId="9" fillId="0" borderId="27" xfId="15" applyFont="1" applyFill="1" applyBorder="1" applyAlignment="1">
      <alignment vertical="top" wrapText="1"/>
    </xf>
    <xf numFmtId="0" fontId="9" fillId="0" borderId="18" xfId="15" applyFont="1" applyFill="1" applyBorder="1" applyAlignment="1">
      <alignment vertical="top" wrapText="1"/>
    </xf>
    <xf numFmtId="0" fontId="9" fillId="0" borderId="13" xfId="15" applyFont="1" applyFill="1" applyBorder="1" applyAlignment="1">
      <alignment vertical="top" wrapText="1"/>
    </xf>
    <xf numFmtId="0" fontId="9" fillId="0" borderId="0" xfId="15" applyFont="1" applyFill="1" applyBorder="1" applyAlignment="1">
      <alignment vertical="top" wrapText="1"/>
    </xf>
    <xf numFmtId="0" fontId="9" fillId="0" borderId="19" xfId="15" applyFont="1" applyFill="1" applyBorder="1" applyAlignment="1">
      <alignment vertical="top" wrapText="1"/>
    </xf>
    <xf numFmtId="164" fontId="19" fillId="9" borderId="11" xfId="15" applyNumberFormat="1" applyFont="1" applyFill="1" applyBorder="1" applyAlignment="1">
      <alignment horizontal="left"/>
    </xf>
    <xf numFmtId="164" fontId="19" fillId="9" borderId="17" xfId="15" applyNumberFormat="1" applyFont="1" applyFill="1" applyBorder="1" applyAlignment="1">
      <alignment horizontal="left"/>
    </xf>
    <xf numFmtId="164" fontId="19" fillId="9" borderId="11" xfId="15" applyNumberFormat="1" applyFont="1" applyFill="1" applyBorder="1" applyAlignment="1">
      <alignment horizontal="left" vertical="top" wrapText="1"/>
    </xf>
    <xf numFmtId="164" fontId="19" fillId="9" borderId="29" xfId="15" applyNumberFormat="1" applyFont="1" applyFill="1" applyBorder="1" applyAlignment="1">
      <alignment horizontal="left" vertical="top" wrapText="1"/>
    </xf>
    <xf numFmtId="164" fontId="19" fillId="9" borderId="17" xfId="15" applyNumberFormat="1" applyFont="1" applyFill="1" applyBorder="1" applyAlignment="1">
      <alignment horizontal="left" vertical="top" wrapText="1"/>
    </xf>
    <xf numFmtId="0" fontId="9" fillId="0" borderId="11" xfId="15" applyFont="1" applyFill="1" applyBorder="1" applyAlignment="1">
      <alignment horizontal="center" vertical="center" wrapText="1"/>
    </xf>
    <xf numFmtId="0" fontId="9" fillId="0" borderId="17" xfId="15" applyFont="1" applyFill="1" applyBorder="1" applyAlignment="1">
      <alignment horizontal="center" vertical="center" wrapText="1"/>
    </xf>
    <xf numFmtId="0" fontId="36" fillId="0" borderId="15" xfId="15" applyFont="1" applyFill="1" applyBorder="1" applyAlignment="1">
      <alignment horizontal="left" vertical="center" wrapText="1"/>
    </xf>
    <xf numFmtId="0" fontId="36" fillId="0" borderId="16" xfId="15" applyFont="1" applyFill="1" applyBorder="1" applyAlignment="1">
      <alignment horizontal="left" vertical="center" wrapText="1"/>
    </xf>
    <xf numFmtId="0" fontId="9" fillId="0" borderId="12" xfId="15" applyFont="1" applyFill="1" applyBorder="1" applyAlignment="1">
      <alignment horizontal="left" vertical="top" wrapText="1"/>
    </xf>
    <xf numFmtId="0" fontId="9" fillId="0" borderId="18" xfId="15" applyFont="1" applyFill="1" applyBorder="1" applyAlignment="1">
      <alignment horizontal="left" vertical="top" wrapText="1"/>
    </xf>
    <xf numFmtId="0" fontId="9" fillId="0" borderId="13" xfId="15" applyFont="1" applyFill="1" applyBorder="1" applyAlignment="1">
      <alignment horizontal="left" vertical="top" wrapText="1"/>
    </xf>
    <xf numFmtId="0" fontId="9" fillId="0" borderId="19" xfId="15" applyFont="1" applyFill="1" applyBorder="1" applyAlignment="1">
      <alignment horizontal="left" vertical="top" wrapText="1"/>
    </xf>
    <xf numFmtId="0" fontId="9" fillId="0" borderId="30" xfId="15" applyFont="1" applyFill="1" applyBorder="1" applyAlignment="1">
      <alignment horizontal="left" vertical="top" wrapText="1"/>
    </xf>
    <xf numFmtId="0" fontId="9" fillId="0" borderId="10" xfId="15" applyFont="1" applyFill="1" applyBorder="1" applyAlignment="1">
      <alignment horizontal="left" vertical="top" wrapText="1"/>
    </xf>
    <xf numFmtId="0" fontId="9" fillId="12" borderId="12" xfId="15" applyFont="1" applyFill="1" applyBorder="1" applyAlignment="1">
      <alignment horizontal="left" vertical="top" wrapText="1"/>
    </xf>
    <xf numFmtId="0" fontId="9" fillId="12" borderId="18" xfId="15" applyFont="1" applyFill="1" applyBorder="1" applyAlignment="1">
      <alignment horizontal="left" vertical="top" wrapText="1"/>
    </xf>
    <xf numFmtId="0" fontId="9" fillId="12" borderId="13" xfId="15" applyFont="1" applyFill="1" applyBorder="1" applyAlignment="1">
      <alignment horizontal="left" vertical="top" wrapText="1"/>
    </xf>
    <xf numFmtId="0" fontId="9" fillId="12" borderId="19" xfId="15" applyFont="1" applyFill="1" applyBorder="1" applyAlignment="1">
      <alignment horizontal="left" vertical="top" wrapText="1"/>
    </xf>
    <xf numFmtId="0" fontId="9" fillId="12" borderId="14" xfId="14" applyFont="1" applyFill="1" applyBorder="1" applyAlignment="1">
      <alignment horizontal="center" vertical="center" wrapText="1"/>
    </xf>
    <xf numFmtId="0" fontId="9" fillId="12" borderId="16" xfId="14" applyFont="1" applyFill="1" applyBorder="1" applyAlignment="1">
      <alignment horizontal="center" vertical="center" wrapText="1"/>
    </xf>
    <xf numFmtId="0" fontId="9" fillId="12" borderId="19" xfId="14" applyFont="1" applyFill="1" applyBorder="1" applyAlignment="1">
      <alignment horizontal="center" vertical="center" wrapText="1"/>
    </xf>
    <xf numFmtId="0" fontId="9" fillId="12" borderId="10" xfId="14" applyFont="1" applyFill="1" applyBorder="1" applyAlignment="1">
      <alignment horizontal="center" vertical="center" wrapText="1"/>
    </xf>
    <xf numFmtId="0" fontId="9" fillId="13" borderId="29" xfId="15" applyFont="1" applyFill="1" applyBorder="1" applyAlignment="1">
      <alignment vertical="center"/>
    </xf>
    <xf numFmtId="0" fontId="9" fillId="13" borderId="17" xfId="15" applyFont="1" applyFill="1" applyBorder="1" applyAlignment="1">
      <alignment vertical="center"/>
    </xf>
    <xf numFmtId="0" fontId="9" fillId="9" borderId="30" xfId="15" applyFont="1" applyFill="1" applyBorder="1" applyAlignment="1">
      <alignment horizontal="center"/>
    </xf>
    <xf numFmtId="0" fontId="9" fillId="9" borderId="10" xfId="15" applyFont="1" applyFill="1" applyBorder="1" applyAlignment="1">
      <alignment horizontal="center"/>
    </xf>
    <xf numFmtId="0" fontId="9" fillId="13" borderId="29" xfId="15" applyFont="1" applyFill="1" applyBorder="1" applyAlignment="1">
      <alignment horizontal="center" vertical="center"/>
    </xf>
    <xf numFmtId="0" fontId="9" fillId="13" borderId="17" xfId="15" applyFont="1" applyFill="1" applyBorder="1" applyAlignment="1">
      <alignment horizontal="center" vertical="center"/>
    </xf>
    <xf numFmtId="0" fontId="9" fillId="12" borderId="71" xfId="0" applyFont="1" applyFill="1" applyBorder="1" applyAlignment="1">
      <alignment horizontal="left" vertical="center" wrapText="1"/>
    </xf>
    <xf numFmtId="0" fontId="9" fillId="12" borderId="68" xfId="0" applyFont="1" applyFill="1" applyBorder="1" applyAlignment="1">
      <alignment horizontal="left" vertical="center" wrapText="1"/>
    </xf>
    <xf numFmtId="0" fontId="9" fillId="12" borderId="69" xfId="0" applyFont="1" applyFill="1" applyBorder="1" applyAlignment="1">
      <alignment horizontal="left" vertical="center" wrapText="1"/>
    </xf>
    <xf numFmtId="0" fontId="9" fillId="12" borderId="60" xfId="0" applyFont="1" applyFill="1" applyBorder="1" applyAlignment="1">
      <alignment horizontal="left" vertical="center" wrapText="1"/>
    </xf>
    <xf numFmtId="0" fontId="9" fillId="12" borderId="61" xfId="0" applyFont="1" applyFill="1" applyBorder="1" applyAlignment="1">
      <alignment horizontal="left" vertical="center" wrapText="1"/>
    </xf>
    <xf numFmtId="0" fontId="9" fillId="12" borderId="62" xfId="0" applyFont="1" applyFill="1" applyBorder="1" applyAlignment="1">
      <alignment horizontal="left" vertical="center" wrapText="1"/>
    </xf>
    <xf numFmtId="0" fontId="9" fillId="12" borderId="18" xfId="0" applyFont="1" applyFill="1" applyBorder="1" applyAlignment="1">
      <alignment vertical="top" wrapText="1"/>
    </xf>
    <xf numFmtId="0" fontId="9" fillId="12" borderId="10" xfId="0" applyFont="1" applyFill="1" applyBorder="1" applyAlignment="1">
      <alignment vertical="top" wrapText="1"/>
    </xf>
    <xf numFmtId="0" fontId="9" fillId="12" borderId="14" xfId="0" applyFont="1" applyFill="1" applyBorder="1" applyAlignment="1">
      <alignment vertical="top" wrapText="1"/>
    </xf>
    <xf numFmtId="0" fontId="9" fillId="12" borderId="15" xfId="0" applyFont="1" applyFill="1" applyBorder="1" applyAlignment="1">
      <alignment vertical="top" wrapText="1"/>
    </xf>
    <xf numFmtId="0" fontId="9" fillId="12" borderId="16" xfId="0" applyFont="1" applyFill="1" applyBorder="1" applyAlignment="1">
      <alignment vertical="top" wrapText="1"/>
    </xf>
    <xf numFmtId="0" fontId="9" fillId="12" borderId="55" xfId="0" applyFont="1" applyFill="1" applyBorder="1" applyAlignment="1">
      <alignment horizontal="left" vertical="center" wrapText="1"/>
    </xf>
    <xf numFmtId="0" fontId="9" fillId="12" borderId="56" xfId="0" applyFont="1" applyFill="1" applyBorder="1" applyAlignment="1">
      <alignment horizontal="left" vertical="center" wrapText="1"/>
    </xf>
    <xf numFmtId="0" fontId="9" fillId="12" borderId="54" xfId="0" applyFont="1" applyFill="1" applyBorder="1" applyAlignment="1">
      <alignment horizontal="left" vertical="center" wrapText="1"/>
    </xf>
    <xf numFmtId="0" fontId="9" fillId="12" borderId="107" xfId="0" applyFont="1" applyFill="1" applyBorder="1" applyAlignment="1">
      <alignment horizontal="left" vertical="center" wrapText="1"/>
    </xf>
    <xf numFmtId="0" fontId="9" fillId="0" borderId="18" xfId="0" applyFont="1" applyFill="1" applyBorder="1" applyAlignment="1">
      <alignment vertical="top" wrapText="1"/>
    </xf>
    <xf numFmtId="0" fontId="9" fillId="0" borderId="10" xfId="0" applyFont="1" applyFill="1" applyBorder="1" applyAlignment="1">
      <alignment vertical="top" wrapText="1"/>
    </xf>
    <xf numFmtId="0" fontId="8" fillId="11" borderId="11" xfId="0" applyFont="1" applyFill="1" applyBorder="1" applyAlignment="1">
      <alignment horizontal="center" vertical="center" wrapText="1"/>
    </xf>
    <xf numFmtId="0" fontId="8" fillId="11" borderId="29" xfId="0" applyFont="1" applyFill="1" applyBorder="1" applyAlignment="1">
      <alignment horizontal="center" vertical="center" wrapText="1"/>
    </xf>
    <xf numFmtId="0" fontId="8" fillId="11" borderId="17" xfId="0" applyFont="1" applyFill="1" applyBorder="1" applyAlignment="1">
      <alignment horizontal="center" vertical="center" wrapText="1"/>
    </xf>
    <xf numFmtId="0" fontId="9" fillId="12" borderId="19" xfId="0" applyFont="1" applyFill="1" applyBorder="1" applyAlignment="1">
      <alignment vertical="top" wrapText="1"/>
    </xf>
    <xf numFmtId="0" fontId="14" fillId="11" borderId="29" xfId="28" applyFont="1" applyFill="1" applyBorder="1" applyAlignment="1">
      <alignment horizontal="left" vertical="center"/>
    </xf>
    <xf numFmtId="0" fontId="14" fillId="11" borderId="17" xfId="28" applyFont="1" applyFill="1" applyBorder="1" applyAlignment="1">
      <alignment horizontal="left" vertical="center"/>
    </xf>
    <xf numFmtId="0" fontId="9" fillId="0" borderId="11" xfId="28" applyFont="1" applyFill="1" applyBorder="1" applyAlignment="1">
      <alignment horizontal="center" vertical="center"/>
    </xf>
    <xf numFmtId="0" fontId="9" fillId="0" borderId="29" xfId="28" applyFont="1" applyFill="1" applyBorder="1" applyAlignment="1">
      <alignment horizontal="center" vertical="center"/>
    </xf>
    <xf numFmtId="0" fontId="9" fillId="0" borderId="17" xfId="28" applyFont="1" applyFill="1" applyBorder="1" applyAlignment="1">
      <alignment horizontal="center" vertical="center"/>
    </xf>
    <xf numFmtId="0" fontId="9" fillId="0" borderId="11" xfId="28" applyFont="1" applyFill="1" applyBorder="1" applyAlignment="1">
      <alignment vertical="top" wrapText="1"/>
    </xf>
    <xf numFmtId="0" fontId="9" fillId="0" borderId="29" xfId="28" applyFont="1" applyFill="1" applyBorder="1" applyAlignment="1">
      <alignment vertical="top" wrapText="1"/>
    </xf>
    <xf numFmtId="0" fontId="9" fillId="0" borderId="17" xfId="28" applyFont="1" applyFill="1" applyBorder="1" applyAlignment="1">
      <alignment vertical="top" wrapText="1"/>
    </xf>
    <xf numFmtId="0" fontId="9" fillId="0" borderId="13" xfId="28" applyFont="1" applyFill="1" applyBorder="1" applyAlignment="1">
      <alignment horizontal="center" vertical="center"/>
    </xf>
    <xf numFmtId="0" fontId="9" fillId="0" borderId="0" xfId="28" applyFont="1" applyFill="1" applyBorder="1" applyAlignment="1">
      <alignment horizontal="center" vertical="center"/>
    </xf>
    <xf numFmtId="0" fontId="9" fillId="0" borderId="19" xfId="28" applyFont="1" applyFill="1" applyBorder="1" applyAlignment="1">
      <alignment horizontal="center" vertical="center"/>
    </xf>
    <xf numFmtId="0" fontId="9" fillId="0" borderId="13" xfId="28" applyFont="1" applyFill="1" applyBorder="1" applyAlignment="1">
      <alignment horizontal="left" vertical="top" wrapText="1"/>
    </xf>
    <xf numFmtId="0" fontId="9" fillId="0" borderId="0" xfId="28" applyFont="1" applyFill="1" applyBorder="1" applyAlignment="1">
      <alignment horizontal="left" vertical="top" wrapText="1"/>
    </xf>
    <xf numFmtId="0" fontId="9" fillId="0" borderId="19" xfId="28" applyFont="1" applyFill="1" applyBorder="1" applyAlignment="1">
      <alignment horizontal="left" vertical="top" wrapText="1"/>
    </xf>
    <xf numFmtId="0" fontId="8" fillId="0" borderId="0" xfId="28" applyNumberFormat="1" applyFont="1" applyBorder="1" applyAlignment="1">
      <alignment horizontal="center" vertical="center" wrapText="1"/>
    </xf>
    <xf numFmtId="0" fontId="8" fillId="14" borderId="15" xfId="28" applyNumberFormat="1" applyFont="1" applyFill="1" applyBorder="1" applyAlignment="1">
      <alignment horizontal="center" vertical="center" wrapText="1"/>
    </xf>
    <xf numFmtId="0" fontId="8" fillId="14" borderId="16" xfId="28" applyNumberFormat="1" applyFont="1" applyFill="1" applyBorder="1" applyAlignment="1">
      <alignment horizontal="center" vertical="center" wrapText="1"/>
    </xf>
    <xf numFmtId="0" fontId="9" fillId="0" borderId="54" xfId="28" applyFont="1" applyBorder="1" applyAlignment="1">
      <alignment horizontal="left" vertical="top" wrapText="1"/>
    </xf>
    <xf numFmtId="0" fontId="9" fillId="0" borderId="55" xfId="28" applyFont="1" applyBorder="1" applyAlignment="1">
      <alignment horizontal="left" vertical="top" wrapText="1"/>
    </xf>
    <xf numFmtId="0" fontId="9" fillId="0" borderId="11" xfId="28" applyFont="1" applyBorder="1" applyAlignment="1">
      <alignment horizontal="left" vertical="top" wrapText="1"/>
    </xf>
    <xf numFmtId="0" fontId="9" fillId="0" borderId="29" xfId="28" applyFont="1" applyBorder="1" applyAlignment="1">
      <alignment horizontal="left" vertical="top" wrapText="1"/>
    </xf>
    <xf numFmtId="0" fontId="9" fillId="0" borderId="17" xfId="28" applyFont="1" applyBorder="1" applyAlignment="1">
      <alignment horizontal="left" vertical="top" wrapText="1"/>
    </xf>
    <xf numFmtId="0" fontId="8" fillId="0" borderId="11" xfId="28" applyNumberFormat="1" applyFont="1" applyBorder="1" applyAlignment="1">
      <alignment horizontal="left" vertical="center" wrapText="1"/>
    </xf>
    <xf numFmtId="0" fontId="8" fillId="0" borderId="29" xfId="28" applyNumberFormat="1" applyFont="1" applyBorder="1" applyAlignment="1">
      <alignment horizontal="left" vertical="center" wrapText="1"/>
    </xf>
    <xf numFmtId="0" fontId="8" fillId="0" borderId="17" xfId="28" applyNumberFormat="1" applyFont="1" applyBorder="1" applyAlignment="1">
      <alignment horizontal="left" vertical="center" wrapText="1"/>
    </xf>
    <xf numFmtId="0" fontId="9" fillId="0" borderId="30" xfId="28" applyFont="1" applyBorder="1" applyAlignment="1">
      <alignment horizontal="left" vertical="top" wrapText="1"/>
    </xf>
    <xf numFmtId="0" fontId="9" fillId="0" borderId="28" xfId="28" applyFont="1" applyBorder="1" applyAlignment="1">
      <alignment horizontal="left" vertical="top" wrapText="1"/>
    </xf>
    <xf numFmtId="0" fontId="9" fillId="0" borderId="10" xfId="28" applyFont="1" applyBorder="1" applyAlignment="1">
      <alignment horizontal="left" vertical="top" wrapText="1"/>
    </xf>
    <xf numFmtId="0" fontId="78" fillId="0" borderId="0" xfId="28" applyNumberFormat="1" applyFont="1" applyBorder="1" applyAlignment="1">
      <alignment horizontal="left" vertical="center" wrapText="1"/>
    </xf>
    <xf numFmtId="0" fontId="78" fillId="0" borderId="44" xfId="28" applyNumberFormat="1" applyFont="1" applyBorder="1" applyAlignment="1">
      <alignment horizontal="left" vertical="center"/>
    </xf>
    <xf numFmtId="0" fontId="8" fillId="0" borderId="28" xfId="28" applyNumberFormat="1" applyFont="1" applyBorder="1" applyAlignment="1">
      <alignment horizontal="left" vertical="center"/>
    </xf>
    <xf numFmtId="0" fontId="9" fillId="0" borderId="13" xfId="28" applyFont="1" applyBorder="1" applyAlignment="1">
      <alignment horizontal="left" vertical="top" wrapText="1"/>
    </xf>
    <xf numFmtId="0" fontId="9" fillId="0" borderId="0" xfId="28" applyFont="1" applyBorder="1" applyAlignment="1">
      <alignment horizontal="left" vertical="top" wrapText="1"/>
    </xf>
    <xf numFmtId="0" fontId="9" fillId="0" borderId="76" xfId="28" applyFont="1" applyBorder="1" applyAlignment="1">
      <alignment horizontal="left" vertical="top" wrapText="1"/>
    </xf>
    <xf numFmtId="0" fontId="9" fillId="0" borderId="104" xfId="28" applyFont="1" applyBorder="1" applyAlignment="1">
      <alignment horizontal="left" vertical="top" wrapText="1"/>
    </xf>
    <xf numFmtId="0" fontId="10" fillId="0" borderId="12" xfId="0" applyFont="1" applyFill="1" applyBorder="1" applyAlignment="1">
      <alignment horizontal="center" vertical="top"/>
    </xf>
    <xf numFmtId="0" fontId="10" fillId="0" borderId="18" xfId="0" applyFont="1" applyFill="1" applyBorder="1" applyAlignment="1">
      <alignment horizontal="center" vertical="top"/>
    </xf>
    <xf numFmtId="0" fontId="10" fillId="0" borderId="30" xfId="0" applyFont="1" applyFill="1" applyBorder="1" applyAlignment="1">
      <alignment horizontal="center" vertical="top"/>
    </xf>
    <xf numFmtId="0" fontId="10" fillId="0" borderId="10" xfId="0" applyFont="1" applyFill="1" applyBorder="1" applyAlignment="1">
      <alignment horizontal="center" vertical="top"/>
    </xf>
    <xf numFmtId="0" fontId="9" fillId="0" borderId="19" xfId="0" applyFont="1" applyFill="1" applyBorder="1" applyAlignment="1">
      <alignment vertical="top" wrapText="1"/>
    </xf>
    <xf numFmtId="0" fontId="10" fillId="0" borderId="27" xfId="0" applyFont="1" applyFill="1" applyBorder="1" applyAlignment="1">
      <alignment horizontal="center" vertical="top"/>
    </xf>
    <xf numFmtId="0" fontId="9" fillId="12" borderId="34" xfId="0" applyFont="1" applyFill="1" applyBorder="1" applyAlignment="1">
      <alignment horizontal="left" vertical="center" wrapText="1"/>
    </xf>
    <xf numFmtId="0" fontId="9" fillId="12" borderId="35" xfId="0" applyFont="1" applyFill="1" applyBorder="1" applyAlignment="1">
      <alignment horizontal="left" vertical="center" wrapText="1"/>
    </xf>
    <xf numFmtId="0" fontId="9" fillId="12" borderId="37" xfId="0" applyFont="1" applyFill="1" applyBorder="1" applyAlignment="1">
      <alignment horizontal="left" vertical="center" wrapText="1"/>
    </xf>
    <xf numFmtId="0" fontId="9" fillId="12" borderId="38" xfId="0" applyFont="1" applyFill="1" applyBorder="1" applyAlignment="1">
      <alignment horizontal="left" vertical="center" wrapText="1"/>
    </xf>
    <xf numFmtId="0" fontId="9" fillId="12" borderId="31" xfId="0" applyFont="1" applyFill="1" applyBorder="1" applyAlignment="1">
      <alignment horizontal="left" vertical="center" wrapText="1"/>
    </xf>
    <xf numFmtId="0" fontId="9" fillId="12" borderId="32" xfId="0" applyFont="1" applyFill="1" applyBorder="1" applyAlignment="1">
      <alignment horizontal="left" vertical="center" wrapText="1"/>
    </xf>
    <xf numFmtId="0" fontId="14" fillId="14" borderId="29" xfId="0" applyFont="1" applyFill="1" applyBorder="1" applyAlignment="1">
      <alignment horizontal="left" vertical="center" wrapText="1"/>
    </xf>
    <xf numFmtId="0" fontId="14" fillId="14" borderId="17" xfId="0" applyFont="1" applyFill="1" applyBorder="1" applyAlignment="1">
      <alignment horizontal="left" vertical="center" wrapText="1"/>
    </xf>
    <xf numFmtId="0" fontId="9" fillId="14" borderId="11" xfId="0" applyFont="1" applyFill="1" applyBorder="1" applyAlignment="1">
      <alignment horizontal="center" vertical="top" wrapText="1"/>
    </xf>
    <xf numFmtId="0" fontId="9" fillId="14" borderId="17" xfId="0" applyFont="1" applyFill="1" applyBorder="1" applyAlignment="1">
      <alignment horizontal="center" vertical="top" wrapText="1"/>
    </xf>
    <xf numFmtId="167" fontId="19" fillId="0" borderId="11" xfId="0" applyNumberFormat="1" applyFont="1" applyFill="1" applyBorder="1" applyAlignment="1">
      <alignment horizontal="left" vertical="center" wrapText="1"/>
    </xf>
    <xf numFmtId="167" fontId="19" fillId="0" borderId="29" xfId="0" applyNumberFormat="1" applyFont="1" applyFill="1" applyBorder="1" applyAlignment="1">
      <alignment horizontal="left" vertical="center" wrapText="1"/>
    </xf>
    <xf numFmtId="167" fontId="19" fillId="0" borderId="17" xfId="0" applyNumberFormat="1" applyFont="1" applyFill="1" applyBorder="1" applyAlignment="1">
      <alignment horizontal="left" vertical="center" wrapText="1"/>
    </xf>
    <xf numFmtId="0" fontId="9" fillId="9" borderId="11" xfId="0" applyNumberFormat="1" applyFont="1" applyFill="1" applyBorder="1" applyAlignment="1">
      <alignment horizontal="left" vertical="top" wrapText="1"/>
    </xf>
    <xf numFmtId="0" fontId="9" fillId="9" borderId="29" xfId="0" applyNumberFormat="1" applyFont="1" applyFill="1" applyBorder="1" applyAlignment="1">
      <alignment horizontal="left" vertical="top" wrapText="1"/>
    </xf>
    <xf numFmtId="0" fontId="9" fillId="9" borderId="17" xfId="0" applyNumberFormat="1" applyFont="1" applyFill="1" applyBorder="1" applyAlignment="1">
      <alignment horizontal="left" vertical="top" wrapText="1"/>
    </xf>
    <xf numFmtId="0" fontId="10" fillId="12" borderId="12" xfId="0" applyFont="1" applyFill="1" applyBorder="1" applyAlignment="1">
      <alignment horizontal="center" vertical="top"/>
    </xf>
    <xf numFmtId="0" fontId="10" fillId="12" borderId="18" xfId="0" applyFont="1" applyFill="1" applyBorder="1" applyAlignment="1">
      <alignment horizontal="center" vertical="top"/>
    </xf>
    <xf numFmtId="0" fontId="10" fillId="9" borderId="30" xfId="0" applyFont="1" applyFill="1" applyBorder="1" applyAlignment="1">
      <alignment horizontal="center" vertical="top"/>
    </xf>
    <xf numFmtId="0" fontId="10" fillId="9" borderId="10" xfId="0" applyFont="1" applyFill="1" applyBorder="1" applyAlignment="1">
      <alignment horizontal="center" vertical="top"/>
    </xf>
    <xf numFmtId="0" fontId="10" fillId="0" borderId="13" xfId="0" applyFont="1" applyFill="1" applyBorder="1" applyAlignment="1">
      <alignment horizontal="center" vertical="top"/>
    </xf>
    <xf numFmtId="0" fontId="10" fillId="0" borderId="19" xfId="0" applyFont="1" applyFill="1" applyBorder="1" applyAlignment="1">
      <alignment horizontal="center" vertical="top"/>
    </xf>
    <xf numFmtId="0" fontId="9" fillId="14" borderId="29" xfId="0" applyFont="1" applyFill="1" applyBorder="1" applyAlignment="1">
      <alignment horizontal="center" vertical="top" wrapText="1"/>
    </xf>
    <xf numFmtId="0" fontId="10" fillId="12" borderId="30" xfId="0" applyFont="1" applyFill="1" applyBorder="1" applyAlignment="1">
      <alignment horizontal="center" vertical="top"/>
    </xf>
    <xf numFmtId="0" fontId="10" fillId="12" borderId="10" xfId="0" applyFont="1" applyFill="1" applyBorder="1" applyAlignment="1">
      <alignment horizontal="center" vertical="top"/>
    </xf>
    <xf numFmtId="0" fontId="9" fillId="12" borderId="68" xfId="0" applyFont="1" applyFill="1" applyBorder="1" applyAlignment="1">
      <alignment horizontal="left" vertical="top" wrapText="1"/>
    </xf>
    <xf numFmtId="0" fontId="9" fillId="12" borderId="69" xfId="0" applyFont="1" applyFill="1" applyBorder="1" applyAlignment="1">
      <alignment horizontal="left" vertical="top" wrapText="1"/>
    </xf>
    <xf numFmtId="0" fontId="9" fillId="14" borderId="12" xfId="0" applyFont="1" applyFill="1" applyBorder="1" applyAlignment="1">
      <alignment horizontal="left" vertical="top" wrapText="1"/>
    </xf>
    <xf numFmtId="0" fontId="9" fillId="14" borderId="27" xfId="0" applyFont="1" applyFill="1" applyBorder="1" applyAlignment="1">
      <alignment horizontal="left" vertical="top" wrapText="1"/>
    </xf>
    <xf numFmtId="0" fontId="9" fillId="14" borderId="18" xfId="0" applyFont="1" applyFill="1" applyBorder="1" applyAlignment="1">
      <alignment horizontal="left" vertical="top" wrapText="1"/>
    </xf>
    <xf numFmtId="0" fontId="9" fillId="14" borderId="30" xfId="0" applyFont="1" applyFill="1" applyBorder="1" applyAlignment="1">
      <alignment horizontal="left" vertical="top" wrapText="1"/>
    </xf>
    <xf numFmtId="0" fontId="9" fillId="14" borderId="28" xfId="0" applyFont="1" applyFill="1" applyBorder="1" applyAlignment="1">
      <alignment horizontal="left" vertical="top" wrapText="1"/>
    </xf>
    <xf numFmtId="0" fontId="9" fillId="14" borderId="10" xfId="0" applyFont="1" applyFill="1" applyBorder="1" applyAlignment="1">
      <alignment horizontal="left" vertical="top" wrapText="1"/>
    </xf>
    <xf numFmtId="166" fontId="9" fillId="12" borderId="54" xfId="0" applyNumberFormat="1" applyFont="1" applyFill="1" applyBorder="1" applyAlignment="1">
      <alignment horizontal="center" vertical="center" wrapText="1"/>
    </xf>
    <xf numFmtId="166" fontId="9" fillId="12" borderId="56" xfId="0" applyNumberFormat="1" applyFont="1" applyFill="1" applyBorder="1" applyAlignment="1">
      <alignment horizontal="center" vertical="center" wrapText="1"/>
    </xf>
    <xf numFmtId="0" fontId="19" fillId="11" borderId="11" xfId="0" applyFont="1" applyFill="1" applyBorder="1" applyAlignment="1">
      <alignment horizontal="center" vertical="center" wrapText="1"/>
    </xf>
    <xf numFmtId="0" fontId="19" fillId="11" borderId="29" xfId="0" applyFont="1" applyFill="1" applyBorder="1" applyAlignment="1">
      <alignment horizontal="center" vertical="center" wrapText="1"/>
    </xf>
    <xf numFmtId="0" fontId="19" fillId="11" borderId="17" xfId="0" applyFont="1" applyFill="1" applyBorder="1" applyAlignment="1">
      <alignment horizontal="center" vertical="center" wrapText="1"/>
    </xf>
    <xf numFmtId="0" fontId="10" fillId="12" borderId="16" xfId="0" applyFont="1" applyFill="1" applyBorder="1" applyAlignment="1">
      <alignment horizontal="left" vertical="top" wrapText="1"/>
    </xf>
    <xf numFmtId="0" fontId="9" fillId="9" borderId="60" xfId="0" applyFont="1" applyFill="1" applyBorder="1" applyAlignment="1">
      <alignment horizontal="left"/>
    </xf>
    <xf numFmtId="0" fontId="9" fillId="9" borderId="107" xfId="0" applyFont="1" applyFill="1" applyBorder="1" applyAlignment="1">
      <alignment horizontal="left"/>
    </xf>
    <xf numFmtId="0" fontId="9" fillId="9" borderId="62" xfId="0" applyFont="1" applyFill="1" applyBorder="1" applyAlignment="1">
      <alignment horizontal="left"/>
    </xf>
    <xf numFmtId="0" fontId="9" fillId="12" borderId="54" xfId="0" applyFont="1" applyFill="1" applyBorder="1" applyAlignment="1">
      <alignment horizontal="left" vertical="top" wrapText="1"/>
    </xf>
    <xf numFmtId="0" fontId="9" fillId="0" borderId="60" xfId="0" applyFont="1" applyFill="1" applyBorder="1" applyAlignment="1">
      <alignment horizontal="left" vertical="top" wrapText="1"/>
    </xf>
    <xf numFmtId="0" fontId="10" fillId="9" borderId="15" xfId="0" applyFont="1" applyFill="1" applyBorder="1" applyAlignment="1">
      <alignment horizontal="left" vertical="top" wrapText="1"/>
    </xf>
    <xf numFmtId="166" fontId="9" fillId="12" borderId="34" xfId="0" applyNumberFormat="1" applyFont="1" applyFill="1" applyBorder="1" applyAlignment="1">
      <alignment horizontal="left" vertical="center" wrapText="1"/>
    </xf>
    <xf numFmtId="166" fontId="9" fillId="12" borderId="35" xfId="0" applyNumberFormat="1" applyFont="1" applyFill="1" applyBorder="1" applyAlignment="1">
      <alignment horizontal="left" vertical="center" wrapText="1"/>
    </xf>
    <xf numFmtId="0" fontId="9" fillId="9" borderId="76" xfId="0" applyFont="1" applyFill="1" applyBorder="1" applyAlignment="1">
      <alignment horizontal="left"/>
    </xf>
    <xf numFmtId="0" fontId="9" fillId="9" borderId="104" xfId="0" applyFont="1" applyFill="1" applyBorder="1" applyAlignment="1">
      <alignment horizontal="left"/>
    </xf>
    <xf numFmtId="0" fontId="9" fillId="9" borderId="73" xfId="0" applyFont="1" applyFill="1" applyBorder="1" applyAlignment="1">
      <alignment horizontal="left"/>
    </xf>
    <xf numFmtId="0" fontId="0" fillId="0" borderId="35" xfId="0" applyBorder="1" applyAlignment="1">
      <alignment horizontal="left" vertical="center" wrapText="1"/>
    </xf>
    <xf numFmtId="0" fontId="0" fillId="0" borderId="38" xfId="0" applyBorder="1" applyAlignment="1">
      <alignment horizontal="left" vertical="center" wrapText="1"/>
    </xf>
    <xf numFmtId="0" fontId="9" fillId="12" borderId="71" xfId="0" applyFont="1" applyFill="1" applyBorder="1" applyAlignment="1">
      <alignment horizontal="left" wrapText="1"/>
    </xf>
    <xf numFmtId="0" fontId="9" fillId="12" borderId="68" xfId="0" applyFont="1" applyFill="1" applyBorder="1" applyAlignment="1">
      <alignment horizontal="left" wrapText="1"/>
    </xf>
    <xf numFmtId="0" fontId="9" fillId="12" borderId="69" xfId="0" applyFont="1" applyFill="1" applyBorder="1" applyAlignment="1">
      <alignment horizontal="left" wrapText="1"/>
    </xf>
    <xf numFmtId="0" fontId="9" fillId="0" borderId="54" xfId="0" applyFont="1" applyFill="1" applyBorder="1" applyAlignment="1">
      <alignment horizontal="left" vertical="top" wrapText="1"/>
    </xf>
    <xf numFmtId="0" fontId="9" fillId="0" borderId="76" xfId="0" applyFont="1" applyFill="1" applyBorder="1" applyAlignment="1">
      <alignment horizontal="left" vertical="top" wrapText="1"/>
    </xf>
    <xf numFmtId="0" fontId="10" fillId="0" borderId="16" xfId="0" applyFont="1" applyFill="1" applyBorder="1" applyAlignment="1">
      <alignment horizontal="left" vertical="top" wrapText="1"/>
    </xf>
    <xf numFmtId="0" fontId="19" fillId="11" borderId="30" xfId="0" applyFont="1" applyFill="1" applyBorder="1" applyAlignment="1">
      <alignment horizontal="center" vertical="center" wrapText="1"/>
    </xf>
    <xf numFmtId="0" fontId="19" fillId="11" borderId="28" xfId="0" applyFont="1" applyFill="1" applyBorder="1" applyAlignment="1">
      <alignment horizontal="center" vertical="center" wrapText="1"/>
    </xf>
    <xf numFmtId="0" fontId="19" fillId="11" borderId="10" xfId="0" applyFont="1" applyFill="1" applyBorder="1" applyAlignment="1">
      <alignment horizontal="center" vertical="center" wrapText="1"/>
    </xf>
    <xf numFmtId="0" fontId="9" fillId="0" borderId="60" xfId="0" applyFont="1" applyFill="1" applyBorder="1" applyAlignment="1">
      <alignment horizontal="left"/>
    </xf>
    <xf numFmtId="0" fontId="9" fillId="0" borderId="107" xfId="0" applyFont="1" applyFill="1" applyBorder="1" applyAlignment="1">
      <alignment horizontal="left"/>
    </xf>
    <xf numFmtId="0" fontId="9" fillId="0" borderId="62" xfId="0" applyFont="1" applyFill="1" applyBorder="1" applyAlignment="1">
      <alignment horizontal="left"/>
    </xf>
    <xf numFmtId="166" fontId="9" fillId="0" borderId="37" xfId="0" applyNumberFormat="1" applyFont="1" applyFill="1" applyBorder="1" applyAlignment="1">
      <alignment horizontal="left" vertical="center" wrapText="1"/>
    </xf>
    <xf numFmtId="166" fontId="9" fillId="0" borderId="38" xfId="0" applyNumberFormat="1" applyFont="1" applyFill="1" applyBorder="1" applyAlignment="1">
      <alignment horizontal="left" vertical="center" wrapText="1"/>
    </xf>
    <xf numFmtId="166" fontId="9" fillId="0" borderId="34" xfId="0" applyNumberFormat="1" applyFont="1" applyFill="1" applyBorder="1" applyAlignment="1">
      <alignment horizontal="left" vertical="center" wrapText="1"/>
    </xf>
    <xf numFmtId="166" fontId="9" fillId="0" borderId="35" xfId="0" applyNumberFormat="1" applyFont="1" applyFill="1" applyBorder="1" applyAlignment="1">
      <alignment horizontal="left" vertical="center" wrapText="1"/>
    </xf>
    <xf numFmtId="166" fontId="9" fillId="0" borderId="31" xfId="0" applyNumberFormat="1" applyFont="1" applyFill="1" applyBorder="1" applyAlignment="1">
      <alignment horizontal="left" vertical="center" wrapText="1"/>
    </xf>
    <xf numFmtId="166" fontId="9" fillId="0" borderId="32" xfId="0" applyNumberFormat="1" applyFont="1" applyFill="1" applyBorder="1" applyAlignment="1">
      <alignment horizontal="left" vertical="center" wrapText="1"/>
    </xf>
    <xf numFmtId="0" fontId="9" fillId="0" borderId="76" xfId="0" applyFont="1" applyFill="1" applyBorder="1" applyAlignment="1">
      <alignment horizontal="left"/>
    </xf>
    <xf numFmtId="0" fontId="9" fillId="0" borderId="104" xfId="0" applyFont="1" applyFill="1" applyBorder="1" applyAlignment="1">
      <alignment horizontal="left"/>
    </xf>
    <xf numFmtId="0" fontId="9" fillId="0" borderId="73" xfId="0" applyFont="1" applyFill="1" applyBorder="1" applyAlignment="1">
      <alignment horizontal="left"/>
    </xf>
    <xf numFmtId="0" fontId="9" fillId="0" borderId="71" xfId="0" applyFont="1" applyFill="1" applyBorder="1" applyAlignment="1">
      <alignment horizontal="left" vertical="top" wrapText="1"/>
    </xf>
    <xf numFmtId="166" fontId="9" fillId="0" borderId="54" xfId="0" applyNumberFormat="1" applyFont="1" applyFill="1" applyBorder="1" applyAlignment="1">
      <alignment horizontal="center" vertical="center" wrapText="1"/>
    </xf>
    <xf numFmtId="166" fontId="9" fillId="0" borderId="56" xfId="0" applyNumberFormat="1" applyFont="1" applyFill="1" applyBorder="1" applyAlignment="1">
      <alignment horizontal="center" vertical="center" wrapText="1"/>
    </xf>
    <xf numFmtId="0" fontId="9" fillId="0" borderId="63" xfId="28" applyFont="1" applyBorder="1" applyAlignment="1">
      <alignment horizontal="center" vertical="center" wrapText="1"/>
    </xf>
    <xf numFmtId="0" fontId="9" fillId="0" borderId="51" xfId="28" applyFont="1" applyBorder="1" applyAlignment="1">
      <alignment horizontal="center" vertical="center" wrapText="1"/>
    </xf>
    <xf numFmtId="0" fontId="9" fillId="0" borderId="71" xfId="28" applyFont="1" applyBorder="1" applyAlignment="1">
      <alignment vertical="center" wrapText="1"/>
    </xf>
    <xf numFmtId="0" fontId="9" fillId="0" borderId="68" xfId="28" applyFont="1" applyBorder="1" applyAlignment="1">
      <alignment vertical="center" wrapText="1"/>
    </xf>
    <xf numFmtId="0" fontId="9" fillId="0" borderId="69" xfId="28" applyFont="1" applyBorder="1" applyAlignment="1">
      <alignment vertical="center" wrapText="1"/>
    </xf>
    <xf numFmtId="0" fontId="9" fillId="0" borderId="110" xfId="28" applyFont="1" applyBorder="1" applyAlignment="1">
      <alignment horizontal="center" vertical="center" wrapText="1"/>
    </xf>
    <xf numFmtId="0" fontId="9" fillId="0" borderId="53" xfId="28" applyFont="1" applyBorder="1" applyAlignment="1">
      <alignment horizontal="center" vertical="center" wrapText="1"/>
    </xf>
    <xf numFmtId="166" fontId="9" fillId="0" borderId="68" xfId="0" applyNumberFormat="1" applyFont="1" applyFill="1" applyBorder="1" applyAlignment="1">
      <alignment horizontal="center"/>
    </xf>
    <xf numFmtId="166" fontId="9" fillId="0" borderId="69" xfId="0" applyNumberFormat="1" applyFont="1" applyFill="1" applyBorder="1" applyAlignment="1">
      <alignment horizontal="center"/>
    </xf>
    <xf numFmtId="0" fontId="9" fillId="0" borderId="68" xfId="0" applyFont="1" applyFill="1" applyBorder="1" applyAlignment="1">
      <alignment horizontal="center"/>
    </xf>
    <xf numFmtId="0" fontId="9" fillId="0" borderId="69" xfId="0" applyFont="1" applyFill="1" applyBorder="1" applyAlignment="1">
      <alignment horizontal="center"/>
    </xf>
    <xf numFmtId="166" fontId="9" fillId="0" borderId="54" xfId="0" applyNumberFormat="1" applyFont="1" applyFill="1" applyBorder="1" applyAlignment="1">
      <alignment horizontal="left"/>
    </xf>
    <xf numFmtId="166" fontId="9" fillId="0" borderId="55" xfId="0" applyNumberFormat="1" applyFont="1" applyFill="1" applyBorder="1" applyAlignment="1">
      <alignment horizontal="left"/>
    </xf>
    <xf numFmtId="166" fontId="9" fillId="0" borderId="56" xfId="0" applyNumberFormat="1" applyFont="1" applyFill="1" applyBorder="1" applyAlignment="1">
      <alignment horizontal="left"/>
    </xf>
    <xf numFmtId="0" fontId="9" fillId="0" borderId="97" xfId="28" applyFont="1" applyBorder="1" applyAlignment="1">
      <alignment horizontal="center" vertical="center" wrapText="1"/>
    </xf>
    <xf numFmtId="0" fontId="9" fillId="0" borderId="112" xfId="28" applyFont="1" applyBorder="1" applyAlignment="1">
      <alignment horizontal="center" vertical="center" wrapText="1"/>
    </xf>
    <xf numFmtId="0" fontId="9" fillId="0" borderId="60" xfId="28" applyFont="1" applyBorder="1" applyAlignment="1">
      <alignment vertical="center" wrapText="1"/>
    </xf>
    <xf numFmtId="0" fontId="9" fillId="0" borderId="107" xfId="28" applyFont="1" applyBorder="1" applyAlignment="1">
      <alignment vertical="center" wrapText="1"/>
    </xf>
    <xf numFmtId="0" fontId="9" fillId="0" borderId="62" xfId="28" applyFont="1" applyBorder="1" applyAlignment="1">
      <alignment vertical="center" wrapText="1"/>
    </xf>
    <xf numFmtId="0" fontId="9" fillId="0" borderId="60" xfId="28" applyFont="1" applyBorder="1" applyAlignment="1">
      <alignment horizontal="left" vertical="center" wrapText="1"/>
    </xf>
    <xf numFmtId="0" fontId="9" fillId="0" borderId="107" xfId="28" applyFont="1" applyBorder="1" applyAlignment="1">
      <alignment horizontal="left" vertical="center" wrapText="1"/>
    </xf>
    <xf numFmtId="0" fontId="9" fillId="0" borderId="62" xfId="28" applyFont="1" applyBorder="1" applyAlignment="1">
      <alignment horizontal="left" vertical="center" wrapText="1"/>
    </xf>
    <xf numFmtId="0" fontId="9" fillId="0" borderId="50" xfId="28" applyFont="1" applyBorder="1" applyAlignment="1">
      <alignment horizontal="center" vertical="center" wrapText="1"/>
    </xf>
    <xf numFmtId="0" fontId="9" fillId="0" borderId="76" xfId="28" applyFont="1" applyBorder="1" applyAlignment="1">
      <alignment vertical="center" wrapText="1"/>
    </xf>
    <xf numFmtId="0" fontId="9" fillId="0" borderId="104" xfId="28" applyFont="1" applyBorder="1" applyAlignment="1">
      <alignment vertical="center" wrapText="1"/>
    </xf>
    <xf numFmtId="0" fontId="9" fillId="0" borderId="73" xfId="28" applyFont="1" applyBorder="1" applyAlignment="1">
      <alignment vertical="center" wrapText="1"/>
    </xf>
    <xf numFmtId="0" fontId="9" fillId="0" borderId="105" xfId="28" applyFont="1" applyBorder="1" applyAlignment="1">
      <alignment horizontal="center" vertical="center" wrapText="1"/>
    </xf>
    <xf numFmtId="0" fontId="9" fillId="0" borderId="100" xfId="28" applyFont="1" applyBorder="1" applyAlignment="1">
      <alignment horizontal="center" vertical="center" wrapText="1"/>
    </xf>
    <xf numFmtId="166" fontId="9" fillId="0" borderId="107" xfId="0" applyNumberFormat="1" applyFont="1" applyFill="1" applyBorder="1" applyAlignment="1">
      <alignment horizontal="center"/>
    </xf>
    <xf numFmtId="166" fontId="9" fillId="0" borderId="62" xfId="0" applyNumberFormat="1" applyFont="1" applyFill="1" applyBorder="1" applyAlignment="1">
      <alignment horizontal="center"/>
    </xf>
    <xf numFmtId="0" fontId="9" fillId="0" borderId="107" xfId="0" applyFont="1" applyFill="1" applyBorder="1" applyAlignment="1">
      <alignment horizontal="center"/>
    </xf>
    <xf numFmtId="0" fontId="9" fillId="0" borderId="62" xfId="0" applyFont="1" applyFill="1" applyBorder="1" applyAlignment="1">
      <alignment horizontal="center"/>
    </xf>
    <xf numFmtId="166" fontId="9" fillId="0" borderId="104" xfId="0" applyNumberFormat="1" applyFont="1" applyFill="1" applyBorder="1" applyAlignment="1">
      <alignment horizontal="center"/>
    </xf>
    <xf numFmtId="166" fontId="9" fillId="0" borderId="73" xfId="0" applyNumberFormat="1" applyFont="1" applyFill="1" applyBorder="1" applyAlignment="1">
      <alignment horizontal="center"/>
    </xf>
    <xf numFmtId="0" fontId="9" fillId="0" borderId="104" xfId="0" applyFont="1" applyFill="1" applyBorder="1" applyAlignment="1">
      <alignment horizontal="center"/>
    </xf>
    <xf numFmtId="0" fontId="9" fillId="0" borderId="73" xfId="0" applyFont="1" applyFill="1" applyBorder="1" applyAlignment="1">
      <alignment horizontal="center"/>
    </xf>
    <xf numFmtId="0" fontId="19" fillId="11" borderId="11" xfId="0" applyFont="1" applyFill="1" applyBorder="1" applyAlignment="1">
      <alignment horizontal="left" vertical="center" wrapText="1"/>
    </xf>
    <xf numFmtId="0" fontId="19" fillId="11" borderId="29" xfId="0" applyFont="1" applyFill="1" applyBorder="1" applyAlignment="1">
      <alignment horizontal="left" vertical="center" wrapText="1"/>
    </xf>
    <xf numFmtId="0" fontId="19" fillId="11" borderId="17" xfId="0" applyFont="1" applyFill="1" applyBorder="1" applyAlignment="1">
      <alignment horizontal="left" vertical="center" wrapText="1"/>
    </xf>
    <xf numFmtId="0" fontId="19" fillId="11" borderId="27" xfId="0" applyFont="1" applyFill="1" applyBorder="1" applyAlignment="1">
      <alignment horizontal="left" vertical="center" wrapText="1"/>
    </xf>
    <xf numFmtId="0" fontId="0" fillId="0" borderId="54" xfId="0" applyBorder="1" applyAlignment="1">
      <alignment horizontal="center"/>
    </xf>
    <xf numFmtId="0" fontId="0" fillId="0" borderId="56" xfId="0" applyBorder="1" applyAlignment="1">
      <alignment horizontal="center"/>
    </xf>
    <xf numFmtId="0" fontId="0" fillId="0" borderId="71" xfId="0" applyBorder="1" applyAlignment="1">
      <alignment horizontal="center"/>
    </xf>
    <xf numFmtId="0" fontId="0" fillId="0" borderId="69" xfId="0" applyBorder="1" applyAlignment="1">
      <alignment horizontal="center"/>
    </xf>
    <xf numFmtId="0" fontId="19" fillId="11" borderId="30" xfId="0" applyFont="1" applyFill="1" applyBorder="1" applyAlignment="1">
      <alignment horizontal="left" vertical="center" wrapText="1"/>
    </xf>
    <xf numFmtId="0" fontId="19" fillId="11" borderId="28" xfId="0" applyFont="1" applyFill="1" applyBorder="1" applyAlignment="1">
      <alignment horizontal="left" vertical="center" wrapText="1"/>
    </xf>
    <xf numFmtId="0" fontId="19" fillId="11" borderId="10" xfId="0" applyFont="1" applyFill="1" applyBorder="1" applyAlignment="1">
      <alignment horizontal="left" vertical="center" wrapText="1"/>
    </xf>
    <xf numFmtId="0" fontId="9" fillId="12" borderId="0" xfId="0" applyFont="1" applyFill="1" applyBorder="1" applyAlignment="1">
      <alignment horizontal="left" vertical="top" wrapText="1"/>
    </xf>
    <xf numFmtId="0" fontId="46" fillId="0" borderId="11" xfId="0" applyFont="1" applyFill="1" applyBorder="1" applyAlignment="1">
      <alignment horizontal="center" vertical="center" wrapText="1"/>
    </xf>
    <xf numFmtId="0" fontId="46" fillId="0" borderId="29" xfId="0" applyFont="1" applyFill="1" applyBorder="1" applyAlignment="1">
      <alignment horizontal="center" vertical="center" wrapText="1"/>
    </xf>
    <xf numFmtId="0" fontId="46" fillId="0" borderId="17" xfId="0" applyFont="1" applyFill="1" applyBorder="1" applyAlignment="1">
      <alignment horizontal="center" vertical="center" wrapText="1"/>
    </xf>
    <xf numFmtId="164" fontId="19" fillId="0" borderId="11" xfId="0" applyNumberFormat="1" applyFont="1" applyFill="1" applyBorder="1" applyAlignment="1">
      <alignment horizontal="left" vertical="center" wrapText="1"/>
    </xf>
    <xf numFmtId="164" fontId="19" fillId="0" borderId="29" xfId="0" applyNumberFormat="1" applyFont="1" applyFill="1" applyBorder="1" applyAlignment="1">
      <alignment horizontal="left" vertical="center" wrapText="1"/>
    </xf>
    <xf numFmtId="0" fontId="46" fillId="0" borderId="15" xfId="0" applyFont="1" applyFill="1" applyBorder="1" applyAlignment="1">
      <alignment vertical="top" wrapText="1"/>
    </xf>
    <xf numFmtId="166" fontId="9" fillId="0" borderId="31" xfId="0" applyNumberFormat="1" applyFont="1" applyFill="1" applyBorder="1" applyAlignment="1">
      <alignment horizontal="left" vertical="top" wrapText="1"/>
    </xf>
    <xf numFmtId="166" fontId="9" fillId="0" borderId="32" xfId="0" applyNumberFormat="1" applyFont="1" applyFill="1" applyBorder="1" applyAlignment="1">
      <alignment horizontal="left" vertical="top" wrapText="1"/>
    </xf>
    <xf numFmtId="166" fontId="10" fillId="0" borderId="30" xfId="0" applyNumberFormat="1" applyFont="1" applyFill="1" applyBorder="1" applyAlignment="1">
      <alignment horizontal="left" vertical="top" wrapText="1"/>
    </xf>
    <xf numFmtId="166" fontId="10" fillId="0" borderId="10" xfId="0" applyNumberFormat="1" applyFont="1" applyFill="1" applyBorder="1" applyAlignment="1">
      <alignment horizontal="left" vertical="top" wrapText="1"/>
    </xf>
    <xf numFmtId="0" fontId="19" fillId="12" borderId="16" xfId="0" applyFont="1" applyFill="1" applyBorder="1" applyAlignment="1">
      <alignment horizontal="center" vertical="top" wrapText="1"/>
    </xf>
    <xf numFmtId="0" fontId="19" fillId="12" borderId="15" xfId="0" applyFont="1" applyFill="1" applyBorder="1" applyAlignment="1">
      <alignment horizontal="center" vertical="top" wrapText="1"/>
    </xf>
    <xf numFmtId="0" fontId="9" fillId="0" borderId="14" xfId="0" applyFont="1" applyFill="1" applyBorder="1" applyAlignment="1">
      <alignment vertical="top" wrapText="1"/>
    </xf>
    <xf numFmtId="0" fontId="9" fillId="0" borderId="16" xfId="0" applyFont="1" applyFill="1" applyBorder="1" applyAlignment="1">
      <alignment vertical="top" wrapText="1"/>
    </xf>
    <xf numFmtId="167" fontId="9" fillId="12" borderId="11" xfId="0" applyNumberFormat="1" applyFont="1" applyFill="1" applyBorder="1" applyAlignment="1">
      <alignment horizontal="left" vertical="center" wrapText="1"/>
    </xf>
    <xf numFmtId="167" fontId="9" fillId="12" borderId="29" xfId="0" applyNumberFormat="1" applyFont="1" applyFill="1" applyBorder="1" applyAlignment="1">
      <alignment horizontal="left" vertical="center" wrapText="1"/>
    </xf>
    <xf numFmtId="167" fontId="9" fillId="12" borderId="17" xfId="0" applyNumberFormat="1" applyFont="1" applyFill="1" applyBorder="1" applyAlignment="1">
      <alignment horizontal="left" vertical="center" wrapText="1"/>
    </xf>
    <xf numFmtId="0" fontId="39" fillId="12" borderId="60" xfId="32" applyFont="1" applyFill="1" applyBorder="1" applyAlignment="1">
      <alignment horizontal="center"/>
    </xf>
    <xf numFmtId="0" fontId="39" fillId="12" borderId="62" xfId="32" applyFont="1" applyFill="1" applyBorder="1" applyAlignment="1">
      <alignment horizontal="center"/>
    </xf>
    <xf numFmtId="0" fontId="39" fillId="12" borderId="107" xfId="32" applyFont="1" applyFill="1" applyBorder="1" applyAlignment="1">
      <alignment horizontal="center"/>
    </xf>
    <xf numFmtId="164" fontId="38" fillId="12" borderId="14" xfId="32" applyNumberFormat="1" applyFont="1" applyFill="1" applyBorder="1" applyAlignment="1">
      <alignment horizontal="center" vertical="top"/>
    </xf>
    <xf numFmtId="164" fontId="38" fillId="12" borderId="15" xfId="32" applyNumberFormat="1" applyFont="1" applyFill="1" applyBorder="1" applyAlignment="1">
      <alignment horizontal="center" vertical="top"/>
    </xf>
    <xf numFmtId="0" fontId="39" fillId="12" borderId="14" xfId="32" applyFont="1" applyFill="1" applyBorder="1" applyAlignment="1">
      <alignment horizontal="left" vertical="top" wrapText="1"/>
    </xf>
    <xf numFmtId="0" fontId="39" fillId="12" borderId="15" xfId="32" applyFont="1" applyFill="1" applyBorder="1" applyAlignment="1">
      <alignment horizontal="left" vertical="top" wrapText="1"/>
    </xf>
    <xf numFmtId="0" fontId="39" fillId="12" borderId="29" xfId="32" applyFont="1" applyFill="1" applyBorder="1" applyAlignment="1">
      <alignment horizontal="center"/>
    </xf>
    <xf numFmtId="0" fontId="39" fillId="12" borderId="17" xfId="32" applyFont="1" applyFill="1" applyBorder="1" applyAlignment="1">
      <alignment horizontal="center"/>
    </xf>
    <xf numFmtId="0" fontId="8" fillId="12" borderId="55" xfId="32" applyFont="1" applyFill="1" applyBorder="1" applyAlignment="1">
      <alignment horizontal="center"/>
    </xf>
    <xf numFmtId="0" fontId="8" fillId="12" borderId="56" xfId="32" applyFont="1" applyFill="1" applyBorder="1" applyAlignment="1">
      <alignment horizontal="center"/>
    </xf>
    <xf numFmtId="0" fontId="39" fillId="12" borderId="55" xfId="32" applyFont="1" applyFill="1" applyBorder="1" applyAlignment="1">
      <alignment horizontal="center"/>
    </xf>
    <xf numFmtId="0" fontId="39" fillId="12" borderId="56" xfId="32" applyFont="1" applyFill="1" applyBorder="1" applyAlignment="1">
      <alignment horizontal="center"/>
    </xf>
    <xf numFmtId="0" fontId="40" fillId="11" borderId="29" xfId="32" applyNumberFormat="1" applyFont="1" applyFill="1" applyBorder="1" applyAlignment="1">
      <alignment horizontal="left" vertical="center"/>
    </xf>
    <xf numFmtId="0" fontId="40" fillId="11" borderId="17" xfId="32" applyNumberFormat="1" applyFont="1" applyFill="1" applyBorder="1" applyAlignment="1">
      <alignment horizontal="left" vertical="center"/>
    </xf>
    <xf numFmtId="0" fontId="39" fillId="11" borderId="29" xfId="32" applyFont="1" applyFill="1" applyBorder="1" applyAlignment="1">
      <alignment horizontal="center" vertical="center" wrapText="1"/>
    </xf>
    <xf numFmtId="0" fontId="39" fillId="11" borderId="17" xfId="32" applyFont="1" applyFill="1" applyBorder="1" applyAlignment="1">
      <alignment horizontal="center" vertical="center" wrapText="1"/>
    </xf>
    <xf numFmtId="167" fontId="56" fillId="0" borderId="11" xfId="32" applyNumberFormat="1" applyFont="1" applyFill="1" applyBorder="1" applyAlignment="1">
      <alignment horizontal="center" vertical="center"/>
    </xf>
    <xf numFmtId="167" fontId="56" fillId="0" borderId="29" xfId="32" applyNumberFormat="1" applyFont="1" applyFill="1" applyBorder="1" applyAlignment="1">
      <alignment horizontal="center" vertical="center"/>
    </xf>
    <xf numFmtId="167" fontId="56" fillId="0" borderId="17" xfId="32" applyNumberFormat="1" applyFont="1" applyFill="1" applyBorder="1" applyAlignment="1">
      <alignment horizontal="center" vertical="center"/>
    </xf>
    <xf numFmtId="0" fontId="41" fillId="0" borderId="12" xfId="32" applyFont="1" applyBorder="1" applyAlignment="1">
      <alignment horizontal="center" vertical="center"/>
    </xf>
    <xf numFmtId="0" fontId="41" fillId="0" borderId="27" xfId="32" applyFont="1" applyBorder="1" applyAlignment="1">
      <alignment horizontal="center" vertical="center"/>
    </xf>
    <xf numFmtId="0" fontId="41" fillId="0" borderId="18" xfId="32" applyFont="1" applyBorder="1" applyAlignment="1">
      <alignment horizontal="center" vertical="center"/>
    </xf>
    <xf numFmtId="0" fontId="41" fillId="0" borderId="30" xfId="32" applyFont="1" applyBorder="1" applyAlignment="1">
      <alignment horizontal="center" vertical="center"/>
    </xf>
    <xf numFmtId="0" fontId="41" fillId="0" borderId="28" xfId="32" applyFont="1" applyBorder="1" applyAlignment="1">
      <alignment horizontal="center" vertical="center"/>
    </xf>
    <xf numFmtId="0" fontId="41" fillId="0" borderId="10" xfId="32" applyFont="1" applyBorder="1" applyAlignment="1">
      <alignment horizontal="center" vertical="center"/>
    </xf>
    <xf numFmtId="0" fontId="39" fillId="12" borderId="28" xfId="32" applyFont="1" applyFill="1" applyBorder="1" applyAlignment="1">
      <alignment horizontal="center"/>
    </xf>
    <xf numFmtId="0" fontId="39" fillId="12" borderId="10" xfId="32" applyFont="1" applyFill="1" applyBorder="1" applyAlignment="1">
      <alignment horizontal="center"/>
    </xf>
  </cellXfs>
  <cellStyles count="92">
    <cellStyle name="Bad 2" xfId="34"/>
    <cellStyle name="Bad 3" xfId="55"/>
    <cellStyle name="Bad 4" xfId="86"/>
    <cellStyle name="Berekening" xfId="1"/>
    <cellStyle name="Calculation 2" xfId="35"/>
    <cellStyle name="Calculation 3" xfId="54"/>
    <cellStyle name="Calculation 4" xfId="85"/>
    <cellStyle name="Check Cell 2" xfId="36"/>
    <cellStyle name="Check Cell 3" xfId="53"/>
    <cellStyle name="Check Cell 4" xfId="84"/>
    <cellStyle name="Controlecel" xfId="2"/>
    <cellStyle name="Explanatory Text 2" xfId="37"/>
    <cellStyle name="Explanatory Text 3" xfId="52"/>
    <cellStyle name="Explanatory Text 4" xfId="83"/>
    <cellStyle name="Gekoppelde cel" xfId="3"/>
    <cellStyle name="Goed" xfId="4"/>
    <cellStyle name="Good 2" xfId="38"/>
    <cellStyle name="Good 3" xfId="57"/>
    <cellStyle name="Good 4" xfId="70"/>
    <cellStyle name="Heading 1 2" xfId="39"/>
    <cellStyle name="Heading 1 3" xfId="58"/>
    <cellStyle name="Heading 1 4" xfId="69"/>
    <cellStyle name="Heading 2 2" xfId="40"/>
    <cellStyle name="Heading 2 3" xfId="59"/>
    <cellStyle name="Heading 2 4" xfId="68"/>
    <cellStyle name="Heading 3 2" xfId="41"/>
    <cellStyle name="Heading 3 3" xfId="60"/>
    <cellStyle name="Heading 3 4" xfId="87"/>
    <cellStyle name="Heading 4 2" xfId="42"/>
    <cellStyle name="Heading 4 3" xfId="61"/>
    <cellStyle name="Heading 4 4" xfId="67"/>
    <cellStyle name="Input 2" xfId="43"/>
    <cellStyle name="Input 3" xfId="62"/>
    <cellStyle name="Input 4" xfId="66"/>
    <cellStyle name="Invoer" xfId="5"/>
    <cellStyle name="Kop 1" xfId="6"/>
    <cellStyle name="Kop 2" xfId="7"/>
    <cellStyle name="Kop 3" xfId="8"/>
    <cellStyle name="Kop 4" xfId="9"/>
    <cellStyle name="Linked Cell 2" xfId="44"/>
    <cellStyle name="Linked Cell 3" xfId="63"/>
    <cellStyle name="Linked Cell 4" xfId="65"/>
    <cellStyle name="Neutraal" xfId="10"/>
    <cellStyle name="Neutral 2" xfId="45"/>
    <cellStyle name="Neutral 3" xfId="64"/>
    <cellStyle name="Neutral 4" xfId="77"/>
    <cellStyle name="Normal" xfId="0" builtinId="0"/>
    <cellStyle name="Normal 2" xfId="11"/>
    <cellStyle name="Normal 3" xfId="26"/>
    <cellStyle name="Normal 3 10" xfId="30"/>
    <cellStyle name="Normal 3 2" xfId="56"/>
    <cellStyle name="Normal 4" xfId="27"/>
    <cellStyle name="Normal 4 2" xfId="29"/>
    <cellStyle name="Normal 4 2 2" xfId="33"/>
    <cellStyle name="Normal 4 3" xfId="51"/>
    <cellStyle name="Normal 4 4" xfId="76"/>
    <cellStyle name="Normal 4 5" xfId="88"/>
    <cellStyle name="Normal 5" xfId="25"/>
    <cellStyle name="Normal 6" xfId="28"/>
    <cellStyle name="Normal 7" xfId="31"/>
    <cellStyle name="Normal 8" xfId="32"/>
    <cellStyle name="Normal 9" xfId="91"/>
    <cellStyle name="Normal_Facility Assessment_2009 10 28" xfId="12"/>
    <cellStyle name="Normal_Okam_2006_V02_Eng" xfId="13"/>
    <cellStyle name="Normal_Part D" xfId="14"/>
    <cellStyle name="Normal_Part D 2" xfId="90"/>
    <cellStyle name="Normal_Part E" xfId="15"/>
    <cellStyle name="Normal_Part E 2" xfId="89"/>
    <cellStyle name="Note 2" xfId="46"/>
    <cellStyle name="Note 3" xfId="71"/>
    <cellStyle name="Note 4" xfId="82"/>
    <cellStyle name="Notitie" xfId="16"/>
    <cellStyle name="Ongeldig" xfId="17"/>
    <cellStyle name="Output 2" xfId="47"/>
    <cellStyle name="Output 3" xfId="72"/>
    <cellStyle name="Output 4" xfId="81"/>
    <cellStyle name="Standaard_qualitative_risk_questions_v_1.2" xfId="18"/>
    <cellStyle name="Titel" xfId="19"/>
    <cellStyle name="Title 2" xfId="48"/>
    <cellStyle name="Title 3" xfId="73"/>
    <cellStyle name="Title 4" xfId="80"/>
    <cellStyle name="Totaal" xfId="20"/>
    <cellStyle name="Total 2" xfId="49"/>
    <cellStyle name="Total 3" xfId="74"/>
    <cellStyle name="Total 4" xfId="79"/>
    <cellStyle name="Uitvoer" xfId="21"/>
    <cellStyle name="Verklarende tekst" xfId="22"/>
    <cellStyle name="Waarschuwingstekst" xfId="23"/>
    <cellStyle name="Warning Text 2" xfId="50"/>
    <cellStyle name="Warning Text 3" xfId="75"/>
    <cellStyle name="Warning Text 4" xfId="78"/>
    <cellStyle name="عادي_استمارة الإنفاق" xfId="24"/>
  </cellStyles>
  <dxfs count="0"/>
  <tableStyles count="0" defaultTableStyle="TableStyleMedium9" defaultPivotStyle="PivotStyleLight16"/>
  <colors>
    <mruColors>
      <color rgb="FFFFFF99"/>
      <color rgb="FF9999FF"/>
      <color rgb="FF660033"/>
      <color rgb="FF99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95250</xdr:colOff>
      <xdr:row>1</xdr:row>
      <xdr:rowOff>66675</xdr:rowOff>
    </xdr:from>
    <xdr:to>
      <xdr:col>2</xdr:col>
      <xdr:colOff>266700</xdr:colOff>
      <xdr:row>2</xdr:row>
      <xdr:rowOff>171450</xdr:rowOff>
    </xdr:to>
    <xdr:pic>
      <xdr:nvPicPr>
        <xdr:cNvPr id="2" name="Picture 1" descr="wbcube-m.gif"/>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428625"/>
          <a:ext cx="70485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9</xdr:col>
      <xdr:colOff>276225</xdr:colOff>
      <xdr:row>3</xdr:row>
      <xdr:rowOff>142875</xdr:rowOff>
    </xdr:from>
    <xdr:to>
      <xdr:col>19</xdr:col>
      <xdr:colOff>0</xdr:colOff>
      <xdr:row>3</xdr:row>
      <xdr:rowOff>438150</xdr:rowOff>
    </xdr:to>
    <xdr:sp macro="" textlink="">
      <xdr:nvSpPr>
        <xdr:cNvPr id="3086" name="Text 9"/>
        <xdr:cNvSpPr txBox="1">
          <a:spLocks noChangeArrowheads="1"/>
        </xdr:cNvSpPr>
      </xdr:nvSpPr>
      <xdr:spPr bwMode="auto">
        <a:xfrm>
          <a:off x="7219950" y="295275"/>
          <a:ext cx="2333625" cy="0"/>
        </a:xfrm>
        <a:prstGeom prst="rect">
          <a:avLst/>
        </a:prstGeom>
        <a:noFill/>
        <a:ln w="1">
          <a:noFill/>
          <a:miter lim="800000"/>
          <a:headEnd/>
          <a:tailEnd/>
        </a:ln>
      </xdr:spPr>
      <xdr:txBody>
        <a:bodyPr vertOverflow="clip" wrap="square" lIns="27432" tIns="22860" rIns="27432" bIns="22860" anchor="ctr" upright="1"/>
        <a:lstStyle/>
        <a:p>
          <a:pPr algn="ctr" rtl="0">
            <a:defRPr sz="1000"/>
          </a:pPr>
          <a:r>
            <a:rPr lang="en-US" sz="800" b="0" i="0" strike="noStrike">
              <a:solidFill>
                <a:srgbClr val="000000"/>
              </a:solidFill>
              <a:latin typeface="Arial"/>
              <a:cs typeface="Arial"/>
            </a:rPr>
            <a:t>2.  Please record the total number of patients listed in the register for the last 12 months, beginning with the last completed month. </a:t>
          </a:r>
        </a:p>
      </xdr:txBody>
    </xdr:sp>
    <xdr:clientData/>
  </xdr:twoCellAnchor>
  <xdr:twoCellAnchor>
    <xdr:from>
      <xdr:col>9</xdr:col>
      <xdr:colOff>276225</xdr:colOff>
      <xdr:row>41</xdr:row>
      <xdr:rowOff>142875</xdr:rowOff>
    </xdr:from>
    <xdr:to>
      <xdr:col>19</xdr:col>
      <xdr:colOff>0</xdr:colOff>
      <xdr:row>41</xdr:row>
      <xdr:rowOff>438150</xdr:rowOff>
    </xdr:to>
    <xdr:sp macro="" textlink="">
      <xdr:nvSpPr>
        <xdr:cNvPr id="6" name="Text 9"/>
        <xdr:cNvSpPr txBox="1">
          <a:spLocks noChangeArrowheads="1"/>
        </xdr:cNvSpPr>
      </xdr:nvSpPr>
      <xdr:spPr bwMode="auto">
        <a:xfrm>
          <a:off x="6457950" y="809625"/>
          <a:ext cx="2228850" cy="19050"/>
        </a:xfrm>
        <a:prstGeom prst="rect">
          <a:avLst/>
        </a:prstGeom>
        <a:noFill/>
        <a:ln w="1">
          <a:noFill/>
          <a:miter lim="800000"/>
          <a:headEnd/>
          <a:tailEnd/>
        </a:ln>
      </xdr:spPr>
      <xdr:txBody>
        <a:bodyPr vertOverflow="clip" wrap="square" lIns="27432" tIns="22860" rIns="27432" bIns="22860" anchor="ctr" upright="1"/>
        <a:lstStyle/>
        <a:p>
          <a:pPr algn="ctr" rtl="0">
            <a:defRPr sz="1000"/>
          </a:pPr>
          <a:r>
            <a:rPr lang="en-US" sz="800" b="0" i="0" strike="noStrike">
              <a:solidFill>
                <a:srgbClr val="000000"/>
              </a:solidFill>
              <a:latin typeface="Arial"/>
              <a:cs typeface="Arial"/>
            </a:rPr>
            <a:t>2.  Please record the total number of patients listed in the register for the last 12 months, beginning with the last completed month. </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L117"/>
  <sheetViews>
    <sheetView topLeftCell="A37" workbookViewId="0">
      <selection activeCell="A47" sqref="A47:U51"/>
    </sheetView>
  </sheetViews>
  <sheetFormatPr defaultColWidth="11.42578125" defaultRowHeight="12.75" x14ac:dyDescent="0.2"/>
  <cols>
    <col min="1" max="1" width="1.7109375" style="1424" customWidth="1"/>
    <col min="2" max="2" width="6.28515625" style="1424" customWidth="1"/>
    <col min="3" max="6" width="4.28515625" style="1424" customWidth="1"/>
    <col min="7" max="7" width="5" style="1424" customWidth="1"/>
    <col min="8" max="21" width="4.28515625" style="1424" customWidth="1"/>
    <col min="22" max="22" width="1.85546875" style="1424" customWidth="1"/>
    <col min="23" max="256" width="11.42578125" style="1424"/>
    <col min="257" max="257" width="1.7109375" style="1424" customWidth="1"/>
    <col min="258" max="258" width="6.28515625" style="1424" customWidth="1"/>
    <col min="259" max="262" width="4.28515625" style="1424" customWidth="1"/>
    <col min="263" max="263" width="5" style="1424" customWidth="1"/>
    <col min="264" max="277" width="4.28515625" style="1424" customWidth="1"/>
    <col min="278" max="278" width="1.85546875" style="1424" customWidth="1"/>
    <col min="279" max="512" width="11.42578125" style="1424"/>
    <col min="513" max="513" width="1.7109375" style="1424" customWidth="1"/>
    <col min="514" max="514" width="6.28515625" style="1424" customWidth="1"/>
    <col min="515" max="518" width="4.28515625" style="1424" customWidth="1"/>
    <col min="519" max="519" width="5" style="1424" customWidth="1"/>
    <col min="520" max="533" width="4.28515625" style="1424" customWidth="1"/>
    <col min="534" max="534" width="1.85546875" style="1424" customWidth="1"/>
    <col min="535" max="768" width="11.42578125" style="1424"/>
    <col min="769" max="769" width="1.7109375" style="1424" customWidth="1"/>
    <col min="770" max="770" width="6.28515625" style="1424" customWidth="1"/>
    <col min="771" max="774" width="4.28515625" style="1424" customWidth="1"/>
    <col min="775" max="775" width="5" style="1424" customWidth="1"/>
    <col min="776" max="789" width="4.28515625" style="1424" customWidth="1"/>
    <col min="790" max="790" width="1.85546875" style="1424" customWidth="1"/>
    <col min="791" max="1024" width="11.42578125" style="1424"/>
    <col min="1025" max="1025" width="1.7109375" style="1424" customWidth="1"/>
    <col min="1026" max="1026" width="6.28515625" style="1424" customWidth="1"/>
    <col min="1027" max="1030" width="4.28515625" style="1424" customWidth="1"/>
    <col min="1031" max="1031" width="5" style="1424" customWidth="1"/>
    <col min="1032" max="1045" width="4.28515625" style="1424" customWidth="1"/>
    <col min="1046" max="1046" width="1.85546875" style="1424" customWidth="1"/>
    <col min="1047" max="1280" width="11.42578125" style="1424"/>
    <col min="1281" max="1281" width="1.7109375" style="1424" customWidth="1"/>
    <col min="1282" max="1282" width="6.28515625" style="1424" customWidth="1"/>
    <col min="1283" max="1286" width="4.28515625" style="1424" customWidth="1"/>
    <col min="1287" max="1287" width="5" style="1424" customWidth="1"/>
    <col min="1288" max="1301" width="4.28515625" style="1424" customWidth="1"/>
    <col min="1302" max="1302" width="1.85546875" style="1424" customWidth="1"/>
    <col min="1303" max="1536" width="11.42578125" style="1424"/>
    <col min="1537" max="1537" width="1.7109375" style="1424" customWidth="1"/>
    <col min="1538" max="1538" width="6.28515625" style="1424" customWidth="1"/>
    <col min="1539" max="1542" width="4.28515625" style="1424" customWidth="1"/>
    <col min="1543" max="1543" width="5" style="1424" customWidth="1"/>
    <col min="1544" max="1557" width="4.28515625" style="1424" customWidth="1"/>
    <col min="1558" max="1558" width="1.85546875" style="1424" customWidth="1"/>
    <col min="1559" max="1792" width="11.42578125" style="1424"/>
    <col min="1793" max="1793" width="1.7109375" style="1424" customWidth="1"/>
    <col min="1794" max="1794" width="6.28515625" style="1424" customWidth="1"/>
    <col min="1795" max="1798" width="4.28515625" style="1424" customWidth="1"/>
    <col min="1799" max="1799" width="5" style="1424" customWidth="1"/>
    <col min="1800" max="1813" width="4.28515625" style="1424" customWidth="1"/>
    <col min="1814" max="1814" width="1.85546875" style="1424" customWidth="1"/>
    <col min="1815" max="2048" width="11.42578125" style="1424"/>
    <col min="2049" max="2049" width="1.7109375" style="1424" customWidth="1"/>
    <col min="2050" max="2050" width="6.28515625" style="1424" customWidth="1"/>
    <col min="2051" max="2054" width="4.28515625" style="1424" customWidth="1"/>
    <col min="2055" max="2055" width="5" style="1424" customWidth="1"/>
    <col min="2056" max="2069" width="4.28515625" style="1424" customWidth="1"/>
    <col min="2070" max="2070" width="1.85546875" style="1424" customWidth="1"/>
    <col min="2071" max="2304" width="11.42578125" style="1424"/>
    <col min="2305" max="2305" width="1.7109375" style="1424" customWidth="1"/>
    <col min="2306" max="2306" width="6.28515625" style="1424" customWidth="1"/>
    <col min="2307" max="2310" width="4.28515625" style="1424" customWidth="1"/>
    <col min="2311" max="2311" width="5" style="1424" customWidth="1"/>
    <col min="2312" max="2325" width="4.28515625" style="1424" customWidth="1"/>
    <col min="2326" max="2326" width="1.85546875" style="1424" customWidth="1"/>
    <col min="2327" max="2560" width="11.42578125" style="1424"/>
    <col min="2561" max="2561" width="1.7109375" style="1424" customWidth="1"/>
    <col min="2562" max="2562" width="6.28515625" style="1424" customWidth="1"/>
    <col min="2563" max="2566" width="4.28515625" style="1424" customWidth="1"/>
    <col min="2567" max="2567" width="5" style="1424" customWidth="1"/>
    <col min="2568" max="2581" width="4.28515625" style="1424" customWidth="1"/>
    <col min="2582" max="2582" width="1.85546875" style="1424" customWidth="1"/>
    <col min="2583" max="2816" width="11.42578125" style="1424"/>
    <col min="2817" max="2817" width="1.7109375" style="1424" customWidth="1"/>
    <col min="2818" max="2818" width="6.28515625" style="1424" customWidth="1"/>
    <col min="2819" max="2822" width="4.28515625" style="1424" customWidth="1"/>
    <col min="2823" max="2823" width="5" style="1424" customWidth="1"/>
    <col min="2824" max="2837" width="4.28515625" style="1424" customWidth="1"/>
    <col min="2838" max="2838" width="1.85546875" style="1424" customWidth="1"/>
    <col min="2839" max="3072" width="11.42578125" style="1424"/>
    <col min="3073" max="3073" width="1.7109375" style="1424" customWidth="1"/>
    <col min="3074" max="3074" width="6.28515625" style="1424" customWidth="1"/>
    <col min="3075" max="3078" width="4.28515625" style="1424" customWidth="1"/>
    <col min="3079" max="3079" width="5" style="1424" customWidth="1"/>
    <col min="3080" max="3093" width="4.28515625" style="1424" customWidth="1"/>
    <col min="3094" max="3094" width="1.85546875" style="1424" customWidth="1"/>
    <col min="3095" max="3328" width="11.42578125" style="1424"/>
    <col min="3329" max="3329" width="1.7109375" style="1424" customWidth="1"/>
    <col min="3330" max="3330" width="6.28515625" style="1424" customWidth="1"/>
    <col min="3331" max="3334" width="4.28515625" style="1424" customWidth="1"/>
    <col min="3335" max="3335" width="5" style="1424" customWidth="1"/>
    <col min="3336" max="3349" width="4.28515625" style="1424" customWidth="1"/>
    <col min="3350" max="3350" width="1.85546875" style="1424" customWidth="1"/>
    <col min="3351" max="3584" width="11.42578125" style="1424"/>
    <col min="3585" max="3585" width="1.7109375" style="1424" customWidth="1"/>
    <col min="3586" max="3586" width="6.28515625" style="1424" customWidth="1"/>
    <col min="3587" max="3590" width="4.28515625" style="1424" customWidth="1"/>
    <col min="3591" max="3591" width="5" style="1424" customWidth="1"/>
    <col min="3592" max="3605" width="4.28515625" style="1424" customWidth="1"/>
    <col min="3606" max="3606" width="1.85546875" style="1424" customWidth="1"/>
    <col min="3607" max="3840" width="11.42578125" style="1424"/>
    <col min="3841" max="3841" width="1.7109375" style="1424" customWidth="1"/>
    <col min="3842" max="3842" width="6.28515625" style="1424" customWidth="1"/>
    <col min="3843" max="3846" width="4.28515625" style="1424" customWidth="1"/>
    <col min="3847" max="3847" width="5" style="1424" customWidth="1"/>
    <col min="3848" max="3861" width="4.28515625" style="1424" customWidth="1"/>
    <col min="3862" max="3862" width="1.85546875" style="1424" customWidth="1"/>
    <col min="3863" max="4096" width="11.42578125" style="1424"/>
    <col min="4097" max="4097" width="1.7109375" style="1424" customWidth="1"/>
    <col min="4098" max="4098" width="6.28515625" style="1424" customWidth="1"/>
    <col min="4099" max="4102" width="4.28515625" style="1424" customWidth="1"/>
    <col min="4103" max="4103" width="5" style="1424" customWidth="1"/>
    <col min="4104" max="4117" width="4.28515625" style="1424" customWidth="1"/>
    <col min="4118" max="4118" width="1.85546875" style="1424" customWidth="1"/>
    <col min="4119" max="4352" width="11.42578125" style="1424"/>
    <col min="4353" max="4353" width="1.7109375" style="1424" customWidth="1"/>
    <col min="4354" max="4354" width="6.28515625" style="1424" customWidth="1"/>
    <col min="4355" max="4358" width="4.28515625" style="1424" customWidth="1"/>
    <col min="4359" max="4359" width="5" style="1424" customWidth="1"/>
    <col min="4360" max="4373" width="4.28515625" style="1424" customWidth="1"/>
    <col min="4374" max="4374" width="1.85546875" style="1424" customWidth="1"/>
    <col min="4375" max="4608" width="11.42578125" style="1424"/>
    <col min="4609" max="4609" width="1.7109375" style="1424" customWidth="1"/>
    <col min="4610" max="4610" width="6.28515625" style="1424" customWidth="1"/>
    <col min="4611" max="4614" width="4.28515625" style="1424" customWidth="1"/>
    <col min="4615" max="4615" width="5" style="1424" customWidth="1"/>
    <col min="4616" max="4629" width="4.28515625" style="1424" customWidth="1"/>
    <col min="4630" max="4630" width="1.85546875" style="1424" customWidth="1"/>
    <col min="4631" max="4864" width="11.42578125" style="1424"/>
    <col min="4865" max="4865" width="1.7109375" style="1424" customWidth="1"/>
    <col min="4866" max="4866" width="6.28515625" style="1424" customWidth="1"/>
    <col min="4867" max="4870" width="4.28515625" style="1424" customWidth="1"/>
    <col min="4871" max="4871" width="5" style="1424" customWidth="1"/>
    <col min="4872" max="4885" width="4.28515625" style="1424" customWidth="1"/>
    <col min="4886" max="4886" width="1.85546875" style="1424" customWidth="1"/>
    <col min="4887" max="5120" width="11.42578125" style="1424"/>
    <col min="5121" max="5121" width="1.7109375" style="1424" customWidth="1"/>
    <col min="5122" max="5122" width="6.28515625" style="1424" customWidth="1"/>
    <col min="5123" max="5126" width="4.28515625" style="1424" customWidth="1"/>
    <col min="5127" max="5127" width="5" style="1424" customWidth="1"/>
    <col min="5128" max="5141" width="4.28515625" style="1424" customWidth="1"/>
    <col min="5142" max="5142" width="1.85546875" style="1424" customWidth="1"/>
    <col min="5143" max="5376" width="11.42578125" style="1424"/>
    <col min="5377" max="5377" width="1.7109375" style="1424" customWidth="1"/>
    <col min="5378" max="5378" width="6.28515625" style="1424" customWidth="1"/>
    <col min="5379" max="5382" width="4.28515625" style="1424" customWidth="1"/>
    <col min="5383" max="5383" width="5" style="1424" customWidth="1"/>
    <col min="5384" max="5397" width="4.28515625" style="1424" customWidth="1"/>
    <col min="5398" max="5398" width="1.85546875" style="1424" customWidth="1"/>
    <col min="5399" max="5632" width="11.42578125" style="1424"/>
    <col min="5633" max="5633" width="1.7109375" style="1424" customWidth="1"/>
    <col min="5634" max="5634" width="6.28515625" style="1424" customWidth="1"/>
    <col min="5635" max="5638" width="4.28515625" style="1424" customWidth="1"/>
    <col min="5639" max="5639" width="5" style="1424" customWidth="1"/>
    <col min="5640" max="5653" width="4.28515625" style="1424" customWidth="1"/>
    <col min="5654" max="5654" width="1.85546875" style="1424" customWidth="1"/>
    <col min="5655" max="5888" width="11.42578125" style="1424"/>
    <col min="5889" max="5889" width="1.7109375" style="1424" customWidth="1"/>
    <col min="5890" max="5890" width="6.28515625" style="1424" customWidth="1"/>
    <col min="5891" max="5894" width="4.28515625" style="1424" customWidth="1"/>
    <col min="5895" max="5895" width="5" style="1424" customWidth="1"/>
    <col min="5896" max="5909" width="4.28515625" style="1424" customWidth="1"/>
    <col min="5910" max="5910" width="1.85546875" style="1424" customWidth="1"/>
    <col min="5911" max="6144" width="11.42578125" style="1424"/>
    <col min="6145" max="6145" width="1.7109375" style="1424" customWidth="1"/>
    <col min="6146" max="6146" width="6.28515625" style="1424" customWidth="1"/>
    <col min="6147" max="6150" width="4.28515625" style="1424" customWidth="1"/>
    <col min="6151" max="6151" width="5" style="1424" customWidth="1"/>
    <col min="6152" max="6165" width="4.28515625" style="1424" customWidth="1"/>
    <col min="6166" max="6166" width="1.85546875" style="1424" customWidth="1"/>
    <col min="6167" max="6400" width="11.42578125" style="1424"/>
    <col min="6401" max="6401" width="1.7109375" style="1424" customWidth="1"/>
    <col min="6402" max="6402" width="6.28515625" style="1424" customWidth="1"/>
    <col min="6403" max="6406" width="4.28515625" style="1424" customWidth="1"/>
    <col min="6407" max="6407" width="5" style="1424" customWidth="1"/>
    <col min="6408" max="6421" width="4.28515625" style="1424" customWidth="1"/>
    <col min="6422" max="6422" width="1.85546875" style="1424" customWidth="1"/>
    <col min="6423" max="6656" width="11.42578125" style="1424"/>
    <col min="6657" max="6657" width="1.7109375" style="1424" customWidth="1"/>
    <col min="6658" max="6658" width="6.28515625" style="1424" customWidth="1"/>
    <col min="6659" max="6662" width="4.28515625" style="1424" customWidth="1"/>
    <col min="6663" max="6663" width="5" style="1424" customWidth="1"/>
    <col min="6664" max="6677" width="4.28515625" style="1424" customWidth="1"/>
    <col min="6678" max="6678" width="1.85546875" style="1424" customWidth="1"/>
    <col min="6679" max="6912" width="11.42578125" style="1424"/>
    <col min="6913" max="6913" width="1.7109375" style="1424" customWidth="1"/>
    <col min="6914" max="6914" width="6.28515625" style="1424" customWidth="1"/>
    <col min="6915" max="6918" width="4.28515625" style="1424" customWidth="1"/>
    <col min="6919" max="6919" width="5" style="1424" customWidth="1"/>
    <col min="6920" max="6933" width="4.28515625" style="1424" customWidth="1"/>
    <col min="6934" max="6934" width="1.85546875" style="1424" customWidth="1"/>
    <col min="6935" max="7168" width="11.42578125" style="1424"/>
    <col min="7169" max="7169" width="1.7109375" style="1424" customWidth="1"/>
    <col min="7170" max="7170" width="6.28515625" style="1424" customWidth="1"/>
    <col min="7171" max="7174" width="4.28515625" style="1424" customWidth="1"/>
    <col min="7175" max="7175" width="5" style="1424" customWidth="1"/>
    <col min="7176" max="7189" width="4.28515625" style="1424" customWidth="1"/>
    <col min="7190" max="7190" width="1.85546875" style="1424" customWidth="1"/>
    <col min="7191" max="7424" width="11.42578125" style="1424"/>
    <col min="7425" max="7425" width="1.7109375" style="1424" customWidth="1"/>
    <col min="7426" max="7426" width="6.28515625" style="1424" customWidth="1"/>
    <col min="7427" max="7430" width="4.28515625" style="1424" customWidth="1"/>
    <col min="7431" max="7431" width="5" style="1424" customWidth="1"/>
    <col min="7432" max="7445" width="4.28515625" style="1424" customWidth="1"/>
    <col min="7446" max="7446" width="1.85546875" style="1424" customWidth="1"/>
    <col min="7447" max="7680" width="11.42578125" style="1424"/>
    <col min="7681" max="7681" width="1.7109375" style="1424" customWidth="1"/>
    <col min="7682" max="7682" width="6.28515625" style="1424" customWidth="1"/>
    <col min="7683" max="7686" width="4.28515625" style="1424" customWidth="1"/>
    <col min="7687" max="7687" width="5" style="1424" customWidth="1"/>
    <col min="7688" max="7701" width="4.28515625" style="1424" customWidth="1"/>
    <col min="7702" max="7702" width="1.85546875" style="1424" customWidth="1"/>
    <col min="7703" max="7936" width="11.42578125" style="1424"/>
    <col min="7937" max="7937" width="1.7109375" style="1424" customWidth="1"/>
    <col min="7938" max="7938" width="6.28515625" style="1424" customWidth="1"/>
    <col min="7939" max="7942" width="4.28515625" style="1424" customWidth="1"/>
    <col min="7943" max="7943" width="5" style="1424" customWidth="1"/>
    <col min="7944" max="7957" width="4.28515625" style="1424" customWidth="1"/>
    <col min="7958" max="7958" width="1.85546875" style="1424" customWidth="1"/>
    <col min="7959" max="8192" width="11.42578125" style="1424"/>
    <col min="8193" max="8193" width="1.7109375" style="1424" customWidth="1"/>
    <col min="8194" max="8194" width="6.28515625" style="1424" customWidth="1"/>
    <col min="8195" max="8198" width="4.28515625" style="1424" customWidth="1"/>
    <col min="8199" max="8199" width="5" style="1424" customWidth="1"/>
    <col min="8200" max="8213" width="4.28515625" style="1424" customWidth="1"/>
    <col min="8214" max="8214" width="1.85546875" style="1424" customWidth="1"/>
    <col min="8215" max="8448" width="11.42578125" style="1424"/>
    <col min="8449" max="8449" width="1.7109375" style="1424" customWidth="1"/>
    <col min="8450" max="8450" width="6.28515625" style="1424" customWidth="1"/>
    <col min="8451" max="8454" width="4.28515625" style="1424" customWidth="1"/>
    <col min="8455" max="8455" width="5" style="1424" customWidth="1"/>
    <col min="8456" max="8469" width="4.28515625" style="1424" customWidth="1"/>
    <col min="8470" max="8470" width="1.85546875" style="1424" customWidth="1"/>
    <col min="8471" max="8704" width="11.42578125" style="1424"/>
    <col min="8705" max="8705" width="1.7109375" style="1424" customWidth="1"/>
    <col min="8706" max="8706" width="6.28515625" style="1424" customWidth="1"/>
    <col min="8707" max="8710" width="4.28515625" style="1424" customWidth="1"/>
    <col min="8711" max="8711" width="5" style="1424" customWidth="1"/>
    <col min="8712" max="8725" width="4.28515625" style="1424" customWidth="1"/>
    <col min="8726" max="8726" width="1.85546875" style="1424" customWidth="1"/>
    <col min="8727" max="8960" width="11.42578125" style="1424"/>
    <col min="8961" max="8961" width="1.7109375" style="1424" customWidth="1"/>
    <col min="8962" max="8962" width="6.28515625" style="1424" customWidth="1"/>
    <col min="8963" max="8966" width="4.28515625" style="1424" customWidth="1"/>
    <col min="8967" max="8967" width="5" style="1424" customWidth="1"/>
    <col min="8968" max="8981" width="4.28515625" style="1424" customWidth="1"/>
    <col min="8982" max="8982" width="1.85546875" style="1424" customWidth="1"/>
    <col min="8983" max="9216" width="11.42578125" style="1424"/>
    <col min="9217" max="9217" width="1.7109375" style="1424" customWidth="1"/>
    <col min="9218" max="9218" width="6.28515625" style="1424" customWidth="1"/>
    <col min="9219" max="9222" width="4.28515625" style="1424" customWidth="1"/>
    <col min="9223" max="9223" width="5" style="1424" customWidth="1"/>
    <col min="9224" max="9237" width="4.28515625" style="1424" customWidth="1"/>
    <col min="9238" max="9238" width="1.85546875" style="1424" customWidth="1"/>
    <col min="9239" max="9472" width="11.42578125" style="1424"/>
    <col min="9473" max="9473" width="1.7109375" style="1424" customWidth="1"/>
    <col min="9474" max="9474" width="6.28515625" style="1424" customWidth="1"/>
    <col min="9475" max="9478" width="4.28515625" style="1424" customWidth="1"/>
    <col min="9479" max="9479" width="5" style="1424" customWidth="1"/>
    <col min="9480" max="9493" width="4.28515625" style="1424" customWidth="1"/>
    <col min="9494" max="9494" width="1.85546875" style="1424" customWidth="1"/>
    <col min="9495" max="9728" width="11.42578125" style="1424"/>
    <col min="9729" max="9729" width="1.7109375" style="1424" customWidth="1"/>
    <col min="9730" max="9730" width="6.28515625" style="1424" customWidth="1"/>
    <col min="9731" max="9734" width="4.28515625" style="1424" customWidth="1"/>
    <col min="9735" max="9735" width="5" style="1424" customWidth="1"/>
    <col min="9736" max="9749" width="4.28515625" style="1424" customWidth="1"/>
    <col min="9750" max="9750" width="1.85546875" style="1424" customWidth="1"/>
    <col min="9751" max="9984" width="11.42578125" style="1424"/>
    <col min="9985" max="9985" width="1.7109375" style="1424" customWidth="1"/>
    <col min="9986" max="9986" width="6.28515625" style="1424" customWidth="1"/>
    <col min="9987" max="9990" width="4.28515625" style="1424" customWidth="1"/>
    <col min="9991" max="9991" width="5" style="1424" customWidth="1"/>
    <col min="9992" max="10005" width="4.28515625" style="1424" customWidth="1"/>
    <col min="10006" max="10006" width="1.85546875" style="1424" customWidth="1"/>
    <col min="10007" max="10240" width="11.42578125" style="1424"/>
    <col min="10241" max="10241" width="1.7109375" style="1424" customWidth="1"/>
    <col min="10242" max="10242" width="6.28515625" style="1424" customWidth="1"/>
    <col min="10243" max="10246" width="4.28515625" style="1424" customWidth="1"/>
    <col min="10247" max="10247" width="5" style="1424" customWidth="1"/>
    <col min="10248" max="10261" width="4.28515625" style="1424" customWidth="1"/>
    <col min="10262" max="10262" width="1.85546875" style="1424" customWidth="1"/>
    <col min="10263" max="10496" width="11.42578125" style="1424"/>
    <col min="10497" max="10497" width="1.7109375" style="1424" customWidth="1"/>
    <col min="10498" max="10498" width="6.28515625" style="1424" customWidth="1"/>
    <col min="10499" max="10502" width="4.28515625" style="1424" customWidth="1"/>
    <col min="10503" max="10503" width="5" style="1424" customWidth="1"/>
    <col min="10504" max="10517" width="4.28515625" style="1424" customWidth="1"/>
    <col min="10518" max="10518" width="1.85546875" style="1424" customWidth="1"/>
    <col min="10519" max="10752" width="11.42578125" style="1424"/>
    <col min="10753" max="10753" width="1.7109375" style="1424" customWidth="1"/>
    <col min="10754" max="10754" width="6.28515625" style="1424" customWidth="1"/>
    <col min="10755" max="10758" width="4.28515625" style="1424" customWidth="1"/>
    <col min="10759" max="10759" width="5" style="1424" customWidth="1"/>
    <col min="10760" max="10773" width="4.28515625" style="1424" customWidth="1"/>
    <col min="10774" max="10774" width="1.85546875" style="1424" customWidth="1"/>
    <col min="10775" max="11008" width="11.42578125" style="1424"/>
    <col min="11009" max="11009" width="1.7109375" style="1424" customWidth="1"/>
    <col min="11010" max="11010" width="6.28515625" style="1424" customWidth="1"/>
    <col min="11011" max="11014" width="4.28515625" style="1424" customWidth="1"/>
    <col min="11015" max="11015" width="5" style="1424" customWidth="1"/>
    <col min="11016" max="11029" width="4.28515625" style="1424" customWidth="1"/>
    <col min="11030" max="11030" width="1.85546875" style="1424" customWidth="1"/>
    <col min="11031" max="11264" width="11.42578125" style="1424"/>
    <col min="11265" max="11265" width="1.7109375" style="1424" customWidth="1"/>
    <col min="11266" max="11266" width="6.28515625" style="1424" customWidth="1"/>
    <col min="11267" max="11270" width="4.28515625" style="1424" customWidth="1"/>
    <col min="11271" max="11271" width="5" style="1424" customWidth="1"/>
    <col min="11272" max="11285" width="4.28515625" style="1424" customWidth="1"/>
    <col min="11286" max="11286" width="1.85546875" style="1424" customWidth="1"/>
    <col min="11287" max="11520" width="11.42578125" style="1424"/>
    <col min="11521" max="11521" width="1.7109375" style="1424" customWidth="1"/>
    <col min="11522" max="11522" width="6.28515625" style="1424" customWidth="1"/>
    <col min="11523" max="11526" width="4.28515625" style="1424" customWidth="1"/>
    <col min="11527" max="11527" width="5" style="1424" customWidth="1"/>
    <col min="11528" max="11541" width="4.28515625" style="1424" customWidth="1"/>
    <col min="11542" max="11542" width="1.85546875" style="1424" customWidth="1"/>
    <col min="11543" max="11776" width="11.42578125" style="1424"/>
    <col min="11777" max="11777" width="1.7109375" style="1424" customWidth="1"/>
    <col min="11778" max="11778" width="6.28515625" style="1424" customWidth="1"/>
    <col min="11779" max="11782" width="4.28515625" style="1424" customWidth="1"/>
    <col min="11783" max="11783" width="5" style="1424" customWidth="1"/>
    <col min="11784" max="11797" width="4.28515625" style="1424" customWidth="1"/>
    <col min="11798" max="11798" width="1.85546875" style="1424" customWidth="1"/>
    <col min="11799" max="12032" width="11.42578125" style="1424"/>
    <col min="12033" max="12033" width="1.7109375" style="1424" customWidth="1"/>
    <col min="12034" max="12034" width="6.28515625" style="1424" customWidth="1"/>
    <col min="12035" max="12038" width="4.28515625" style="1424" customWidth="1"/>
    <col min="12039" max="12039" width="5" style="1424" customWidth="1"/>
    <col min="12040" max="12053" width="4.28515625" style="1424" customWidth="1"/>
    <col min="12054" max="12054" width="1.85546875" style="1424" customWidth="1"/>
    <col min="12055" max="12288" width="11.42578125" style="1424"/>
    <col min="12289" max="12289" width="1.7109375" style="1424" customWidth="1"/>
    <col min="12290" max="12290" width="6.28515625" style="1424" customWidth="1"/>
    <col min="12291" max="12294" width="4.28515625" style="1424" customWidth="1"/>
    <col min="12295" max="12295" width="5" style="1424" customWidth="1"/>
    <col min="12296" max="12309" width="4.28515625" style="1424" customWidth="1"/>
    <col min="12310" max="12310" width="1.85546875" style="1424" customWidth="1"/>
    <col min="12311" max="12544" width="11.42578125" style="1424"/>
    <col min="12545" max="12545" width="1.7109375" style="1424" customWidth="1"/>
    <col min="12546" max="12546" width="6.28515625" style="1424" customWidth="1"/>
    <col min="12547" max="12550" width="4.28515625" style="1424" customWidth="1"/>
    <col min="12551" max="12551" width="5" style="1424" customWidth="1"/>
    <col min="12552" max="12565" width="4.28515625" style="1424" customWidth="1"/>
    <col min="12566" max="12566" width="1.85546875" style="1424" customWidth="1"/>
    <col min="12567" max="12800" width="11.42578125" style="1424"/>
    <col min="12801" max="12801" width="1.7109375" style="1424" customWidth="1"/>
    <col min="12802" max="12802" width="6.28515625" style="1424" customWidth="1"/>
    <col min="12803" max="12806" width="4.28515625" style="1424" customWidth="1"/>
    <col min="12807" max="12807" width="5" style="1424" customWidth="1"/>
    <col min="12808" max="12821" width="4.28515625" style="1424" customWidth="1"/>
    <col min="12822" max="12822" width="1.85546875" style="1424" customWidth="1"/>
    <col min="12823" max="13056" width="11.42578125" style="1424"/>
    <col min="13057" max="13057" width="1.7109375" style="1424" customWidth="1"/>
    <col min="13058" max="13058" width="6.28515625" style="1424" customWidth="1"/>
    <col min="13059" max="13062" width="4.28515625" style="1424" customWidth="1"/>
    <col min="13063" max="13063" width="5" style="1424" customWidth="1"/>
    <col min="13064" max="13077" width="4.28515625" style="1424" customWidth="1"/>
    <col min="13078" max="13078" width="1.85546875" style="1424" customWidth="1"/>
    <col min="13079" max="13312" width="11.42578125" style="1424"/>
    <col min="13313" max="13313" width="1.7109375" style="1424" customWidth="1"/>
    <col min="13314" max="13314" width="6.28515625" style="1424" customWidth="1"/>
    <col min="13315" max="13318" width="4.28515625" style="1424" customWidth="1"/>
    <col min="13319" max="13319" width="5" style="1424" customWidth="1"/>
    <col min="13320" max="13333" width="4.28515625" style="1424" customWidth="1"/>
    <col min="13334" max="13334" width="1.85546875" style="1424" customWidth="1"/>
    <col min="13335" max="13568" width="11.42578125" style="1424"/>
    <col min="13569" max="13569" width="1.7109375" style="1424" customWidth="1"/>
    <col min="13570" max="13570" width="6.28515625" style="1424" customWidth="1"/>
    <col min="13571" max="13574" width="4.28515625" style="1424" customWidth="1"/>
    <col min="13575" max="13575" width="5" style="1424" customWidth="1"/>
    <col min="13576" max="13589" width="4.28515625" style="1424" customWidth="1"/>
    <col min="13590" max="13590" width="1.85546875" style="1424" customWidth="1"/>
    <col min="13591" max="13824" width="11.42578125" style="1424"/>
    <col min="13825" max="13825" width="1.7109375" style="1424" customWidth="1"/>
    <col min="13826" max="13826" width="6.28515625" style="1424" customWidth="1"/>
    <col min="13827" max="13830" width="4.28515625" style="1424" customWidth="1"/>
    <col min="13831" max="13831" width="5" style="1424" customWidth="1"/>
    <col min="13832" max="13845" width="4.28515625" style="1424" customWidth="1"/>
    <col min="13846" max="13846" width="1.85546875" style="1424" customWidth="1"/>
    <col min="13847" max="14080" width="11.42578125" style="1424"/>
    <col min="14081" max="14081" width="1.7109375" style="1424" customWidth="1"/>
    <col min="14082" max="14082" width="6.28515625" style="1424" customWidth="1"/>
    <col min="14083" max="14086" width="4.28515625" style="1424" customWidth="1"/>
    <col min="14087" max="14087" width="5" style="1424" customWidth="1"/>
    <col min="14088" max="14101" width="4.28515625" style="1424" customWidth="1"/>
    <col min="14102" max="14102" width="1.85546875" style="1424" customWidth="1"/>
    <col min="14103" max="14336" width="11.42578125" style="1424"/>
    <col min="14337" max="14337" width="1.7109375" style="1424" customWidth="1"/>
    <col min="14338" max="14338" width="6.28515625" style="1424" customWidth="1"/>
    <col min="14339" max="14342" width="4.28515625" style="1424" customWidth="1"/>
    <col min="14343" max="14343" width="5" style="1424" customWidth="1"/>
    <col min="14344" max="14357" width="4.28515625" style="1424" customWidth="1"/>
    <col min="14358" max="14358" width="1.85546875" style="1424" customWidth="1"/>
    <col min="14359" max="14592" width="11.42578125" style="1424"/>
    <col min="14593" max="14593" width="1.7109375" style="1424" customWidth="1"/>
    <col min="14594" max="14594" width="6.28515625" style="1424" customWidth="1"/>
    <col min="14595" max="14598" width="4.28515625" style="1424" customWidth="1"/>
    <col min="14599" max="14599" width="5" style="1424" customWidth="1"/>
    <col min="14600" max="14613" width="4.28515625" style="1424" customWidth="1"/>
    <col min="14614" max="14614" width="1.85546875" style="1424" customWidth="1"/>
    <col min="14615" max="14848" width="11.42578125" style="1424"/>
    <col min="14849" max="14849" width="1.7109375" style="1424" customWidth="1"/>
    <col min="14850" max="14850" width="6.28515625" style="1424" customWidth="1"/>
    <col min="14851" max="14854" width="4.28515625" style="1424" customWidth="1"/>
    <col min="14855" max="14855" width="5" style="1424" customWidth="1"/>
    <col min="14856" max="14869" width="4.28515625" style="1424" customWidth="1"/>
    <col min="14870" max="14870" width="1.85546875" style="1424" customWidth="1"/>
    <col min="14871" max="15104" width="11.42578125" style="1424"/>
    <col min="15105" max="15105" width="1.7109375" style="1424" customWidth="1"/>
    <col min="15106" max="15106" width="6.28515625" style="1424" customWidth="1"/>
    <col min="15107" max="15110" width="4.28515625" style="1424" customWidth="1"/>
    <col min="15111" max="15111" width="5" style="1424" customWidth="1"/>
    <col min="15112" max="15125" width="4.28515625" style="1424" customWidth="1"/>
    <col min="15126" max="15126" width="1.85546875" style="1424" customWidth="1"/>
    <col min="15127" max="15360" width="11.42578125" style="1424"/>
    <col min="15361" max="15361" width="1.7109375" style="1424" customWidth="1"/>
    <col min="15362" max="15362" width="6.28515625" style="1424" customWidth="1"/>
    <col min="15363" max="15366" width="4.28515625" style="1424" customWidth="1"/>
    <col min="15367" max="15367" width="5" style="1424" customWidth="1"/>
    <col min="15368" max="15381" width="4.28515625" style="1424" customWidth="1"/>
    <col min="15382" max="15382" width="1.85546875" style="1424" customWidth="1"/>
    <col min="15383" max="15616" width="11.42578125" style="1424"/>
    <col min="15617" max="15617" width="1.7109375" style="1424" customWidth="1"/>
    <col min="15618" max="15618" width="6.28515625" style="1424" customWidth="1"/>
    <col min="15619" max="15622" width="4.28515625" style="1424" customWidth="1"/>
    <col min="15623" max="15623" width="5" style="1424" customWidth="1"/>
    <col min="15624" max="15637" width="4.28515625" style="1424" customWidth="1"/>
    <col min="15638" max="15638" width="1.85546875" style="1424" customWidth="1"/>
    <col min="15639" max="15872" width="11.42578125" style="1424"/>
    <col min="15873" max="15873" width="1.7109375" style="1424" customWidth="1"/>
    <col min="15874" max="15874" width="6.28515625" style="1424" customWidth="1"/>
    <col min="15875" max="15878" width="4.28515625" style="1424" customWidth="1"/>
    <col min="15879" max="15879" width="5" style="1424" customWidth="1"/>
    <col min="15880" max="15893" width="4.28515625" style="1424" customWidth="1"/>
    <col min="15894" max="15894" width="1.85546875" style="1424" customWidth="1"/>
    <col min="15895" max="16128" width="11.42578125" style="1424"/>
    <col min="16129" max="16129" width="1.7109375" style="1424" customWidth="1"/>
    <col min="16130" max="16130" width="6.28515625" style="1424" customWidth="1"/>
    <col min="16131" max="16134" width="4.28515625" style="1424" customWidth="1"/>
    <col min="16135" max="16135" width="5" style="1424" customWidth="1"/>
    <col min="16136" max="16149" width="4.28515625" style="1424" customWidth="1"/>
    <col min="16150" max="16150" width="1.85546875" style="1424" customWidth="1"/>
    <col min="16151" max="16384" width="11.42578125" style="1424"/>
  </cols>
  <sheetData>
    <row r="1" spans="1:63" ht="28.5" customHeight="1" thickBot="1" x14ac:dyDescent="0.25">
      <c r="A1" s="1668" t="s">
        <v>940</v>
      </c>
      <c r="B1" s="1669"/>
      <c r="C1" s="1669"/>
      <c r="D1" s="1669"/>
      <c r="E1" s="1669"/>
      <c r="F1" s="1669"/>
      <c r="G1" s="1669"/>
      <c r="H1" s="1669"/>
      <c r="I1" s="1669"/>
      <c r="J1" s="1669"/>
      <c r="K1" s="1669"/>
      <c r="L1" s="1669"/>
      <c r="M1" s="1669"/>
      <c r="N1" s="1423"/>
      <c r="O1" s="1670" t="s">
        <v>941</v>
      </c>
      <c r="P1" s="1671"/>
      <c r="Q1" s="1671"/>
      <c r="R1" s="1671"/>
      <c r="S1" s="1671"/>
      <c r="T1" s="1671"/>
      <c r="U1" s="1672"/>
    </row>
    <row r="2" spans="1:63" ht="37.5" customHeight="1" thickBot="1" x14ac:dyDescent="0.25">
      <c r="A2" s="1673" t="s">
        <v>973</v>
      </c>
      <c r="B2" s="1674"/>
      <c r="C2" s="1674"/>
      <c r="D2" s="1674"/>
      <c r="E2" s="1674"/>
      <c r="F2" s="1674"/>
      <c r="G2" s="1674"/>
      <c r="H2" s="1674"/>
      <c r="I2" s="1674"/>
      <c r="J2" s="1674"/>
      <c r="K2" s="1674"/>
      <c r="L2" s="1674"/>
      <c r="M2" s="1674"/>
      <c r="N2" s="1425"/>
      <c r="O2" s="1675" t="s">
        <v>1013</v>
      </c>
      <c r="P2" s="1676"/>
      <c r="Q2" s="1677"/>
      <c r="R2" s="1678" t="s">
        <v>1009</v>
      </c>
      <c r="S2" s="1679"/>
      <c r="T2" s="1679"/>
      <c r="U2" s="1680"/>
    </row>
    <row r="3" spans="1:63" ht="15" customHeight="1" thickBot="1" x14ac:dyDescent="0.3">
      <c r="A3" s="1663">
        <v>2015</v>
      </c>
      <c r="B3" s="1664"/>
      <c r="C3" s="1664"/>
      <c r="D3" s="1664"/>
      <c r="E3" s="1664"/>
      <c r="F3" s="1664"/>
      <c r="G3" s="1664"/>
      <c r="H3" s="1664"/>
      <c r="I3" s="1664"/>
      <c r="J3" s="1664"/>
      <c r="K3" s="1664"/>
      <c r="L3" s="1664"/>
      <c r="M3" s="1664"/>
      <c r="N3" s="1425"/>
      <c r="O3" s="1420"/>
      <c r="P3" s="1421"/>
      <c r="Q3" s="1422"/>
      <c r="R3" s="1665"/>
      <c r="S3" s="1666"/>
      <c r="T3" s="1666"/>
      <c r="U3" s="1667"/>
      <c r="V3" s="1426"/>
      <c r="W3" s="1426"/>
    </row>
    <row r="4" spans="1:63" ht="3" customHeight="1" thickBot="1" x14ac:dyDescent="0.25">
      <c r="A4" s="1427"/>
      <c r="B4" s="1426"/>
      <c r="C4" s="1426"/>
      <c r="D4" s="1426"/>
      <c r="E4" s="1426"/>
      <c r="F4" s="1426"/>
      <c r="G4" s="1426"/>
      <c r="H4" s="1426"/>
      <c r="I4" s="1426"/>
      <c r="J4" s="1426"/>
      <c r="K4" s="1426"/>
      <c r="L4" s="1426"/>
      <c r="M4" s="1426"/>
      <c r="N4" s="1426"/>
      <c r="O4" s="1426"/>
      <c r="P4" s="1426"/>
      <c r="Q4" s="1426"/>
      <c r="R4" s="1426"/>
      <c r="S4" s="1426"/>
      <c r="T4" s="1426"/>
      <c r="U4" s="1428"/>
    </row>
    <row r="5" spans="1:63" s="1430" customFormat="1" ht="15" customHeight="1" x14ac:dyDescent="0.25">
      <c r="A5" s="1681" t="s">
        <v>999</v>
      </c>
      <c r="B5" s="1682"/>
      <c r="C5" s="1682"/>
      <c r="D5" s="1682"/>
      <c r="E5" s="1682"/>
      <c r="F5" s="1682"/>
      <c r="G5" s="1682"/>
      <c r="H5" s="1682"/>
      <c r="I5" s="1682"/>
      <c r="J5" s="1682"/>
      <c r="K5" s="1682"/>
      <c r="L5" s="1682"/>
      <c r="M5" s="1682"/>
      <c r="N5" s="1682"/>
      <c r="O5" s="1682"/>
      <c r="P5" s="1682"/>
      <c r="Q5" s="1682"/>
      <c r="R5" s="1682"/>
      <c r="S5" s="1682"/>
      <c r="T5" s="1682"/>
      <c r="U5" s="1683"/>
      <c r="V5" s="1429"/>
    </row>
    <row r="6" spans="1:63" s="1430" customFormat="1" ht="15" customHeight="1" thickBot="1" x14ac:dyDescent="0.3">
      <c r="A6" s="1684" t="s">
        <v>998</v>
      </c>
      <c r="B6" s="1685"/>
      <c r="C6" s="1685"/>
      <c r="D6" s="1685"/>
      <c r="E6" s="1685"/>
      <c r="F6" s="1685"/>
      <c r="G6" s="1685"/>
      <c r="H6" s="1685"/>
      <c r="I6" s="1685"/>
      <c r="J6" s="1685"/>
      <c r="K6" s="1685"/>
      <c r="L6" s="1685"/>
      <c r="M6" s="1685"/>
      <c r="N6" s="1685"/>
      <c r="O6" s="1685"/>
      <c r="P6" s="1685"/>
      <c r="Q6" s="1685"/>
      <c r="R6" s="1685"/>
      <c r="S6" s="1685"/>
      <c r="T6" s="1685"/>
      <c r="U6" s="1686"/>
      <c r="V6" s="1429"/>
    </row>
    <row r="7" spans="1:63" ht="3" customHeight="1" thickBot="1" x14ac:dyDescent="0.25">
      <c r="A7" s="1427"/>
      <c r="B7" s="1431"/>
      <c r="C7" s="1431"/>
      <c r="D7" s="1431"/>
      <c r="E7" s="1431"/>
      <c r="F7" s="1431"/>
      <c r="G7" s="1431"/>
      <c r="H7" s="1431"/>
      <c r="I7" s="1431"/>
      <c r="J7" s="1431"/>
      <c r="K7" s="1431"/>
      <c r="L7" s="1431"/>
      <c r="M7" s="1431"/>
      <c r="N7" s="1431"/>
      <c r="O7" s="1431"/>
      <c r="P7" s="1431"/>
      <c r="Q7" s="1431"/>
      <c r="R7" s="1431"/>
      <c r="S7" s="1431"/>
      <c r="T7" s="1431"/>
      <c r="U7" s="1432"/>
    </row>
    <row r="8" spans="1:63" ht="14.25" customHeight="1" x14ac:dyDescent="0.2">
      <c r="A8" s="1687" t="s">
        <v>942</v>
      </c>
      <c r="B8" s="1688"/>
      <c r="C8" s="1688"/>
      <c r="D8" s="1688"/>
      <c r="E8" s="1688"/>
      <c r="F8" s="1688"/>
      <c r="G8" s="1688"/>
      <c r="H8" s="1688"/>
      <c r="I8" s="1688"/>
      <c r="J8" s="1688"/>
      <c r="K8" s="1688"/>
      <c r="L8" s="1688"/>
      <c r="M8" s="1688"/>
      <c r="N8" s="1688"/>
      <c r="O8" s="1688"/>
      <c r="P8" s="1688"/>
      <c r="Q8" s="1688"/>
      <c r="R8" s="1688"/>
      <c r="S8" s="1688"/>
      <c r="T8" s="1688"/>
      <c r="U8" s="1689"/>
      <c r="V8" s="1433"/>
    </row>
    <row r="9" spans="1:63" ht="3" customHeight="1" x14ac:dyDescent="0.2">
      <c r="A9" s="1434"/>
      <c r="B9" s="1433"/>
      <c r="C9" s="1433"/>
      <c r="D9" s="1433"/>
      <c r="E9" s="1433"/>
      <c r="F9" s="1433"/>
      <c r="G9" s="1433"/>
      <c r="H9" s="1433"/>
      <c r="I9" s="1433"/>
      <c r="J9" s="1433"/>
      <c r="K9" s="1433"/>
      <c r="L9" s="1433"/>
      <c r="M9" s="1433"/>
      <c r="N9" s="1433"/>
      <c r="O9" s="1433"/>
      <c r="P9" s="1433"/>
      <c r="Q9" s="1433"/>
      <c r="R9" s="1433"/>
      <c r="S9" s="1433"/>
      <c r="T9" s="1433"/>
      <c r="U9" s="1435"/>
      <c r="V9" s="1433"/>
    </row>
    <row r="10" spans="1:63" s="1439" customFormat="1" ht="17.25" customHeight="1" x14ac:dyDescent="0.25">
      <c r="A10" s="1541" t="s">
        <v>943</v>
      </c>
      <c r="B10" s="1542"/>
      <c r="C10" s="1543"/>
      <c r="D10" s="1543"/>
      <c r="E10" s="1543"/>
      <c r="F10" s="1543"/>
      <c r="G10" s="1544"/>
      <c r="H10" s="1542" t="s">
        <v>944</v>
      </c>
      <c r="I10" s="1542"/>
      <c r="J10" s="1543"/>
      <c r="K10" s="1543"/>
      <c r="L10" s="1543"/>
      <c r="M10" s="1543"/>
      <c r="N10" s="1545"/>
      <c r="O10" s="1546" t="s">
        <v>975</v>
      </c>
      <c r="P10" s="1542"/>
      <c r="Q10" s="1543"/>
      <c r="R10" s="1543"/>
      <c r="S10" s="1543"/>
      <c r="T10" s="1543"/>
      <c r="U10" s="1547"/>
      <c r="V10" s="1437"/>
    </row>
    <row r="11" spans="1:63" s="1439" customFormat="1" ht="3" customHeight="1" x14ac:dyDescent="0.25">
      <c r="A11" s="1548"/>
      <c r="B11" s="1541"/>
      <c r="C11" s="1541"/>
      <c r="D11" s="1541"/>
      <c r="E11" s="1541"/>
      <c r="F11" s="1541"/>
      <c r="G11" s="1541"/>
      <c r="H11" s="1541"/>
      <c r="I11" s="1541"/>
      <c r="J11" s="1541"/>
      <c r="K11" s="1541"/>
      <c r="L11" s="1541"/>
      <c r="M11" s="1541"/>
      <c r="N11" s="1541"/>
      <c r="O11" s="1541"/>
      <c r="P11" s="1541"/>
      <c r="Q11" s="1541"/>
      <c r="R11" s="1541"/>
      <c r="S11" s="1542"/>
      <c r="T11" s="1542"/>
      <c r="U11" s="1549"/>
      <c r="V11" s="1437"/>
    </row>
    <row r="12" spans="1:63" s="1439" customFormat="1" ht="17.25" customHeight="1" x14ac:dyDescent="0.25">
      <c r="A12" s="1546" t="s">
        <v>1012</v>
      </c>
      <c r="B12" s="1542"/>
      <c r="C12" s="1542"/>
      <c r="D12" s="1543"/>
      <c r="E12" s="1543"/>
      <c r="F12" s="1543"/>
      <c r="G12" s="1544"/>
      <c r="H12" s="1542" t="s">
        <v>976</v>
      </c>
      <c r="I12" s="1542"/>
      <c r="J12" s="1543"/>
      <c r="K12" s="1543"/>
      <c r="L12" s="1543"/>
      <c r="M12" s="1543"/>
      <c r="N12" s="1550"/>
      <c r="O12" s="1541"/>
      <c r="P12" s="1542"/>
      <c r="Q12" s="1541"/>
      <c r="R12" s="1541"/>
      <c r="S12" s="1541"/>
      <c r="T12" s="1541"/>
      <c r="U12" s="1542"/>
      <c r="V12" s="1437"/>
    </row>
    <row r="13" spans="1:63" s="1445" customFormat="1" ht="20.100000000000001" customHeight="1" x14ac:dyDescent="0.25">
      <c r="A13" s="1442"/>
      <c r="B13" s="1540" t="s">
        <v>1000</v>
      </c>
      <c r="C13" s="1443"/>
      <c r="D13" s="1443"/>
      <c r="E13" s="1443"/>
      <c r="F13" s="1443"/>
      <c r="G13" s="1444"/>
      <c r="H13" s="1444"/>
      <c r="I13" s="1444"/>
      <c r="J13" s="1444"/>
      <c r="K13" s="1444"/>
      <c r="L13" s="1444"/>
      <c r="M13" s="1443"/>
      <c r="N13" s="1540" t="s">
        <v>1001</v>
      </c>
      <c r="O13" s="1538"/>
      <c r="P13" s="1538"/>
      <c r="Q13" s="1538"/>
      <c r="R13" s="1538"/>
      <c r="S13" s="1539"/>
      <c r="T13" s="1536"/>
      <c r="U13" s="1537"/>
      <c r="V13" s="1437"/>
      <c r="AS13" s="1443"/>
      <c r="AT13" s="1443"/>
      <c r="AU13" s="1443"/>
      <c r="AV13" s="1443"/>
      <c r="AW13" s="1443"/>
      <c r="AX13" s="1443"/>
      <c r="AY13" s="1443"/>
      <c r="AZ13" s="1443"/>
      <c r="BA13" s="1443"/>
      <c r="BB13" s="1443"/>
      <c r="BC13" s="1443"/>
      <c r="BD13" s="1443"/>
      <c r="BE13" s="1443"/>
      <c r="BF13" s="1443"/>
      <c r="BG13" s="1443"/>
      <c r="BH13" s="1443"/>
      <c r="BI13" s="1443"/>
      <c r="BJ13" s="1443"/>
      <c r="BK13" s="1443"/>
    </row>
    <row r="14" spans="1:63" s="1445" customFormat="1" ht="3" customHeight="1" x14ac:dyDescent="0.25">
      <c r="A14" s="1446"/>
      <c r="B14" s="1447"/>
      <c r="C14" s="1444"/>
      <c r="D14" s="1444"/>
      <c r="E14" s="1444"/>
      <c r="F14" s="1444"/>
      <c r="G14" s="1444"/>
      <c r="H14" s="1444"/>
      <c r="I14" s="1444"/>
      <c r="J14" s="1444"/>
      <c r="K14" s="1444"/>
      <c r="L14" s="1444"/>
      <c r="M14" s="1444"/>
      <c r="N14" s="1447"/>
      <c r="O14" s="1444"/>
      <c r="P14" s="1444"/>
      <c r="Q14" s="1444"/>
      <c r="R14" s="1443"/>
      <c r="S14" s="1443"/>
      <c r="T14" s="1443"/>
      <c r="U14" s="1448"/>
      <c r="V14" s="1437"/>
      <c r="AS14" s="1443"/>
      <c r="AT14" s="1443"/>
      <c r="AU14" s="1443"/>
      <c r="AV14" s="1443"/>
      <c r="AW14" s="1443"/>
      <c r="AX14" s="1443"/>
      <c r="AY14" s="1443"/>
      <c r="AZ14" s="1443"/>
      <c r="BA14" s="1443"/>
      <c r="BB14" s="1443"/>
      <c r="BC14" s="1443"/>
      <c r="BD14" s="1443"/>
      <c r="BE14" s="1443"/>
      <c r="BF14" s="1443"/>
      <c r="BG14" s="1443"/>
      <c r="BH14" s="1443"/>
      <c r="BI14" s="1443"/>
      <c r="BJ14" s="1443"/>
      <c r="BK14" s="1443"/>
    </row>
    <row r="15" spans="1:63" s="1454" customFormat="1" ht="12.75" customHeight="1" x14ac:dyDescent="0.25">
      <c r="A15" s="1449"/>
      <c r="B15" s="1690" t="s">
        <v>945</v>
      </c>
      <c r="C15" s="1691"/>
      <c r="D15" s="1691"/>
      <c r="E15" s="1691"/>
      <c r="F15" s="1691"/>
      <c r="G15" s="1691"/>
      <c r="H15" s="1691"/>
      <c r="I15" s="1691"/>
      <c r="J15" s="1691"/>
      <c r="K15" s="1691"/>
      <c r="L15" s="1691"/>
      <c r="M15" s="1691"/>
      <c r="N15" s="1691"/>
      <c r="O15" s="1691"/>
      <c r="P15" s="1691"/>
      <c r="Q15" s="1692"/>
      <c r="R15" s="1450"/>
      <c r="S15" s="1450"/>
      <c r="T15" s="1450"/>
      <c r="U15" s="1451"/>
      <c r="V15" s="1452"/>
      <c r="W15" s="1453"/>
      <c r="X15" s="1453"/>
      <c r="Z15" s="1455"/>
      <c r="AA15" s="1456"/>
      <c r="AB15" s="1456"/>
      <c r="AC15" s="1456"/>
      <c r="AD15" s="1456"/>
      <c r="AE15" s="1457"/>
      <c r="AF15" s="1457"/>
      <c r="AG15" s="1457"/>
      <c r="AH15" s="1457"/>
      <c r="AI15" s="1457"/>
      <c r="AJ15" s="1457"/>
      <c r="AK15" s="1457"/>
      <c r="AL15" s="1457"/>
      <c r="AM15" s="1457"/>
      <c r="AN15" s="1457"/>
      <c r="AO15" s="1456"/>
      <c r="AP15" s="1455"/>
      <c r="AQ15" s="1455"/>
    </row>
    <row r="16" spans="1:63" s="1454" customFormat="1" ht="3" customHeight="1" x14ac:dyDescent="0.4">
      <c r="A16" s="1449"/>
      <c r="B16" s="1458"/>
      <c r="C16" s="1458"/>
      <c r="D16" s="1459"/>
      <c r="E16" s="1459"/>
      <c r="F16" s="1459"/>
      <c r="G16" s="1460"/>
      <c r="H16" s="1460"/>
      <c r="I16" s="1460"/>
      <c r="J16" s="1459"/>
      <c r="K16" s="1460"/>
      <c r="L16" s="1460"/>
      <c r="M16" s="1460"/>
      <c r="N16" s="1460"/>
      <c r="O16" s="1460"/>
      <c r="P16" s="1460"/>
      <c r="Q16" s="1461"/>
      <c r="R16" s="1459"/>
      <c r="S16" s="1459"/>
      <c r="T16" s="1459"/>
      <c r="U16" s="1462"/>
      <c r="V16" s="1463"/>
      <c r="W16" s="1456"/>
      <c r="X16" s="1453"/>
      <c r="Z16" s="1455"/>
      <c r="AA16" s="1456"/>
      <c r="AB16" s="1456"/>
      <c r="AC16" s="1456"/>
      <c r="AD16" s="1464"/>
      <c r="AE16" s="1457"/>
      <c r="AF16" s="1457"/>
      <c r="AG16" s="1457"/>
      <c r="AH16" s="1465"/>
      <c r="AI16" s="1457"/>
      <c r="AJ16" s="1457"/>
      <c r="AK16" s="1457"/>
      <c r="AL16" s="1457"/>
      <c r="AM16" s="1457"/>
      <c r="AN16" s="1457"/>
      <c r="AO16" s="1456"/>
      <c r="AP16" s="1455"/>
      <c r="AQ16" s="1455"/>
    </row>
    <row r="17" spans="1:64" s="1454" customFormat="1" ht="17.25" customHeight="1" x14ac:dyDescent="0.4">
      <c r="A17" s="1449"/>
      <c r="B17" s="1458"/>
      <c r="C17" s="1458" t="s">
        <v>946</v>
      </c>
      <c r="D17" s="1466"/>
      <c r="E17" s="1459"/>
      <c r="F17" s="1459"/>
      <c r="G17" s="1467"/>
      <c r="H17" s="1467"/>
      <c r="I17" s="1467"/>
      <c r="J17" s="1468" t="s">
        <v>10</v>
      </c>
      <c r="K17" s="1467"/>
      <c r="L17" s="1467"/>
      <c r="M17" s="1467"/>
      <c r="N17" s="1467"/>
      <c r="O17" s="1467"/>
      <c r="P17" s="1467"/>
      <c r="Q17" s="1461"/>
      <c r="R17" s="1459"/>
      <c r="S17" s="1459"/>
      <c r="T17" s="1459"/>
      <c r="U17" s="1462"/>
      <c r="V17" s="1463"/>
      <c r="W17" s="1456"/>
      <c r="X17" s="1453"/>
      <c r="Z17" s="1455"/>
      <c r="AA17" s="1456"/>
      <c r="AB17" s="1456"/>
      <c r="AC17" s="1456"/>
      <c r="AD17" s="1464"/>
      <c r="AE17" s="1457"/>
      <c r="AF17" s="1457"/>
      <c r="AG17" s="1457"/>
      <c r="AH17" s="1465"/>
      <c r="AI17" s="1457"/>
      <c r="AJ17" s="1457"/>
      <c r="AK17" s="1457"/>
      <c r="AL17" s="1457"/>
      <c r="AM17" s="1457"/>
      <c r="AN17" s="1457"/>
      <c r="AO17" s="1456"/>
      <c r="AP17" s="1455"/>
      <c r="AQ17" s="1455"/>
    </row>
    <row r="18" spans="1:64" s="1454" customFormat="1" ht="3" customHeight="1" x14ac:dyDescent="0.4">
      <c r="A18" s="1449"/>
      <c r="B18" s="1458"/>
      <c r="C18" s="1458"/>
      <c r="D18" s="1459"/>
      <c r="E18" s="1459"/>
      <c r="F18" s="1459"/>
      <c r="G18" s="1459"/>
      <c r="H18" s="1459"/>
      <c r="I18" s="1459"/>
      <c r="J18" s="1459"/>
      <c r="K18" s="1459"/>
      <c r="L18" s="1459"/>
      <c r="M18" s="1459"/>
      <c r="N18" s="1459"/>
      <c r="O18" s="1459"/>
      <c r="P18" s="1459"/>
      <c r="Q18" s="1461"/>
      <c r="R18" s="1459"/>
      <c r="S18" s="1459"/>
      <c r="T18" s="1459"/>
      <c r="U18" s="1462"/>
      <c r="V18" s="1463"/>
      <c r="W18" s="1456"/>
      <c r="X18" s="1453"/>
      <c r="Z18" s="1455"/>
      <c r="AA18" s="1456"/>
      <c r="AB18" s="1456"/>
      <c r="AC18" s="1456"/>
      <c r="AD18" s="1464"/>
      <c r="AE18" s="1457"/>
      <c r="AF18" s="1457"/>
      <c r="AG18" s="1457"/>
      <c r="AH18" s="1465"/>
      <c r="AI18" s="1457"/>
      <c r="AJ18" s="1457"/>
      <c r="AK18" s="1457"/>
      <c r="AL18" s="1457"/>
      <c r="AM18" s="1457"/>
      <c r="AN18" s="1457"/>
      <c r="AO18" s="1456"/>
      <c r="AP18" s="1455"/>
      <c r="AQ18" s="1455"/>
    </row>
    <row r="19" spans="1:64" s="1454" customFormat="1" ht="15.75" customHeight="1" x14ac:dyDescent="0.4">
      <c r="A19" s="1469"/>
      <c r="B19" s="1458"/>
      <c r="C19" s="1458" t="s">
        <v>947</v>
      </c>
      <c r="D19" s="1459"/>
      <c r="E19" s="1459"/>
      <c r="F19" s="1459"/>
      <c r="G19" s="1470"/>
      <c r="H19" s="1470"/>
      <c r="I19" s="1470"/>
      <c r="J19" s="1468" t="s">
        <v>10</v>
      </c>
      <c r="K19" s="1470"/>
      <c r="L19" s="1470"/>
      <c r="M19" s="1470"/>
      <c r="N19" s="1470"/>
      <c r="O19" s="1470"/>
      <c r="P19" s="1470"/>
      <c r="Q19" s="1461"/>
      <c r="R19" s="1459"/>
      <c r="S19" s="1459"/>
      <c r="T19" s="1459"/>
      <c r="U19" s="1462"/>
      <c r="V19" s="1463"/>
      <c r="W19" s="1456"/>
      <c r="X19" s="1453"/>
      <c r="Z19" s="1455"/>
      <c r="AA19" s="1456"/>
      <c r="AB19" s="1456"/>
      <c r="AC19" s="1456"/>
      <c r="AD19" s="1464"/>
      <c r="AE19" s="1457"/>
      <c r="AF19" s="1457"/>
      <c r="AG19" s="1457"/>
      <c r="AH19" s="1465"/>
      <c r="AI19" s="1457"/>
      <c r="AJ19" s="1457"/>
      <c r="AK19" s="1457"/>
      <c r="AL19" s="1457"/>
      <c r="AM19" s="1457"/>
      <c r="AN19" s="1457"/>
      <c r="AO19" s="1456"/>
      <c r="AP19" s="1455"/>
      <c r="AQ19" s="1455"/>
      <c r="AS19" s="1455"/>
      <c r="AT19" s="1455"/>
      <c r="AU19" s="1455"/>
      <c r="AV19" s="1455"/>
      <c r="AW19" s="1455"/>
      <c r="AX19" s="1455"/>
      <c r="AY19" s="1455"/>
      <c r="AZ19" s="1455"/>
      <c r="BA19" s="1455"/>
      <c r="BB19" s="1455"/>
      <c r="BC19" s="1455"/>
      <c r="BD19" s="1455"/>
      <c r="BE19" s="1455"/>
      <c r="BF19" s="1455"/>
      <c r="BG19" s="1455"/>
      <c r="BH19" s="1455"/>
      <c r="BI19" s="1455"/>
      <c r="BJ19" s="1455"/>
      <c r="BK19" s="1455"/>
    </row>
    <row r="20" spans="1:64" s="1454" customFormat="1" ht="3" customHeight="1" x14ac:dyDescent="0.2">
      <c r="A20" s="1449"/>
      <c r="B20" s="1471"/>
      <c r="C20" s="1472"/>
      <c r="D20" s="1472"/>
      <c r="E20" s="1472"/>
      <c r="F20" s="1472"/>
      <c r="G20" s="1472"/>
      <c r="H20" s="1472"/>
      <c r="I20" s="1472"/>
      <c r="J20" s="1472"/>
      <c r="K20" s="1472"/>
      <c r="L20" s="1472"/>
      <c r="M20" s="1472"/>
      <c r="N20" s="1472"/>
      <c r="O20" s="1472"/>
      <c r="P20" s="1472"/>
      <c r="Q20" s="1473"/>
      <c r="R20" s="1459"/>
      <c r="S20" s="1459"/>
      <c r="T20" s="1459"/>
      <c r="U20" s="1462"/>
      <c r="V20" s="1463"/>
      <c r="W20" s="1456"/>
      <c r="X20" s="1453"/>
      <c r="AA20" s="1474"/>
      <c r="AB20" s="1474"/>
      <c r="AC20" s="1474"/>
      <c r="AD20" s="1474"/>
      <c r="AE20" s="1474"/>
      <c r="AF20" s="1474"/>
      <c r="AS20" s="1455"/>
      <c r="AT20" s="1455"/>
      <c r="AU20" s="1455"/>
      <c r="AV20" s="1455"/>
      <c r="AW20" s="1455"/>
      <c r="AX20" s="1455"/>
      <c r="AY20" s="1455"/>
      <c r="AZ20" s="1455"/>
      <c r="BA20" s="1455"/>
      <c r="BB20" s="1455"/>
      <c r="BC20" s="1455"/>
      <c r="BD20" s="1455"/>
      <c r="BE20" s="1455"/>
      <c r="BF20" s="1455"/>
      <c r="BG20" s="1455"/>
      <c r="BH20" s="1455"/>
      <c r="BI20" s="1455"/>
      <c r="BJ20" s="1455"/>
      <c r="BK20" s="1455"/>
    </row>
    <row r="21" spans="1:64" s="1454" customFormat="1" ht="3" customHeight="1" x14ac:dyDescent="0.2">
      <c r="A21" s="1475"/>
      <c r="B21" s="1459"/>
      <c r="C21" s="1459"/>
      <c r="D21" s="1459"/>
      <c r="E21" s="1459"/>
      <c r="F21" s="1459"/>
      <c r="G21" s="1459"/>
      <c r="H21" s="1459"/>
      <c r="I21" s="1459"/>
      <c r="J21" s="1459"/>
      <c r="K21" s="1460"/>
      <c r="L21" s="1460"/>
      <c r="M21" s="1459"/>
      <c r="N21" s="1459"/>
      <c r="O21" s="1459"/>
      <c r="P21" s="1459"/>
      <c r="Q21" s="1476"/>
      <c r="R21" s="1459"/>
      <c r="S21" s="1459"/>
      <c r="T21" s="1459"/>
      <c r="U21" s="1462"/>
      <c r="V21" s="1463"/>
      <c r="W21" s="1456"/>
      <c r="X21" s="1453"/>
      <c r="AA21" s="1474"/>
      <c r="AB21" s="1474"/>
      <c r="AC21" s="1474"/>
      <c r="AD21" s="1474"/>
      <c r="AE21" s="1474"/>
      <c r="AF21" s="1474"/>
      <c r="AS21" s="1455"/>
      <c r="AT21" s="1455"/>
      <c r="AU21" s="1455"/>
      <c r="AV21" s="1455"/>
      <c r="AW21" s="1455"/>
      <c r="AX21" s="1455"/>
      <c r="AY21" s="1455"/>
      <c r="AZ21" s="1455"/>
      <c r="BA21" s="1455"/>
      <c r="BB21" s="1455"/>
      <c r="BC21" s="1455"/>
      <c r="BD21" s="1455"/>
      <c r="BE21" s="1455"/>
      <c r="BF21" s="1455"/>
      <c r="BG21" s="1455"/>
      <c r="BH21" s="1455"/>
      <c r="BI21" s="1455"/>
      <c r="BJ21" s="1455"/>
      <c r="BK21" s="1455"/>
    </row>
    <row r="22" spans="1:64" s="1454" customFormat="1" ht="9.9499999999999993" customHeight="1" x14ac:dyDescent="0.2">
      <c r="A22" s="1475"/>
      <c r="B22" s="1477"/>
      <c r="C22" s="1477" t="s">
        <v>948</v>
      </c>
      <c r="D22" s="1477"/>
      <c r="E22" s="1477"/>
      <c r="F22" s="1477"/>
      <c r="G22" s="1477" t="s">
        <v>949</v>
      </c>
      <c r="H22" s="1477"/>
      <c r="I22" s="1477">
        <v>1</v>
      </c>
      <c r="J22" s="1477"/>
      <c r="K22" s="1478"/>
      <c r="L22" s="1479"/>
      <c r="M22" s="1478"/>
      <c r="N22" s="1477"/>
      <c r="O22" s="1477"/>
      <c r="P22" s="1477"/>
      <c r="Q22" s="1459"/>
      <c r="R22" s="1459"/>
      <c r="S22" s="1459"/>
      <c r="T22" s="1459"/>
      <c r="U22" s="1462"/>
      <c r="V22" s="1463"/>
      <c r="W22" s="1456"/>
      <c r="X22" s="1453"/>
      <c r="AA22" s="1474"/>
      <c r="AB22" s="1474"/>
      <c r="AC22" s="1474"/>
      <c r="AD22" s="1474"/>
      <c r="AE22" s="1474"/>
      <c r="AF22" s="1474"/>
      <c r="AS22" s="1455"/>
      <c r="AT22" s="1455"/>
      <c r="AU22" s="1455"/>
      <c r="AV22" s="1455"/>
      <c r="AW22" s="1455"/>
      <c r="AX22" s="1455"/>
      <c r="AY22" s="1455"/>
      <c r="AZ22" s="1455"/>
      <c r="BA22" s="1455"/>
      <c r="BB22" s="1455"/>
      <c r="BC22" s="1455"/>
      <c r="BD22" s="1455"/>
      <c r="BE22" s="1455"/>
      <c r="BF22" s="1455"/>
      <c r="BG22" s="1455"/>
      <c r="BH22" s="1455"/>
      <c r="BI22" s="1455"/>
      <c r="BJ22" s="1455"/>
      <c r="BK22" s="1455"/>
    </row>
    <row r="23" spans="1:64" s="1454" customFormat="1" ht="9.9499999999999993" customHeight="1" x14ac:dyDescent="0.2">
      <c r="A23" s="1475"/>
      <c r="B23" s="1477"/>
      <c r="C23" s="1477"/>
      <c r="D23" s="1477"/>
      <c r="E23" s="1477"/>
      <c r="F23" s="1477"/>
      <c r="G23" s="1477" t="s">
        <v>950</v>
      </c>
      <c r="H23" s="1477"/>
      <c r="I23" s="1477">
        <v>2</v>
      </c>
      <c r="J23" s="1477"/>
      <c r="K23" s="1480"/>
      <c r="L23" s="1481"/>
      <c r="M23" s="1477"/>
      <c r="N23" s="1477"/>
      <c r="O23" s="1477"/>
      <c r="P23" s="1477"/>
      <c r="Q23" s="1459"/>
      <c r="R23" s="1459"/>
      <c r="S23" s="1459"/>
      <c r="T23" s="1459"/>
      <c r="U23" s="1462"/>
      <c r="V23" s="1463"/>
      <c r="W23" s="1456"/>
      <c r="X23" s="1453"/>
      <c r="AA23" s="1474"/>
      <c r="AB23" s="1474"/>
      <c r="AC23" s="1474"/>
      <c r="AD23" s="1474"/>
      <c r="AE23" s="1474"/>
      <c r="AF23" s="1474"/>
      <c r="AS23" s="1455"/>
      <c r="AT23" s="1455"/>
      <c r="AU23" s="1455"/>
      <c r="AV23" s="1455"/>
      <c r="AW23" s="1455"/>
      <c r="AX23" s="1455"/>
      <c r="AY23" s="1455"/>
      <c r="AZ23" s="1455"/>
      <c r="BA23" s="1455"/>
      <c r="BB23" s="1455"/>
      <c r="BC23" s="1455"/>
      <c r="BD23" s="1455"/>
      <c r="BE23" s="1455"/>
      <c r="BF23" s="1455"/>
      <c r="BG23" s="1455"/>
      <c r="BH23" s="1455"/>
      <c r="BI23" s="1455"/>
      <c r="BJ23" s="1455"/>
      <c r="BK23" s="1455"/>
    </row>
    <row r="24" spans="1:64" s="1454" customFormat="1" ht="3" customHeight="1" thickBot="1" x14ac:dyDescent="0.3">
      <c r="A24" s="1482"/>
      <c r="B24" s="1483"/>
      <c r="C24" s="1483"/>
      <c r="D24" s="1483"/>
      <c r="E24" s="1483"/>
      <c r="F24" s="1483"/>
      <c r="G24" s="1483"/>
      <c r="H24" s="1483"/>
      <c r="I24" s="1483"/>
      <c r="J24" s="1483"/>
      <c r="K24" s="1483"/>
      <c r="L24" s="1483"/>
      <c r="M24" s="1483"/>
      <c r="N24" s="1483"/>
      <c r="O24" s="1483"/>
      <c r="P24" s="1483"/>
      <c r="Q24" s="1483"/>
      <c r="R24" s="1483"/>
      <c r="S24" s="1483"/>
      <c r="T24" s="1483"/>
      <c r="U24" s="1484"/>
      <c r="V24" s="1463"/>
      <c r="W24" s="1456"/>
      <c r="X24" s="1453"/>
      <c r="AA24" s="1474"/>
      <c r="AB24" s="1474"/>
      <c r="AC24" s="1474"/>
      <c r="AD24" s="1474"/>
      <c r="AE24" s="1474"/>
      <c r="AF24" s="1474"/>
      <c r="AH24" s="1455"/>
      <c r="AM24" s="1439"/>
      <c r="AN24" s="1439"/>
      <c r="AO24" s="1439"/>
      <c r="AP24" s="1439"/>
      <c r="AQ24" s="1439"/>
      <c r="AR24" s="1439"/>
      <c r="AS24" s="1485"/>
      <c r="AT24" s="1485"/>
      <c r="AU24" s="1485"/>
      <c r="AV24" s="1485"/>
      <c r="AW24" s="1485"/>
      <c r="AX24" s="1485"/>
      <c r="AY24" s="1485"/>
      <c r="AZ24" s="1485"/>
      <c r="BA24" s="1485"/>
      <c r="BB24" s="1485"/>
      <c r="BC24" s="1485"/>
      <c r="BD24" s="1485"/>
      <c r="BE24" s="1485"/>
      <c r="BF24" s="1485"/>
      <c r="BG24" s="1485"/>
      <c r="BH24" s="1485"/>
      <c r="BI24" s="1486"/>
      <c r="BJ24" s="1486"/>
      <c r="BK24" s="1487"/>
      <c r="BL24" s="1488"/>
    </row>
    <row r="25" spans="1:64" s="1439" customFormat="1" ht="15" customHeight="1" x14ac:dyDescent="0.25">
      <c r="A25" s="1693" t="s">
        <v>977</v>
      </c>
      <c r="B25" s="1694"/>
      <c r="C25" s="1694"/>
      <c r="D25" s="1695"/>
      <c r="E25" s="1696"/>
      <c r="F25" s="1694"/>
      <c r="G25" s="1694"/>
      <c r="H25" s="1694"/>
      <c r="I25" s="1694"/>
      <c r="J25" s="1694"/>
      <c r="K25" s="1694"/>
      <c r="L25" s="1694"/>
      <c r="M25" s="1694"/>
      <c r="N25" s="1694"/>
      <c r="O25" s="1694"/>
      <c r="P25" s="1694"/>
      <c r="Q25" s="1694"/>
      <c r="R25" s="1694"/>
      <c r="S25" s="1694"/>
      <c r="T25" s="1697"/>
      <c r="U25" s="1698"/>
      <c r="V25" s="1489"/>
      <c r="AS25" s="1437"/>
      <c r="AT25" s="1437"/>
      <c r="AU25" s="1437"/>
      <c r="AV25" s="1437"/>
      <c r="AW25" s="1437"/>
      <c r="AX25" s="1437"/>
      <c r="AY25" s="1437"/>
      <c r="AZ25" s="1437"/>
      <c r="BA25" s="1437"/>
      <c r="BB25" s="1437"/>
      <c r="BC25" s="1437"/>
      <c r="BD25" s="1437"/>
      <c r="BE25" s="1437"/>
      <c r="BF25" s="1437"/>
      <c r="BG25" s="1437"/>
      <c r="BH25" s="1437"/>
      <c r="BI25" s="1437"/>
      <c r="BJ25" s="1437"/>
      <c r="BK25" s="1437"/>
    </row>
    <row r="26" spans="1:64" s="1439" customFormat="1" ht="3" customHeight="1" x14ac:dyDescent="0.25">
      <c r="A26" s="1440"/>
      <c r="B26" s="1437"/>
      <c r="C26" s="1437"/>
      <c r="D26" s="1437"/>
      <c r="E26" s="1437"/>
      <c r="F26" s="1437"/>
      <c r="G26" s="1437"/>
      <c r="H26" s="1437"/>
      <c r="I26" s="1437"/>
      <c r="J26" s="1437"/>
      <c r="K26" s="1437"/>
      <c r="L26" s="1437"/>
      <c r="M26" s="1437"/>
      <c r="N26" s="1437"/>
      <c r="O26" s="1437"/>
      <c r="P26" s="1437"/>
      <c r="Q26" s="1437"/>
      <c r="R26" s="1437"/>
      <c r="S26" s="1437"/>
      <c r="T26" s="1490"/>
      <c r="U26" s="1448"/>
      <c r="V26" s="1437"/>
      <c r="AS26" s="1437"/>
      <c r="AT26" s="1437"/>
      <c r="AU26" s="1437"/>
      <c r="AV26" s="1437"/>
      <c r="AW26" s="1437"/>
      <c r="AX26" s="1437"/>
      <c r="AY26" s="1437"/>
      <c r="AZ26" s="1437"/>
      <c r="BA26" s="1437"/>
      <c r="BB26" s="1437"/>
      <c r="BC26" s="1437"/>
      <c r="BD26" s="1437"/>
      <c r="BE26" s="1437"/>
      <c r="BF26" s="1437"/>
      <c r="BG26" s="1437"/>
      <c r="BH26" s="1437"/>
      <c r="BI26" s="1437"/>
      <c r="BJ26" s="1437"/>
      <c r="BK26" s="1437"/>
    </row>
    <row r="27" spans="1:64" s="1439" customFormat="1" ht="16.5" customHeight="1" x14ac:dyDescent="0.25">
      <c r="A27" s="1491" t="s">
        <v>951</v>
      </c>
      <c r="B27" s="1492"/>
      <c r="C27" s="1437"/>
      <c r="D27" s="1493"/>
      <c r="E27" s="1494"/>
      <c r="F27" s="1494"/>
      <c r="G27" s="1494"/>
      <c r="H27" s="1494"/>
      <c r="I27" s="1494"/>
      <c r="J27" s="1494"/>
      <c r="K27" s="1494"/>
      <c r="L27" s="1495"/>
      <c r="M27" s="1437"/>
      <c r="N27" s="1496" t="s">
        <v>952</v>
      </c>
      <c r="O27" s="1497"/>
      <c r="P27" s="1498"/>
      <c r="Q27" s="1437"/>
      <c r="R27" s="1437"/>
      <c r="S27" s="1437"/>
      <c r="T27" s="1490"/>
      <c r="U27" s="1448"/>
      <c r="V27" s="1437"/>
      <c r="AS27" s="1437"/>
      <c r="AT27" s="1437"/>
      <c r="AU27" s="1437"/>
      <c r="AV27" s="1437"/>
      <c r="AW27" s="1437"/>
      <c r="AX27" s="1437"/>
      <c r="AY27" s="1437"/>
      <c r="AZ27" s="1437"/>
      <c r="BA27" s="1437"/>
      <c r="BB27" s="1437"/>
      <c r="BC27" s="1437"/>
      <c r="BD27" s="1437"/>
      <c r="BE27" s="1437"/>
      <c r="BF27" s="1437"/>
      <c r="BG27" s="1437"/>
      <c r="BH27" s="1437"/>
      <c r="BI27" s="1437"/>
      <c r="BJ27" s="1437"/>
      <c r="BK27" s="1437"/>
    </row>
    <row r="28" spans="1:64" s="1439" customFormat="1" ht="3" customHeight="1" x14ac:dyDescent="0.25">
      <c r="A28" s="1440"/>
      <c r="B28" s="1437"/>
      <c r="C28" s="1437"/>
      <c r="D28" s="1437"/>
      <c r="E28" s="1437"/>
      <c r="F28" s="1437"/>
      <c r="G28" s="1437"/>
      <c r="H28" s="1437"/>
      <c r="I28" s="1437"/>
      <c r="J28" s="1437"/>
      <c r="K28" s="1437"/>
      <c r="L28" s="1437"/>
      <c r="M28" s="1437"/>
      <c r="N28" s="1437"/>
      <c r="O28" s="1437"/>
      <c r="P28" s="1437"/>
      <c r="Q28" s="1437"/>
      <c r="R28" s="1437"/>
      <c r="S28" s="1437"/>
      <c r="T28" s="1490"/>
      <c r="U28" s="1448"/>
      <c r="V28" s="1437"/>
      <c r="AS28" s="1437"/>
      <c r="AT28" s="1437"/>
      <c r="AU28" s="1437"/>
      <c r="AV28" s="1437"/>
      <c r="AW28" s="1437"/>
      <c r="AX28" s="1437"/>
      <c r="AY28" s="1437"/>
      <c r="AZ28" s="1437"/>
      <c r="BA28" s="1437"/>
      <c r="BB28" s="1437"/>
      <c r="BC28" s="1437"/>
      <c r="BD28" s="1437"/>
      <c r="BE28" s="1437"/>
      <c r="BF28" s="1437"/>
      <c r="BG28" s="1437"/>
      <c r="BH28" s="1437"/>
      <c r="BI28" s="1437"/>
      <c r="BJ28" s="1437"/>
      <c r="BK28" s="1437"/>
    </row>
    <row r="29" spans="1:64" s="1439" customFormat="1" ht="14.1" customHeight="1" x14ac:dyDescent="0.25">
      <c r="A29" s="1436" t="s">
        <v>953</v>
      </c>
      <c r="B29" s="1437"/>
      <c r="C29" s="1699" t="s">
        <v>79</v>
      </c>
      <c r="D29" s="1700"/>
      <c r="E29" s="1699" t="s">
        <v>80</v>
      </c>
      <c r="F29" s="1701"/>
      <c r="G29" s="1699" t="s">
        <v>77</v>
      </c>
      <c r="H29" s="1702"/>
      <c r="I29" s="1702"/>
      <c r="J29" s="1701"/>
      <c r="K29" s="1437"/>
      <c r="L29" s="1499"/>
      <c r="M29" s="1437"/>
      <c r="N29" s="1437" t="s">
        <v>954</v>
      </c>
      <c r="O29" s="1437"/>
      <c r="P29" s="1437"/>
      <c r="Q29" s="1437"/>
      <c r="R29" s="1437"/>
      <c r="S29" s="1500"/>
      <c r="T29" s="1437"/>
      <c r="U29" s="1441"/>
      <c r="V29" s="1437"/>
      <c r="X29" s="1437"/>
      <c r="Y29" s="1437"/>
      <c r="Z29" s="1437"/>
      <c r="AA29" s="1437"/>
      <c r="AS29" s="1437"/>
      <c r="AT29" s="1437"/>
      <c r="AU29" s="1437"/>
      <c r="AV29" s="1437"/>
      <c r="AW29" s="1437"/>
      <c r="AX29" s="1437"/>
      <c r="AY29" s="1437"/>
      <c r="AZ29" s="1437"/>
      <c r="BA29" s="1437"/>
      <c r="BB29" s="1437"/>
      <c r="BC29" s="1437"/>
      <c r="BD29" s="1437"/>
      <c r="BE29" s="1437"/>
      <c r="BF29" s="1437"/>
      <c r="BG29" s="1437"/>
      <c r="BH29" s="1437"/>
      <c r="BI29" s="1437"/>
      <c r="BJ29" s="1437"/>
      <c r="BK29" s="1437"/>
    </row>
    <row r="30" spans="1:64" s="1439" customFormat="1" ht="15" customHeight="1" x14ac:dyDescent="0.25">
      <c r="A30" s="1436"/>
      <c r="B30" s="1437"/>
      <c r="C30" s="1438"/>
      <c r="D30" s="1438"/>
      <c r="E30" s="1438"/>
      <c r="F30" s="1501"/>
      <c r="G30" s="1438"/>
      <c r="H30" s="1438"/>
      <c r="I30" s="1438"/>
      <c r="J30" s="1438"/>
      <c r="K30" s="1437"/>
      <c r="L30" s="1502"/>
      <c r="M30" s="1437"/>
      <c r="N30" s="1503" t="s">
        <v>955</v>
      </c>
      <c r="O30" s="1503"/>
      <c r="P30" s="1503"/>
      <c r="Q30" s="1503"/>
      <c r="R30" s="1503"/>
      <c r="S30" s="1500"/>
      <c r="T30" s="1503"/>
      <c r="U30" s="1504">
        <v>1</v>
      </c>
      <c r="V30" s="1437"/>
      <c r="X30" s="1437"/>
      <c r="Y30" s="1437"/>
      <c r="Z30" s="1437"/>
      <c r="AA30" s="1437"/>
    </row>
    <row r="31" spans="1:64" s="1439" customFormat="1" ht="15.75" customHeight="1" x14ac:dyDescent="0.25">
      <c r="A31" s="1436"/>
      <c r="B31" s="1437"/>
      <c r="C31" s="1505"/>
      <c r="D31" s="1437"/>
      <c r="E31" s="1505"/>
      <c r="F31" s="1505"/>
      <c r="G31" s="1505"/>
      <c r="H31" s="1505"/>
      <c r="I31" s="1505"/>
      <c r="J31" s="1505"/>
      <c r="K31" s="1437"/>
      <c r="L31" s="1437"/>
      <c r="M31" s="1437"/>
      <c r="N31" s="1500" t="s">
        <v>956</v>
      </c>
      <c r="O31" s="1503"/>
      <c r="P31" s="1503"/>
      <c r="Q31" s="1503"/>
      <c r="R31" s="1503"/>
      <c r="S31" s="1503"/>
      <c r="T31" s="1503"/>
      <c r="U31" s="1504">
        <v>2</v>
      </c>
      <c r="V31" s="1437"/>
      <c r="X31" s="1506"/>
      <c r="Y31" s="1506"/>
      <c r="Z31" s="1437"/>
      <c r="AA31" s="1437"/>
    </row>
    <row r="32" spans="1:64" s="1439" customFormat="1" ht="15.75" customHeight="1" x14ac:dyDescent="0.25">
      <c r="A32" s="1436" t="s">
        <v>957</v>
      </c>
      <c r="B32" s="1437"/>
      <c r="C32" s="1699" t="s">
        <v>79</v>
      </c>
      <c r="D32" s="1701"/>
      <c r="E32" s="1699" t="s">
        <v>80</v>
      </c>
      <c r="F32" s="1701"/>
      <c r="G32" s="1703" t="s">
        <v>77</v>
      </c>
      <c r="H32" s="1704"/>
      <c r="I32" s="1704"/>
      <c r="J32" s="1705"/>
      <c r="K32" s="1437"/>
      <c r="L32" s="1499"/>
      <c r="M32" s="1437"/>
      <c r="N32" s="1503" t="s">
        <v>958</v>
      </c>
      <c r="O32" s="1503"/>
      <c r="P32" s="1503"/>
      <c r="Q32" s="1503"/>
      <c r="R32" s="1503"/>
      <c r="S32" s="1503"/>
      <c r="T32" s="1503"/>
      <c r="U32" s="1504">
        <v>3</v>
      </c>
      <c r="V32" s="1437"/>
      <c r="X32" s="1463"/>
      <c r="Y32" s="1463"/>
      <c r="Z32" s="1437"/>
      <c r="AA32" s="1437"/>
    </row>
    <row r="33" spans="1:27" s="1439" customFormat="1" ht="33.75" customHeight="1" x14ac:dyDescent="0.25">
      <c r="A33" s="1436"/>
      <c r="B33" s="1437"/>
      <c r="C33" s="1438"/>
      <c r="D33" s="1438"/>
      <c r="E33" s="1438"/>
      <c r="F33" s="1438"/>
      <c r="G33" s="1438"/>
      <c r="H33" s="1438"/>
      <c r="I33" s="1438"/>
      <c r="J33" s="1438"/>
      <c r="K33" s="1437"/>
      <c r="L33" s="1502"/>
      <c r="M33" s="1437"/>
      <c r="N33" s="1712" t="s">
        <v>959</v>
      </c>
      <c r="O33" s="1712"/>
      <c r="P33" s="1712"/>
      <c r="Q33" s="1712"/>
      <c r="R33" s="1712"/>
      <c r="S33" s="1712"/>
      <c r="T33" s="1712"/>
      <c r="U33" s="1507">
        <v>4</v>
      </c>
      <c r="V33" s="1437"/>
      <c r="X33" s="1463"/>
      <c r="Y33" s="1463"/>
      <c r="Z33" s="1437"/>
      <c r="AA33" s="1437"/>
    </row>
    <row r="34" spans="1:27" s="1439" customFormat="1" ht="49.5" customHeight="1" x14ac:dyDescent="0.25">
      <c r="A34" s="1436"/>
      <c r="B34" s="1437"/>
      <c r="C34" s="1437"/>
      <c r="D34" s="1437"/>
      <c r="E34" s="1437"/>
      <c r="F34" s="1437"/>
      <c r="G34" s="1437"/>
      <c r="H34" s="1437"/>
      <c r="I34" s="1437"/>
      <c r="J34" s="1437"/>
      <c r="K34" s="1437"/>
      <c r="L34" s="1437"/>
      <c r="M34" s="1437"/>
      <c r="N34" s="1713" t="s">
        <v>960</v>
      </c>
      <c r="O34" s="1713"/>
      <c r="P34" s="1713"/>
      <c r="Q34" s="1713"/>
      <c r="R34" s="1713"/>
      <c r="S34" s="1713"/>
      <c r="T34" s="1713"/>
      <c r="U34" s="1507">
        <v>5</v>
      </c>
      <c r="V34" s="1437"/>
      <c r="X34" s="1463"/>
      <c r="Y34" s="1463"/>
      <c r="Z34" s="1437"/>
      <c r="AA34" s="1437"/>
    </row>
    <row r="35" spans="1:27" s="1439" customFormat="1" ht="14.1" customHeight="1" x14ac:dyDescent="0.25">
      <c r="A35" s="1436" t="s">
        <v>961</v>
      </c>
      <c r="B35" s="1437"/>
      <c r="C35" s="1699" t="s">
        <v>79</v>
      </c>
      <c r="D35" s="1701"/>
      <c r="E35" s="1699" t="s">
        <v>80</v>
      </c>
      <c r="F35" s="1701"/>
      <c r="G35" s="1699" t="s">
        <v>77</v>
      </c>
      <c r="H35" s="1702"/>
      <c r="I35" s="1702"/>
      <c r="J35" s="1701"/>
      <c r="K35" s="1437"/>
      <c r="L35" s="1499"/>
      <c r="M35" s="1437"/>
      <c r="N35" s="1500" t="s">
        <v>962</v>
      </c>
      <c r="O35" s="1508"/>
      <c r="P35" s="1508"/>
      <c r="Q35" s="1508"/>
      <c r="R35" s="1508"/>
      <c r="S35" s="1508"/>
      <c r="T35" s="1508"/>
      <c r="U35" s="1509">
        <v>7</v>
      </c>
      <c r="V35" s="1437"/>
      <c r="X35" s="1463"/>
      <c r="Y35" s="1463"/>
      <c r="Z35" s="1437"/>
      <c r="AA35" s="1437"/>
    </row>
    <row r="36" spans="1:27" s="1439" customFormat="1" ht="18" customHeight="1" x14ac:dyDescent="0.25">
      <c r="A36" s="1440"/>
      <c r="B36" s="1437"/>
      <c r="C36" s="1438"/>
      <c r="D36" s="1438"/>
      <c r="E36" s="1438"/>
      <c r="F36" s="1438"/>
      <c r="G36" s="1438"/>
      <c r="H36" s="1438"/>
      <c r="I36" s="1438"/>
      <c r="J36" s="1438"/>
      <c r="K36" s="1437"/>
      <c r="L36" s="1502"/>
      <c r="M36" s="1437"/>
      <c r="N36" s="1437"/>
      <c r="O36" s="1500"/>
      <c r="P36" s="1500"/>
      <c r="Q36" s="1500"/>
      <c r="R36" s="1500"/>
      <c r="S36" s="1500"/>
      <c r="T36" s="1500"/>
      <c r="U36" s="1510"/>
      <c r="V36" s="1437"/>
      <c r="X36" s="1463"/>
      <c r="Y36" s="1463"/>
      <c r="Z36" s="1437"/>
      <c r="AA36" s="1437"/>
    </row>
    <row r="37" spans="1:27" s="1439" customFormat="1" ht="21" customHeight="1" thickBot="1" x14ac:dyDescent="0.3">
      <c r="A37" s="1511"/>
      <c r="B37" s="1512"/>
      <c r="C37" s="1512"/>
      <c r="D37" s="1512"/>
      <c r="E37" s="1512"/>
      <c r="F37" s="1512"/>
      <c r="G37" s="1512"/>
      <c r="H37" s="1512"/>
      <c r="I37" s="1512"/>
      <c r="J37" s="1512"/>
      <c r="K37" s="1512"/>
      <c r="L37" s="1512"/>
      <c r="M37" s="1512"/>
      <c r="N37" s="1512"/>
      <c r="O37" s="1512"/>
      <c r="P37" s="1512"/>
      <c r="Q37" s="1512"/>
      <c r="R37" s="1512"/>
      <c r="S37" s="1512"/>
      <c r="T37" s="1512"/>
      <c r="U37" s="1513"/>
      <c r="V37" s="1437"/>
      <c r="X37" s="1463"/>
      <c r="Y37" s="1463"/>
      <c r="Z37" s="1437"/>
      <c r="AA37" s="1437"/>
    </row>
    <row r="38" spans="1:27" s="1439" customFormat="1" ht="14.1" customHeight="1" x14ac:dyDescent="0.25">
      <c r="A38" s="1714" t="s">
        <v>963</v>
      </c>
      <c r="B38" s="1715"/>
      <c r="C38" s="1715"/>
      <c r="D38" s="1715"/>
      <c r="E38" s="1715"/>
      <c r="F38" s="1715"/>
      <c r="G38" s="1715"/>
      <c r="H38" s="1715"/>
      <c r="I38" s="1715"/>
      <c r="J38" s="1715"/>
      <c r="K38" s="1715"/>
      <c r="L38" s="1715"/>
      <c r="M38" s="1715"/>
      <c r="N38" s="1715"/>
      <c r="O38" s="1715"/>
      <c r="P38" s="1715"/>
      <c r="Q38" s="1715"/>
      <c r="R38" s="1715"/>
      <c r="S38" s="1715"/>
      <c r="T38" s="1715"/>
      <c r="U38" s="1716"/>
      <c r="V38" s="1437"/>
      <c r="X38" s="1463"/>
      <c r="Y38" s="1463"/>
      <c r="Z38" s="1437"/>
      <c r="AA38" s="1437"/>
    </row>
    <row r="39" spans="1:27" s="1439" customFormat="1" ht="18.75" customHeight="1" x14ac:dyDescent="0.25">
      <c r="A39" s="1514"/>
      <c r="B39" s="1515"/>
      <c r="C39" s="1515"/>
      <c r="D39" s="1515"/>
      <c r="E39" s="1515"/>
      <c r="F39" s="1515"/>
      <c r="G39" s="1515"/>
      <c r="H39" s="1515"/>
      <c r="I39" s="1515"/>
      <c r="J39" s="1515"/>
      <c r="K39" s="1515"/>
      <c r="L39" s="1515"/>
      <c r="M39" s="1515"/>
      <c r="N39" s="1515"/>
      <c r="O39" s="1515"/>
      <c r="P39" s="1515"/>
      <c r="Q39" s="1515"/>
      <c r="R39" s="1515"/>
      <c r="S39" s="1515"/>
      <c r="T39" s="1515"/>
      <c r="U39" s="1516"/>
      <c r="V39" s="1437"/>
      <c r="X39" s="1463"/>
      <c r="Y39" s="1463"/>
      <c r="Z39" s="1437"/>
      <c r="AA39" s="1437"/>
    </row>
    <row r="40" spans="1:27" s="1439" customFormat="1" ht="12.75" customHeight="1" x14ac:dyDescent="0.25">
      <c r="A40" s="1717" t="s">
        <v>964</v>
      </c>
      <c r="B40" s="1718"/>
      <c r="C40" s="1718"/>
      <c r="D40" s="1719"/>
      <c r="E40" s="1720"/>
      <c r="F40" s="1437"/>
      <c r="G40" s="1503" t="s">
        <v>965</v>
      </c>
      <c r="H40" s="1503"/>
      <c r="I40" s="1503"/>
      <c r="J40" s="1503"/>
      <c r="K40" s="1503"/>
      <c r="L40" s="1517">
        <v>1</v>
      </c>
      <c r="M40" s="1437"/>
      <c r="N40" s="1437" t="s">
        <v>966</v>
      </c>
      <c r="O40" s="1437"/>
      <c r="P40" s="1437"/>
      <c r="Q40" s="1437"/>
      <c r="R40" s="1437"/>
      <c r="S40" s="1437"/>
      <c r="T40" s="1499"/>
      <c r="U40" s="1441"/>
      <c r="V40" s="1437"/>
      <c r="X40" s="1463"/>
      <c r="Y40" s="1463"/>
      <c r="Z40" s="1437"/>
      <c r="AA40" s="1437"/>
    </row>
    <row r="41" spans="1:27" s="1439" customFormat="1" ht="12.75" customHeight="1" x14ac:dyDescent="0.25">
      <c r="A41" s="1717"/>
      <c r="B41" s="1718"/>
      <c r="C41" s="1718"/>
      <c r="D41" s="1721"/>
      <c r="E41" s="1722"/>
      <c r="F41" s="1437"/>
      <c r="G41" s="1437" t="s">
        <v>974</v>
      </c>
      <c r="H41" s="1503"/>
      <c r="I41" s="1503"/>
      <c r="J41" s="1503"/>
      <c r="K41" s="1503"/>
      <c r="L41" s="1517">
        <v>2</v>
      </c>
      <c r="M41" s="1437"/>
      <c r="N41" s="1437"/>
      <c r="O41" s="1437"/>
      <c r="P41" s="1437"/>
      <c r="Q41" s="1437"/>
      <c r="R41" s="1437"/>
      <c r="S41" s="1437"/>
      <c r="T41" s="1502"/>
      <c r="U41" s="1441"/>
      <c r="V41" s="1437"/>
      <c r="X41" s="1463"/>
      <c r="Y41" s="1463"/>
      <c r="Z41" s="1437"/>
      <c r="AA41" s="1437"/>
    </row>
    <row r="42" spans="1:27" s="1439" customFormat="1" ht="12.75" customHeight="1" x14ac:dyDescent="0.25">
      <c r="A42" s="1440"/>
      <c r="B42" s="1437"/>
      <c r="C42" s="1437"/>
      <c r="D42" s="1437"/>
      <c r="E42" s="1437"/>
      <c r="F42" s="1437"/>
      <c r="G42" s="1503" t="s">
        <v>968</v>
      </c>
      <c r="H42" s="1503"/>
      <c r="I42" s="1503"/>
      <c r="J42" s="1503"/>
      <c r="K42" s="1503"/>
      <c r="L42" s="1517">
        <v>3</v>
      </c>
      <c r="M42" s="1437"/>
      <c r="N42" s="1517" t="s">
        <v>81</v>
      </c>
      <c r="O42" s="1517"/>
      <c r="P42" s="1517"/>
      <c r="Q42" s="1517"/>
      <c r="R42" s="1517">
        <v>1</v>
      </c>
      <c r="S42" s="1437"/>
      <c r="T42" s="1437"/>
      <c r="U42" s="1441"/>
      <c r="V42" s="1437"/>
      <c r="X42" s="1463"/>
      <c r="Y42" s="1463"/>
      <c r="Z42" s="1437"/>
      <c r="AA42" s="1437"/>
    </row>
    <row r="43" spans="1:27" s="1439" customFormat="1" ht="12.75" customHeight="1" x14ac:dyDescent="0.25">
      <c r="A43" s="1723" t="s">
        <v>967</v>
      </c>
      <c r="B43" s="1724"/>
      <c r="C43" s="1725"/>
      <c r="D43" s="1727"/>
      <c r="E43" s="1728"/>
      <c r="F43" s="1437"/>
      <c r="G43" s="1503"/>
      <c r="H43" s="1503"/>
      <c r="I43" s="1503"/>
      <c r="J43" s="1503"/>
      <c r="K43" s="1503"/>
      <c r="L43" s="1517"/>
      <c r="M43" s="1437"/>
      <c r="N43" s="1517" t="s">
        <v>82</v>
      </c>
      <c r="O43" s="1517"/>
      <c r="P43" s="1517"/>
      <c r="Q43" s="1517"/>
      <c r="R43" s="1517">
        <v>2</v>
      </c>
      <c r="S43" s="1437"/>
      <c r="T43" s="1437"/>
      <c r="U43" s="1441"/>
      <c r="V43" s="1437"/>
      <c r="X43" s="1463"/>
      <c r="Y43" s="1463"/>
      <c r="Z43" s="1437"/>
      <c r="AA43" s="1437"/>
    </row>
    <row r="44" spans="1:27" s="1439" customFormat="1" ht="22.5" customHeight="1" x14ac:dyDescent="0.25">
      <c r="A44" s="1726"/>
      <c r="B44" s="1724"/>
      <c r="C44" s="1725"/>
      <c r="D44" s="1729"/>
      <c r="E44" s="1730"/>
      <c r="F44" s="1437"/>
      <c r="G44" s="1503"/>
      <c r="H44" s="1503"/>
      <c r="I44" s="1503"/>
      <c r="J44" s="1503"/>
      <c r="K44" s="1503"/>
      <c r="L44" s="1517"/>
      <c r="M44" s="1437"/>
      <c r="N44" s="1517" t="s">
        <v>969</v>
      </c>
      <c r="O44" s="1517"/>
      <c r="P44" s="1517"/>
      <c r="Q44" s="1517"/>
      <c r="R44" s="1517">
        <v>3</v>
      </c>
      <c r="S44" s="1437"/>
      <c r="T44" s="1437"/>
      <c r="U44" s="1441"/>
      <c r="V44" s="1437"/>
      <c r="X44" s="1463"/>
      <c r="Y44" s="1463"/>
      <c r="Z44" s="1437"/>
      <c r="AA44" s="1437"/>
    </row>
    <row r="45" spans="1:27" s="1439" customFormat="1" ht="20.25" customHeight="1" thickBot="1" x14ac:dyDescent="0.3">
      <c r="A45" s="1511"/>
      <c r="B45" s="1512"/>
      <c r="C45" s="1512"/>
      <c r="D45" s="1512"/>
      <c r="E45" s="1512"/>
      <c r="F45" s="1512"/>
      <c r="G45" s="1512"/>
      <c r="H45" s="1512"/>
      <c r="I45" s="1512"/>
      <c r="J45" s="1512"/>
      <c r="K45" s="1512"/>
      <c r="L45" s="1512"/>
      <c r="M45" s="1512"/>
      <c r="N45" s="1512"/>
      <c r="O45" s="1512"/>
      <c r="P45" s="1512"/>
      <c r="Q45" s="1512"/>
      <c r="R45" s="1512"/>
      <c r="S45" s="1512"/>
      <c r="T45" s="1512"/>
      <c r="U45" s="1513"/>
      <c r="V45" s="1437"/>
      <c r="X45" s="1463"/>
      <c r="Y45" s="1463"/>
      <c r="Z45" s="1437"/>
      <c r="AA45" s="1437"/>
    </row>
    <row r="46" spans="1:27" s="1519" customFormat="1" ht="14.1" customHeight="1" x14ac:dyDescent="0.25">
      <c r="A46" s="1731" t="s">
        <v>970</v>
      </c>
      <c r="B46" s="1732"/>
      <c r="C46" s="1732"/>
      <c r="D46" s="1732"/>
      <c r="E46" s="1732"/>
      <c r="F46" s="1732"/>
      <c r="G46" s="1732"/>
      <c r="H46" s="1732"/>
      <c r="I46" s="1732"/>
      <c r="J46" s="1732"/>
      <c r="K46" s="1732"/>
      <c r="L46" s="1732"/>
      <c r="M46" s="1732"/>
      <c r="N46" s="1732"/>
      <c r="O46" s="1732"/>
      <c r="P46" s="1732"/>
      <c r="Q46" s="1732"/>
      <c r="R46" s="1732"/>
      <c r="S46" s="1732"/>
      <c r="T46" s="1732"/>
      <c r="U46" s="1733"/>
      <c r="V46" s="1518"/>
    </row>
    <row r="47" spans="1:27" s="1521" customFormat="1" ht="14.1" customHeight="1" x14ac:dyDescent="0.2">
      <c r="A47" s="1706" t="s">
        <v>1030</v>
      </c>
      <c r="B47" s="1707"/>
      <c r="C47" s="1707"/>
      <c r="D47" s="1707"/>
      <c r="E47" s="1707"/>
      <c r="F47" s="1707"/>
      <c r="G47" s="1707"/>
      <c r="H47" s="1707"/>
      <c r="I47" s="1707"/>
      <c r="J47" s="1707"/>
      <c r="K47" s="1707"/>
      <c r="L47" s="1707"/>
      <c r="M47" s="1707"/>
      <c r="N47" s="1707"/>
      <c r="O47" s="1707"/>
      <c r="P47" s="1707"/>
      <c r="Q47" s="1707"/>
      <c r="R47" s="1707"/>
      <c r="S47" s="1707"/>
      <c r="T47" s="1707"/>
      <c r="U47" s="1708"/>
      <c r="V47" s="1520"/>
    </row>
    <row r="48" spans="1:27" s="1521" customFormat="1" ht="14.1" customHeight="1" x14ac:dyDescent="0.2">
      <c r="A48" s="1709"/>
      <c r="B48" s="1710"/>
      <c r="C48" s="1710"/>
      <c r="D48" s="1710"/>
      <c r="E48" s="1710"/>
      <c r="F48" s="1710"/>
      <c r="G48" s="1710"/>
      <c r="H48" s="1710"/>
      <c r="I48" s="1710"/>
      <c r="J48" s="1710"/>
      <c r="K48" s="1710"/>
      <c r="L48" s="1710"/>
      <c r="M48" s="1710"/>
      <c r="N48" s="1710"/>
      <c r="O48" s="1710"/>
      <c r="P48" s="1710"/>
      <c r="Q48" s="1710"/>
      <c r="R48" s="1710"/>
      <c r="S48" s="1710"/>
      <c r="T48" s="1710"/>
      <c r="U48" s="1711"/>
    </row>
    <row r="49" spans="1:27" s="1521" customFormat="1" ht="14.1" customHeight="1" x14ac:dyDescent="0.2">
      <c r="A49" s="1709"/>
      <c r="B49" s="1710"/>
      <c r="C49" s="1710"/>
      <c r="D49" s="1710"/>
      <c r="E49" s="1710"/>
      <c r="F49" s="1710"/>
      <c r="G49" s="1710"/>
      <c r="H49" s="1710"/>
      <c r="I49" s="1710"/>
      <c r="J49" s="1710"/>
      <c r="K49" s="1710"/>
      <c r="L49" s="1710"/>
      <c r="M49" s="1710"/>
      <c r="N49" s="1710"/>
      <c r="O49" s="1710"/>
      <c r="P49" s="1710"/>
      <c r="Q49" s="1710"/>
      <c r="R49" s="1710"/>
      <c r="S49" s="1710"/>
      <c r="T49" s="1710"/>
      <c r="U49" s="1711"/>
    </row>
    <row r="50" spans="1:27" s="1521" customFormat="1" ht="14.1" customHeight="1" x14ac:dyDescent="0.2">
      <c r="A50" s="1709"/>
      <c r="B50" s="1710"/>
      <c r="C50" s="1710"/>
      <c r="D50" s="1710"/>
      <c r="E50" s="1710"/>
      <c r="F50" s="1710"/>
      <c r="G50" s="1710"/>
      <c r="H50" s="1710"/>
      <c r="I50" s="1710"/>
      <c r="J50" s="1710"/>
      <c r="K50" s="1710"/>
      <c r="L50" s="1710"/>
      <c r="M50" s="1710"/>
      <c r="N50" s="1710"/>
      <c r="O50" s="1710"/>
      <c r="P50" s="1710"/>
      <c r="Q50" s="1710"/>
      <c r="R50" s="1710"/>
      <c r="S50" s="1710"/>
      <c r="T50" s="1710"/>
      <c r="U50" s="1711"/>
    </row>
    <row r="51" spans="1:27" s="1521" customFormat="1" ht="14.1" customHeight="1" x14ac:dyDescent="0.2">
      <c r="A51" s="1709"/>
      <c r="B51" s="1710"/>
      <c r="C51" s="1710"/>
      <c r="D51" s="1710"/>
      <c r="E51" s="1710"/>
      <c r="F51" s="1710"/>
      <c r="G51" s="1710"/>
      <c r="H51" s="1710"/>
      <c r="I51" s="1710"/>
      <c r="J51" s="1710"/>
      <c r="K51" s="1710"/>
      <c r="L51" s="1710"/>
      <c r="M51" s="1710"/>
      <c r="N51" s="1710"/>
      <c r="O51" s="1710"/>
      <c r="P51" s="1710"/>
      <c r="Q51" s="1710"/>
      <c r="R51" s="1710"/>
      <c r="S51" s="1710"/>
      <c r="T51" s="1710"/>
      <c r="U51" s="1711"/>
      <c r="AA51" s="1522"/>
    </row>
    <row r="52" spans="1:27" s="1521" customFormat="1" ht="9.75" customHeight="1" x14ac:dyDescent="0.2">
      <c r="A52" s="1523"/>
      <c r="B52" s="1524"/>
      <c r="C52" s="1524"/>
      <c r="D52" s="1524"/>
      <c r="E52" s="1524"/>
      <c r="F52" s="1524" t="s">
        <v>88</v>
      </c>
      <c r="G52" s="1524"/>
      <c r="H52" s="1524">
        <v>1</v>
      </c>
      <c r="I52" s="1524"/>
      <c r="J52" s="1524"/>
      <c r="K52" s="1525"/>
      <c r="L52" s="1526"/>
      <c r="M52" s="1524"/>
      <c r="N52" s="1524"/>
      <c r="O52" s="1524"/>
      <c r="P52" s="1524"/>
      <c r="Q52" s="1524"/>
      <c r="R52" s="1524"/>
      <c r="S52" s="1524"/>
      <c r="T52" s="1524"/>
      <c r="U52" s="1527"/>
    </row>
    <row r="53" spans="1:27" s="1521" customFormat="1" ht="11.25" customHeight="1" x14ac:dyDescent="0.2">
      <c r="A53" s="1523"/>
      <c r="B53" s="1524"/>
      <c r="C53" s="1524"/>
      <c r="D53" s="1524"/>
      <c r="E53" s="1524"/>
      <c r="F53" s="1524" t="s">
        <v>89</v>
      </c>
      <c r="G53" s="1524"/>
      <c r="H53" s="1524">
        <v>2</v>
      </c>
      <c r="I53" s="1524"/>
      <c r="J53" s="1524"/>
      <c r="K53" s="1528"/>
      <c r="L53" s="1529"/>
      <c r="M53" s="1524"/>
      <c r="N53" s="1524"/>
      <c r="O53" s="1524"/>
      <c r="P53" s="1524"/>
      <c r="Q53" s="1524"/>
      <c r="R53" s="1524"/>
      <c r="S53" s="1524"/>
      <c r="T53" s="1524"/>
      <c r="U53" s="1527"/>
    </row>
    <row r="54" spans="1:27" s="1521" customFormat="1" ht="3" customHeight="1" thickBot="1" x14ac:dyDescent="0.25">
      <c r="A54" s="1530"/>
      <c r="B54" s="1531"/>
      <c r="C54" s="1531"/>
      <c r="D54" s="1531"/>
      <c r="E54" s="1531"/>
      <c r="F54" s="1531"/>
      <c r="G54" s="1531"/>
      <c r="H54" s="1531"/>
      <c r="I54" s="1531"/>
      <c r="J54" s="1531"/>
      <c r="K54" s="1531"/>
      <c r="L54" s="1531"/>
      <c r="M54" s="1531"/>
      <c r="N54" s="1531"/>
      <c r="O54" s="1531"/>
      <c r="P54" s="1531"/>
      <c r="Q54" s="1531"/>
      <c r="R54" s="1531"/>
      <c r="S54" s="1531"/>
      <c r="T54" s="1531"/>
      <c r="U54" s="1532"/>
    </row>
    <row r="55" spans="1:27" s="1439" customFormat="1" ht="14.1" customHeight="1" x14ac:dyDescent="0.25">
      <c r="A55" s="1736" t="s">
        <v>978</v>
      </c>
      <c r="B55" s="1694"/>
      <c r="C55" s="1694"/>
      <c r="D55" s="1694"/>
      <c r="E55" s="1694"/>
      <c r="F55" s="1694"/>
      <c r="G55" s="1694"/>
      <c r="H55" s="1694"/>
      <c r="I55" s="1694"/>
      <c r="J55" s="1694"/>
      <c r="K55" s="1694"/>
      <c r="L55" s="1694"/>
      <c r="M55" s="1694"/>
      <c r="N55" s="1694"/>
      <c r="O55" s="1694"/>
      <c r="P55" s="1694"/>
      <c r="Q55" s="1694"/>
      <c r="R55" s="1694"/>
      <c r="S55" s="1694"/>
      <c r="T55" s="1694"/>
      <c r="U55" s="1737"/>
      <c r="V55" s="1437"/>
      <c r="X55" s="1463"/>
      <c r="Y55" s="1463"/>
      <c r="Z55" s="1437"/>
      <c r="AA55" s="1437"/>
    </row>
    <row r="56" spans="1:27" s="1439" customFormat="1" ht="3" customHeight="1" x14ac:dyDescent="0.25">
      <c r="A56" s="1514"/>
      <c r="B56" s="1489"/>
      <c r="C56" s="1489"/>
      <c r="D56" s="1489"/>
      <c r="E56" s="1489"/>
      <c r="F56" s="1489"/>
      <c r="G56" s="1489"/>
      <c r="H56" s="1489"/>
      <c r="I56" s="1489"/>
      <c r="J56" s="1489"/>
      <c r="K56" s="1489"/>
      <c r="L56" s="1489"/>
      <c r="M56" s="1489"/>
      <c r="N56" s="1489"/>
      <c r="O56" s="1489"/>
      <c r="P56" s="1489"/>
      <c r="Q56" s="1489"/>
      <c r="R56" s="1489"/>
      <c r="S56" s="1489"/>
      <c r="T56" s="1489"/>
      <c r="U56" s="1533"/>
      <c r="V56" s="1437"/>
      <c r="X56" s="1463"/>
      <c r="Y56" s="1463"/>
      <c r="Z56" s="1437"/>
      <c r="AA56" s="1437"/>
    </row>
    <row r="57" spans="1:27" s="1439" customFormat="1" ht="14.1" customHeight="1" x14ac:dyDescent="0.25">
      <c r="A57" s="1534"/>
      <c r="B57" s="1535"/>
      <c r="C57" s="1437"/>
      <c r="D57" s="1437"/>
      <c r="E57" s="1437"/>
      <c r="F57" s="1437"/>
      <c r="G57" s="1437"/>
      <c r="H57" s="1495"/>
      <c r="I57" s="1495"/>
      <c r="J57" s="1437"/>
      <c r="K57" s="1699" t="s">
        <v>79</v>
      </c>
      <c r="L57" s="1701"/>
      <c r="M57" s="1699" t="s">
        <v>80</v>
      </c>
      <c r="N57" s="1701"/>
      <c r="O57" s="1699" t="s">
        <v>77</v>
      </c>
      <c r="P57" s="1702"/>
      <c r="Q57" s="1702"/>
      <c r="R57" s="1701"/>
      <c r="S57" s="1437"/>
      <c r="T57" s="1437"/>
      <c r="U57" s="1441"/>
      <c r="V57" s="1437"/>
      <c r="X57" s="1463"/>
      <c r="Y57" s="1463"/>
      <c r="Z57" s="1437"/>
      <c r="AA57" s="1437"/>
    </row>
    <row r="58" spans="1:27" s="1439" customFormat="1" ht="20.100000000000001" customHeight="1" x14ac:dyDescent="0.25">
      <c r="A58" s="1534" t="s">
        <v>971</v>
      </c>
      <c r="B58" s="1535"/>
      <c r="C58" s="1495"/>
      <c r="D58" s="1495"/>
      <c r="E58" s="1495"/>
      <c r="F58" s="1495"/>
      <c r="G58" s="1437" t="s">
        <v>952</v>
      </c>
      <c r="H58" s="1438"/>
      <c r="I58" s="1438"/>
      <c r="J58" s="1437"/>
      <c r="K58" s="1438"/>
      <c r="L58" s="1438"/>
      <c r="M58" s="1438"/>
      <c r="N58" s="1438"/>
      <c r="O58" s="1438"/>
      <c r="P58" s="1438"/>
      <c r="Q58" s="1438"/>
      <c r="R58" s="1438"/>
      <c r="S58" s="1437"/>
      <c r="T58" s="1437"/>
      <c r="U58" s="1441"/>
      <c r="V58" s="1437"/>
      <c r="X58" s="1437"/>
      <c r="Y58" s="1437"/>
      <c r="Z58" s="1437"/>
      <c r="AA58" s="1437"/>
    </row>
    <row r="59" spans="1:27" s="1439" customFormat="1" ht="18.75" customHeight="1" thickBot="1" x14ac:dyDescent="0.3">
      <c r="A59" s="1511"/>
      <c r="B59" s="1512"/>
      <c r="C59" s="1512"/>
      <c r="D59" s="1512"/>
      <c r="E59" s="1512"/>
      <c r="F59" s="1512"/>
      <c r="G59" s="1512"/>
      <c r="H59" s="1512"/>
      <c r="I59" s="1512"/>
      <c r="J59" s="1512"/>
      <c r="K59" s="1512"/>
      <c r="L59" s="1512"/>
      <c r="M59" s="1512"/>
      <c r="N59" s="1512"/>
      <c r="O59" s="1512"/>
      <c r="P59" s="1512"/>
      <c r="Q59" s="1512"/>
      <c r="R59" s="1512"/>
      <c r="S59" s="1512"/>
      <c r="T59" s="1738"/>
      <c r="U59" s="1739"/>
      <c r="V59" s="1489"/>
      <c r="X59" s="1437"/>
      <c r="Y59" s="1437"/>
      <c r="Z59" s="1437"/>
      <c r="AA59" s="1437"/>
    </row>
    <row r="60" spans="1:27" ht="3" customHeight="1" thickBot="1" x14ac:dyDescent="0.3">
      <c r="A60" s="1511"/>
      <c r="B60" s="1512"/>
      <c r="C60" s="1512"/>
      <c r="D60" s="1512"/>
      <c r="E60" s="1512"/>
      <c r="F60" s="1512"/>
      <c r="G60" s="1512"/>
      <c r="H60" s="1512"/>
      <c r="I60" s="1512"/>
      <c r="J60" s="1512"/>
      <c r="K60" s="1512"/>
      <c r="L60" s="1512"/>
      <c r="M60" s="1512"/>
      <c r="N60" s="1512"/>
      <c r="O60" s="1512"/>
      <c r="P60" s="1512"/>
      <c r="Q60" s="1512"/>
      <c r="R60" s="1512"/>
      <c r="S60" s="1512"/>
      <c r="T60" s="1512"/>
      <c r="U60" s="1513"/>
      <c r="V60" s="1426"/>
    </row>
    <row r="61" spans="1:27" ht="14.1" customHeight="1" x14ac:dyDescent="0.2">
      <c r="A61" s="1734" t="s">
        <v>972</v>
      </c>
      <c r="B61" s="1734"/>
      <c r="C61" s="1734"/>
      <c r="D61" s="1734"/>
      <c r="E61" s="1734"/>
      <c r="F61" s="1734"/>
      <c r="G61" s="1734"/>
      <c r="H61" s="1734"/>
      <c r="I61" s="1734"/>
      <c r="J61" s="1734"/>
      <c r="K61" s="1734"/>
      <c r="L61" s="1734"/>
      <c r="M61" s="1734"/>
      <c r="N61" s="1734"/>
      <c r="O61" s="1734"/>
      <c r="P61" s="1734"/>
      <c r="Q61" s="1734"/>
      <c r="R61" s="1734"/>
      <c r="S61" s="1734"/>
      <c r="T61" s="1734"/>
      <c r="U61" s="1734"/>
      <c r="V61" s="1426"/>
    </row>
    <row r="62" spans="1:27" ht="14.1" customHeight="1" x14ac:dyDescent="0.2">
      <c r="A62" s="1735"/>
      <c r="B62" s="1735"/>
      <c r="C62" s="1735"/>
      <c r="D62" s="1735"/>
      <c r="E62" s="1735"/>
      <c r="F62" s="1735"/>
      <c r="G62" s="1735"/>
      <c r="H62" s="1735"/>
      <c r="I62" s="1735"/>
      <c r="J62" s="1735"/>
      <c r="K62" s="1735"/>
      <c r="L62" s="1735"/>
      <c r="M62" s="1735"/>
      <c r="N62" s="1735"/>
      <c r="O62" s="1735"/>
      <c r="P62" s="1735"/>
      <c r="Q62" s="1735"/>
      <c r="R62" s="1735"/>
      <c r="S62" s="1735"/>
      <c r="T62" s="1735"/>
      <c r="U62" s="1735"/>
    </row>
    <row r="63" spans="1:27" ht="14.1" customHeight="1" x14ac:dyDescent="0.2">
      <c r="A63" s="1735"/>
      <c r="B63" s="1735"/>
      <c r="C63" s="1735"/>
      <c r="D63" s="1735"/>
      <c r="E63" s="1735"/>
      <c r="F63" s="1735"/>
      <c r="G63" s="1735"/>
      <c r="H63" s="1735"/>
      <c r="I63" s="1735"/>
      <c r="J63" s="1735"/>
      <c r="K63" s="1735"/>
      <c r="L63" s="1735"/>
      <c r="M63" s="1735"/>
      <c r="N63" s="1735"/>
      <c r="O63" s="1735"/>
      <c r="P63" s="1735"/>
      <c r="Q63" s="1735"/>
      <c r="R63" s="1735"/>
      <c r="S63" s="1735"/>
      <c r="T63" s="1735"/>
      <c r="U63" s="1735"/>
    </row>
    <row r="64" spans="1:27" ht="14.1" customHeight="1" x14ac:dyDescent="0.2">
      <c r="A64" s="1735"/>
      <c r="B64" s="1735"/>
      <c r="C64" s="1735"/>
      <c r="D64" s="1735"/>
      <c r="E64" s="1735"/>
      <c r="F64" s="1735"/>
      <c r="G64" s="1735"/>
      <c r="H64" s="1735"/>
      <c r="I64" s="1735"/>
      <c r="J64" s="1735"/>
      <c r="K64" s="1735"/>
      <c r="L64" s="1735"/>
      <c r="M64" s="1735"/>
      <c r="N64" s="1735"/>
      <c r="O64" s="1735"/>
      <c r="P64" s="1735"/>
      <c r="Q64" s="1735"/>
      <c r="R64" s="1735"/>
      <c r="S64" s="1735"/>
      <c r="T64" s="1735"/>
      <c r="U64" s="1735"/>
    </row>
    <row r="65" spans="1:21" ht="14.1" customHeight="1" x14ac:dyDescent="0.2">
      <c r="A65" s="1735"/>
      <c r="B65" s="1735"/>
      <c r="C65" s="1735"/>
      <c r="D65" s="1735"/>
      <c r="E65" s="1735"/>
      <c r="F65" s="1735"/>
      <c r="G65" s="1735"/>
      <c r="H65" s="1735"/>
      <c r="I65" s="1735"/>
      <c r="J65" s="1735"/>
      <c r="K65" s="1735"/>
      <c r="L65" s="1735"/>
      <c r="M65" s="1735"/>
      <c r="N65" s="1735"/>
      <c r="O65" s="1735"/>
      <c r="P65" s="1735"/>
      <c r="Q65" s="1735"/>
      <c r="R65" s="1735"/>
      <c r="S65" s="1735"/>
      <c r="T65" s="1735"/>
      <c r="U65" s="1735"/>
    </row>
    <row r="66" spans="1:21" ht="14.1" customHeight="1" x14ac:dyDescent="0.2">
      <c r="A66" s="1735"/>
      <c r="B66" s="1735"/>
      <c r="C66" s="1735"/>
      <c r="D66" s="1735"/>
      <c r="E66" s="1735"/>
      <c r="F66" s="1735"/>
      <c r="G66" s="1735"/>
      <c r="H66" s="1735"/>
      <c r="I66" s="1735"/>
      <c r="J66" s="1735"/>
      <c r="K66" s="1735"/>
      <c r="L66" s="1735"/>
      <c r="M66" s="1735"/>
      <c r="N66" s="1735"/>
      <c r="O66" s="1735"/>
      <c r="P66" s="1735"/>
      <c r="Q66" s="1735"/>
      <c r="R66" s="1735"/>
      <c r="S66" s="1735"/>
      <c r="T66" s="1735"/>
      <c r="U66" s="1735"/>
    </row>
    <row r="67" spans="1:21" ht="14.1" customHeight="1" x14ac:dyDescent="0.2">
      <c r="A67" s="1735"/>
      <c r="B67" s="1735"/>
      <c r="C67" s="1735"/>
      <c r="D67" s="1735"/>
      <c r="E67" s="1735"/>
      <c r="F67" s="1735"/>
      <c r="G67" s="1735"/>
      <c r="H67" s="1735"/>
      <c r="I67" s="1735"/>
      <c r="J67" s="1735"/>
      <c r="K67" s="1735"/>
      <c r="L67" s="1735"/>
      <c r="M67" s="1735"/>
      <c r="N67" s="1735"/>
      <c r="O67" s="1735"/>
      <c r="P67" s="1735"/>
      <c r="Q67" s="1735"/>
      <c r="R67" s="1735"/>
      <c r="S67" s="1735"/>
      <c r="T67" s="1735"/>
      <c r="U67" s="1735"/>
    </row>
    <row r="68" spans="1:21" ht="14.1" customHeight="1" x14ac:dyDescent="0.2">
      <c r="A68" s="1735"/>
      <c r="B68" s="1735"/>
      <c r="C68" s="1735"/>
      <c r="D68" s="1735"/>
      <c r="E68" s="1735"/>
      <c r="F68" s="1735"/>
      <c r="G68" s="1735"/>
      <c r="H68" s="1735"/>
      <c r="I68" s="1735"/>
      <c r="J68" s="1735"/>
      <c r="K68" s="1735"/>
      <c r="L68" s="1735"/>
      <c r="M68" s="1735"/>
      <c r="N68" s="1735"/>
      <c r="O68" s="1735"/>
      <c r="P68" s="1735"/>
      <c r="Q68" s="1735"/>
      <c r="R68" s="1735"/>
      <c r="S68" s="1735"/>
      <c r="T68" s="1735"/>
      <c r="U68" s="1735"/>
    </row>
    <row r="69" spans="1:21" ht="14.1" customHeight="1" x14ac:dyDescent="0.2">
      <c r="A69" s="1735"/>
      <c r="B69" s="1735"/>
      <c r="C69" s="1735"/>
      <c r="D69" s="1735"/>
      <c r="E69" s="1735"/>
      <c r="F69" s="1735"/>
      <c r="G69" s="1735"/>
      <c r="H69" s="1735"/>
      <c r="I69" s="1735"/>
      <c r="J69" s="1735"/>
      <c r="K69" s="1735"/>
      <c r="L69" s="1735"/>
      <c r="M69" s="1735"/>
      <c r="N69" s="1735"/>
      <c r="O69" s="1735"/>
      <c r="P69" s="1735"/>
      <c r="Q69" s="1735"/>
      <c r="R69" s="1735"/>
      <c r="S69" s="1735"/>
      <c r="T69" s="1735"/>
      <c r="U69" s="1735"/>
    </row>
    <row r="70" spans="1:21" ht="14.1" customHeight="1" x14ac:dyDescent="0.2">
      <c r="A70" s="1735"/>
      <c r="B70" s="1735"/>
      <c r="C70" s="1735"/>
      <c r="D70" s="1735"/>
      <c r="E70" s="1735"/>
      <c r="F70" s="1735"/>
      <c r="G70" s="1735"/>
      <c r="H70" s="1735"/>
      <c r="I70" s="1735"/>
      <c r="J70" s="1735"/>
      <c r="K70" s="1735"/>
      <c r="L70" s="1735"/>
      <c r="M70" s="1735"/>
      <c r="N70" s="1735"/>
      <c r="O70" s="1735"/>
      <c r="P70" s="1735"/>
      <c r="Q70" s="1735"/>
      <c r="R70" s="1735"/>
      <c r="S70" s="1735"/>
      <c r="T70" s="1735"/>
      <c r="U70" s="1735"/>
    </row>
    <row r="71" spans="1:21" ht="14.1" customHeight="1" x14ac:dyDescent="0.2">
      <c r="A71" s="1735"/>
      <c r="B71" s="1735"/>
      <c r="C71" s="1735"/>
      <c r="D71" s="1735"/>
      <c r="E71" s="1735"/>
      <c r="F71" s="1735"/>
      <c r="G71" s="1735"/>
      <c r="H71" s="1735"/>
      <c r="I71" s="1735"/>
      <c r="J71" s="1735"/>
      <c r="K71" s="1735"/>
      <c r="L71" s="1735"/>
      <c r="M71" s="1735"/>
      <c r="N71" s="1735"/>
      <c r="O71" s="1735"/>
      <c r="P71" s="1735"/>
      <c r="Q71" s="1735"/>
      <c r="R71" s="1735"/>
      <c r="S71" s="1735"/>
      <c r="T71" s="1735"/>
      <c r="U71" s="1735"/>
    </row>
    <row r="72" spans="1:21" ht="14.1" customHeight="1" x14ac:dyDescent="0.2">
      <c r="A72" s="1735"/>
      <c r="B72" s="1735"/>
      <c r="C72" s="1735"/>
      <c r="D72" s="1735"/>
      <c r="E72" s="1735"/>
      <c r="F72" s="1735"/>
      <c r="G72" s="1735"/>
      <c r="H72" s="1735"/>
      <c r="I72" s="1735"/>
      <c r="J72" s="1735"/>
      <c r="K72" s="1735"/>
      <c r="L72" s="1735"/>
      <c r="M72" s="1735"/>
      <c r="N72" s="1735"/>
      <c r="O72" s="1735"/>
      <c r="P72" s="1735"/>
      <c r="Q72" s="1735"/>
      <c r="R72" s="1735"/>
      <c r="S72" s="1735"/>
      <c r="T72" s="1735"/>
      <c r="U72" s="1735"/>
    </row>
    <row r="73" spans="1:21" ht="14.1" customHeight="1" x14ac:dyDescent="0.2">
      <c r="A73" s="1735"/>
      <c r="B73" s="1735"/>
      <c r="C73" s="1735"/>
      <c r="D73" s="1735"/>
      <c r="E73" s="1735"/>
      <c r="F73" s="1735"/>
      <c r="G73" s="1735"/>
      <c r="H73" s="1735"/>
      <c r="I73" s="1735"/>
      <c r="J73" s="1735"/>
      <c r="K73" s="1735"/>
      <c r="L73" s="1735"/>
      <c r="M73" s="1735"/>
      <c r="N73" s="1735"/>
      <c r="O73" s="1735"/>
      <c r="P73" s="1735"/>
      <c r="Q73" s="1735"/>
      <c r="R73" s="1735"/>
      <c r="S73" s="1735"/>
      <c r="T73" s="1735"/>
      <c r="U73" s="1735"/>
    </row>
    <row r="74" spans="1:21" ht="14.1" customHeight="1" x14ac:dyDescent="0.2">
      <c r="A74" s="1735"/>
      <c r="B74" s="1735"/>
      <c r="C74" s="1735"/>
      <c r="D74" s="1735"/>
      <c r="E74" s="1735"/>
      <c r="F74" s="1735"/>
      <c r="G74" s="1735"/>
      <c r="H74" s="1735"/>
      <c r="I74" s="1735"/>
      <c r="J74" s="1735"/>
      <c r="K74" s="1735"/>
      <c r="L74" s="1735"/>
      <c r="M74" s="1735"/>
      <c r="N74" s="1735"/>
      <c r="O74" s="1735"/>
      <c r="P74" s="1735"/>
      <c r="Q74" s="1735"/>
      <c r="R74" s="1735"/>
      <c r="S74" s="1735"/>
      <c r="T74" s="1735"/>
      <c r="U74" s="1735"/>
    </row>
    <row r="75" spans="1:21" ht="14.1" customHeight="1" x14ac:dyDescent="0.2">
      <c r="A75" s="1735"/>
      <c r="B75" s="1735"/>
      <c r="C75" s="1735"/>
      <c r="D75" s="1735"/>
      <c r="E75" s="1735"/>
      <c r="F75" s="1735"/>
      <c r="G75" s="1735"/>
      <c r="H75" s="1735"/>
      <c r="I75" s="1735"/>
      <c r="J75" s="1735"/>
      <c r="K75" s="1735"/>
      <c r="L75" s="1735"/>
      <c r="M75" s="1735"/>
      <c r="N75" s="1735"/>
      <c r="O75" s="1735"/>
      <c r="P75" s="1735"/>
      <c r="Q75" s="1735"/>
      <c r="R75" s="1735"/>
      <c r="S75" s="1735"/>
      <c r="T75" s="1735"/>
      <c r="U75" s="1735"/>
    </row>
    <row r="76" spans="1:21" ht="14.1" customHeight="1" x14ac:dyDescent="0.2">
      <c r="A76" s="1735"/>
      <c r="B76" s="1735"/>
      <c r="C76" s="1735"/>
      <c r="D76" s="1735"/>
      <c r="E76" s="1735"/>
      <c r="F76" s="1735"/>
      <c r="G76" s="1735"/>
      <c r="H76" s="1735"/>
      <c r="I76" s="1735"/>
      <c r="J76" s="1735"/>
      <c r="K76" s="1735"/>
      <c r="L76" s="1735"/>
      <c r="M76" s="1735"/>
      <c r="N76" s="1735"/>
      <c r="O76" s="1735"/>
      <c r="P76" s="1735"/>
      <c r="Q76" s="1735"/>
      <c r="R76" s="1735"/>
      <c r="S76" s="1735"/>
      <c r="T76" s="1735"/>
      <c r="U76" s="1735"/>
    </row>
    <row r="77" spans="1:21" ht="14.1" customHeight="1" x14ac:dyDescent="0.2">
      <c r="A77" s="1735"/>
      <c r="B77" s="1735"/>
      <c r="C77" s="1735"/>
      <c r="D77" s="1735"/>
      <c r="E77" s="1735"/>
      <c r="F77" s="1735"/>
      <c r="G77" s="1735"/>
      <c r="H77" s="1735"/>
      <c r="I77" s="1735"/>
      <c r="J77" s="1735"/>
      <c r="K77" s="1735"/>
      <c r="L77" s="1735"/>
      <c r="M77" s="1735"/>
      <c r="N77" s="1735"/>
      <c r="O77" s="1735"/>
      <c r="P77" s="1735"/>
      <c r="Q77" s="1735"/>
      <c r="R77" s="1735"/>
      <c r="S77" s="1735"/>
      <c r="T77" s="1735"/>
      <c r="U77" s="1735"/>
    </row>
    <row r="78" spans="1:21" ht="14.1" customHeight="1" x14ac:dyDescent="0.2">
      <c r="A78" s="1735"/>
      <c r="B78" s="1735"/>
      <c r="C78" s="1735"/>
      <c r="D78" s="1735"/>
      <c r="E78" s="1735"/>
      <c r="F78" s="1735"/>
      <c r="G78" s="1735"/>
      <c r="H78" s="1735"/>
      <c r="I78" s="1735"/>
      <c r="J78" s="1735"/>
      <c r="K78" s="1735"/>
      <c r="L78" s="1735"/>
      <c r="M78" s="1735"/>
      <c r="N78" s="1735"/>
      <c r="O78" s="1735"/>
      <c r="P78" s="1735"/>
      <c r="Q78" s="1735"/>
      <c r="R78" s="1735"/>
      <c r="S78" s="1735"/>
      <c r="T78" s="1735"/>
      <c r="U78" s="1735"/>
    </row>
    <row r="79" spans="1:21" ht="14.1" customHeight="1" x14ac:dyDescent="0.2">
      <c r="A79" s="1735"/>
      <c r="B79" s="1735"/>
      <c r="C79" s="1735"/>
      <c r="D79" s="1735"/>
      <c r="E79" s="1735"/>
      <c r="F79" s="1735"/>
      <c r="G79" s="1735"/>
      <c r="H79" s="1735"/>
      <c r="I79" s="1735"/>
      <c r="J79" s="1735"/>
      <c r="K79" s="1735"/>
      <c r="L79" s="1735"/>
      <c r="M79" s="1735"/>
      <c r="N79" s="1735"/>
      <c r="O79" s="1735"/>
      <c r="P79" s="1735"/>
      <c r="Q79" s="1735"/>
      <c r="R79" s="1735"/>
      <c r="S79" s="1735"/>
      <c r="T79" s="1735"/>
      <c r="U79" s="1735"/>
    </row>
    <row r="80" spans="1:21" ht="14.1" customHeight="1" x14ac:dyDescent="0.2">
      <c r="A80" s="1735"/>
      <c r="B80" s="1735"/>
      <c r="C80" s="1735"/>
      <c r="D80" s="1735"/>
      <c r="E80" s="1735"/>
      <c r="F80" s="1735"/>
      <c r="G80" s="1735"/>
      <c r="H80" s="1735"/>
      <c r="I80" s="1735"/>
      <c r="J80" s="1735"/>
      <c r="K80" s="1735"/>
      <c r="L80" s="1735"/>
      <c r="M80" s="1735"/>
      <c r="N80" s="1735"/>
      <c r="O80" s="1735"/>
      <c r="P80" s="1735"/>
      <c r="Q80" s="1735"/>
      <c r="R80" s="1735"/>
      <c r="S80" s="1735"/>
      <c r="T80" s="1735"/>
      <c r="U80" s="1735"/>
    </row>
    <row r="81" spans="1:21" ht="14.1" customHeight="1" x14ac:dyDescent="0.2">
      <c r="A81" s="1735"/>
      <c r="B81" s="1735"/>
      <c r="C81" s="1735"/>
      <c r="D81" s="1735"/>
      <c r="E81" s="1735"/>
      <c r="F81" s="1735"/>
      <c r="G81" s="1735"/>
      <c r="H81" s="1735"/>
      <c r="I81" s="1735"/>
      <c r="J81" s="1735"/>
      <c r="K81" s="1735"/>
      <c r="L81" s="1735"/>
      <c r="M81" s="1735"/>
      <c r="N81" s="1735"/>
      <c r="O81" s="1735"/>
      <c r="P81" s="1735"/>
      <c r="Q81" s="1735"/>
      <c r="R81" s="1735"/>
      <c r="S81" s="1735"/>
      <c r="T81" s="1735"/>
      <c r="U81" s="1735"/>
    </row>
    <row r="82" spans="1:21" ht="14.1" customHeight="1" x14ac:dyDescent="0.2">
      <c r="A82" s="1735"/>
      <c r="B82" s="1735"/>
      <c r="C82" s="1735"/>
      <c r="D82" s="1735"/>
      <c r="E82" s="1735"/>
      <c r="F82" s="1735"/>
      <c r="G82" s="1735"/>
      <c r="H82" s="1735"/>
      <c r="I82" s="1735"/>
      <c r="J82" s="1735"/>
      <c r="K82" s="1735"/>
      <c r="L82" s="1735"/>
      <c r="M82" s="1735"/>
      <c r="N82" s="1735"/>
      <c r="O82" s="1735"/>
      <c r="P82" s="1735"/>
      <c r="Q82" s="1735"/>
      <c r="R82" s="1735"/>
      <c r="S82" s="1735"/>
      <c r="T82" s="1735"/>
      <c r="U82" s="1735"/>
    </row>
    <row r="83" spans="1:21" ht="14.1" customHeight="1" x14ac:dyDescent="0.2">
      <c r="A83" s="1735"/>
      <c r="B83" s="1735"/>
      <c r="C83" s="1735"/>
      <c r="D83" s="1735"/>
      <c r="E83" s="1735"/>
      <c r="F83" s="1735"/>
      <c r="G83" s="1735"/>
      <c r="H83" s="1735"/>
      <c r="I83" s="1735"/>
      <c r="J83" s="1735"/>
      <c r="K83" s="1735"/>
      <c r="L83" s="1735"/>
      <c r="M83" s="1735"/>
      <c r="N83" s="1735"/>
      <c r="O83" s="1735"/>
      <c r="P83" s="1735"/>
      <c r="Q83" s="1735"/>
      <c r="R83" s="1735"/>
      <c r="S83" s="1735"/>
      <c r="T83" s="1735"/>
      <c r="U83" s="1735"/>
    </row>
    <row r="84" spans="1:21" ht="14.1" customHeight="1" x14ac:dyDescent="0.2">
      <c r="A84" s="1735"/>
      <c r="B84" s="1735"/>
      <c r="C84" s="1735"/>
      <c r="D84" s="1735"/>
      <c r="E84" s="1735"/>
      <c r="F84" s="1735"/>
      <c r="G84" s="1735"/>
      <c r="H84" s="1735"/>
      <c r="I84" s="1735"/>
      <c r="J84" s="1735"/>
      <c r="K84" s="1735"/>
      <c r="L84" s="1735"/>
      <c r="M84" s="1735"/>
      <c r="N84" s="1735"/>
      <c r="O84" s="1735"/>
      <c r="P84" s="1735"/>
      <c r="Q84" s="1735"/>
      <c r="R84" s="1735"/>
      <c r="S84" s="1735"/>
      <c r="T84" s="1735"/>
      <c r="U84" s="1735"/>
    </row>
    <row r="85" spans="1:21" ht="14.1" customHeight="1" x14ac:dyDescent="0.2">
      <c r="A85" s="1735"/>
      <c r="B85" s="1735"/>
      <c r="C85" s="1735"/>
      <c r="D85" s="1735"/>
      <c r="E85" s="1735"/>
      <c r="F85" s="1735"/>
      <c r="G85" s="1735"/>
      <c r="H85" s="1735"/>
      <c r="I85" s="1735"/>
      <c r="J85" s="1735"/>
      <c r="K85" s="1735"/>
      <c r="L85" s="1735"/>
      <c r="M85" s="1735"/>
      <c r="N85" s="1735"/>
      <c r="O85" s="1735"/>
      <c r="P85" s="1735"/>
      <c r="Q85" s="1735"/>
      <c r="R85" s="1735"/>
      <c r="S85" s="1735"/>
      <c r="T85" s="1735"/>
      <c r="U85" s="1735"/>
    </row>
    <row r="86" spans="1:21" ht="14.1" customHeight="1" x14ac:dyDescent="0.2">
      <c r="A86" s="1735"/>
      <c r="B86" s="1735"/>
      <c r="C86" s="1735"/>
      <c r="D86" s="1735"/>
      <c r="E86" s="1735"/>
      <c r="F86" s="1735"/>
      <c r="G86" s="1735"/>
      <c r="H86" s="1735"/>
      <c r="I86" s="1735"/>
      <c r="J86" s="1735"/>
      <c r="K86" s="1735"/>
      <c r="L86" s="1735"/>
      <c r="M86" s="1735"/>
      <c r="N86" s="1735"/>
      <c r="O86" s="1735"/>
      <c r="P86" s="1735"/>
      <c r="Q86" s="1735"/>
      <c r="R86" s="1735"/>
      <c r="S86" s="1735"/>
      <c r="T86" s="1735"/>
      <c r="U86" s="1735"/>
    </row>
    <row r="87" spans="1:21" ht="14.1" customHeight="1" x14ac:dyDescent="0.2">
      <c r="A87" s="1735"/>
      <c r="B87" s="1735"/>
      <c r="C87" s="1735"/>
      <c r="D87" s="1735"/>
      <c r="E87" s="1735"/>
      <c r="F87" s="1735"/>
      <c r="G87" s="1735"/>
      <c r="H87" s="1735"/>
      <c r="I87" s="1735"/>
      <c r="J87" s="1735"/>
      <c r="K87" s="1735"/>
      <c r="L87" s="1735"/>
      <c r="M87" s="1735"/>
      <c r="N87" s="1735"/>
      <c r="O87" s="1735"/>
      <c r="P87" s="1735"/>
      <c r="Q87" s="1735"/>
      <c r="R87" s="1735"/>
      <c r="S87" s="1735"/>
      <c r="T87" s="1735"/>
      <c r="U87" s="1735"/>
    </row>
    <row r="88" spans="1:21" ht="14.1" customHeight="1" x14ac:dyDescent="0.2">
      <c r="A88" s="1735"/>
      <c r="B88" s="1735"/>
      <c r="C88" s="1735"/>
      <c r="D88" s="1735"/>
      <c r="E88" s="1735"/>
      <c r="F88" s="1735"/>
      <c r="G88" s="1735"/>
      <c r="H88" s="1735"/>
      <c r="I88" s="1735"/>
      <c r="J88" s="1735"/>
      <c r="K88" s="1735"/>
      <c r="L88" s="1735"/>
      <c r="M88" s="1735"/>
      <c r="N88" s="1735"/>
      <c r="O88" s="1735"/>
      <c r="P88" s="1735"/>
      <c r="Q88" s="1735"/>
      <c r="R88" s="1735"/>
      <c r="S88" s="1735"/>
      <c r="T88" s="1735"/>
      <c r="U88" s="1735"/>
    </row>
    <row r="89" spans="1:21" ht="14.1" customHeight="1" x14ac:dyDescent="0.2">
      <c r="A89" s="1735"/>
      <c r="B89" s="1735"/>
      <c r="C89" s="1735"/>
      <c r="D89" s="1735"/>
      <c r="E89" s="1735"/>
      <c r="F89" s="1735"/>
      <c r="G89" s="1735"/>
      <c r="H89" s="1735"/>
      <c r="I89" s="1735"/>
      <c r="J89" s="1735"/>
      <c r="K89" s="1735"/>
      <c r="L89" s="1735"/>
      <c r="M89" s="1735"/>
      <c r="N89" s="1735"/>
      <c r="O89" s="1735"/>
      <c r="P89" s="1735"/>
      <c r="Q89" s="1735"/>
      <c r="R89" s="1735"/>
      <c r="S89" s="1735"/>
      <c r="T89" s="1735"/>
      <c r="U89" s="1735"/>
    </row>
    <row r="90" spans="1:21" ht="14.1" customHeight="1" x14ac:dyDescent="0.2">
      <c r="A90" s="1735"/>
      <c r="B90" s="1735"/>
      <c r="C90" s="1735"/>
      <c r="D90" s="1735"/>
      <c r="E90" s="1735"/>
      <c r="F90" s="1735"/>
      <c r="G90" s="1735"/>
      <c r="H90" s="1735"/>
      <c r="I90" s="1735"/>
      <c r="J90" s="1735"/>
      <c r="K90" s="1735"/>
      <c r="L90" s="1735"/>
      <c r="M90" s="1735"/>
      <c r="N90" s="1735"/>
      <c r="O90" s="1735"/>
      <c r="P90" s="1735"/>
      <c r="Q90" s="1735"/>
      <c r="R90" s="1735"/>
      <c r="S90" s="1735"/>
      <c r="T90" s="1735"/>
      <c r="U90" s="1735"/>
    </row>
    <row r="91" spans="1:21" ht="14.1" customHeight="1" x14ac:dyDescent="0.2">
      <c r="A91" s="1735"/>
      <c r="B91" s="1735"/>
      <c r="C91" s="1735"/>
      <c r="D91" s="1735"/>
      <c r="E91" s="1735"/>
      <c r="F91" s="1735"/>
      <c r="G91" s="1735"/>
      <c r="H91" s="1735"/>
      <c r="I91" s="1735"/>
      <c r="J91" s="1735"/>
      <c r="K91" s="1735"/>
      <c r="L91" s="1735"/>
      <c r="M91" s="1735"/>
      <c r="N91" s="1735"/>
      <c r="O91" s="1735"/>
      <c r="P91" s="1735"/>
      <c r="Q91" s="1735"/>
      <c r="R91" s="1735"/>
      <c r="S91" s="1735"/>
      <c r="T91" s="1735"/>
      <c r="U91" s="1735"/>
    </row>
    <row r="92" spans="1:21" ht="14.1" customHeight="1" x14ac:dyDescent="0.2">
      <c r="A92" s="1735"/>
      <c r="B92" s="1735"/>
      <c r="C92" s="1735"/>
      <c r="D92" s="1735"/>
      <c r="E92" s="1735"/>
      <c r="F92" s="1735"/>
      <c r="G92" s="1735"/>
      <c r="H92" s="1735"/>
      <c r="I92" s="1735"/>
      <c r="J92" s="1735"/>
      <c r="K92" s="1735"/>
      <c r="L92" s="1735"/>
      <c r="M92" s="1735"/>
      <c r="N92" s="1735"/>
      <c r="O92" s="1735"/>
      <c r="P92" s="1735"/>
      <c r="Q92" s="1735"/>
      <c r="R92" s="1735"/>
      <c r="S92" s="1735"/>
      <c r="T92" s="1735"/>
      <c r="U92" s="1735"/>
    </row>
    <row r="93" spans="1:21" ht="14.1" customHeight="1" x14ac:dyDescent="0.2">
      <c r="A93" s="1735"/>
      <c r="B93" s="1735"/>
      <c r="C93" s="1735"/>
      <c r="D93" s="1735"/>
      <c r="E93" s="1735"/>
      <c r="F93" s="1735"/>
      <c r="G93" s="1735"/>
      <c r="H93" s="1735"/>
      <c r="I93" s="1735"/>
      <c r="J93" s="1735"/>
      <c r="K93" s="1735"/>
      <c r="L93" s="1735"/>
      <c r="M93" s="1735"/>
      <c r="N93" s="1735"/>
      <c r="O93" s="1735"/>
      <c r="P93" s="1735"/>
      <c r="Q93" s="1735"/>
      <c r="R93" s="1735"/>
      <c r="S93" s="1735"/>
      <c r="T93" s="1735"/>
      <c r="U93" s="1735"/>
    </row>
    <row r="94" spans="1:21" ht="14.1" customHeight="1" x14ac:dyDescent="0.2">
      <c r="A94" s="1735"/>
      <c r="B94" s="1735"/>
      <c r="C94" s="1735"/>
      <c r="D94" s="1735"/>
      <c r="E94" s="1735"/>
      <c r="F94" s="1735"/>
      <c r="G94" s="1735"/>
      <c r="H94" s="1735"/>
      <c r="I94" s="1735"/>
      <c r="J94" s="1735"/>
      <c r="K94" s="1735"/>
      <c r="L94" s="1735"/>
      <c r="M94" s="1735"/>
      <c r="N94" s="1735"/>
      <c r="O94" s="1735"/>
      <c r="P94" s="1735"/>
      <c r="Q94" s="1735"/>
      <c r="R94" s="1735"/>
      <c r="S94" s="1735"/>
      <c r="T94" s="1735"/>
      <c r="U94" s="1735"/>
    </row>
    <row r="95" spans="1:21" ht="14.1" customHeight="1" x14ac:dyDescent="0.2">
      <c r="A95" s="1735"/>
      <c r="B95" s="1735"/>
      <c r="C95" s="1735"/>
      <c r="D95" s="1735"/>
      <c r="E95" s="1735"/>
      <c r="F95" s="1735"/>
      <c r="G95" s="1735"/>
      <c r="H95" s="1735"/>
      <c r="I95" s="1735"/>
      <c r="J95" s="1735"/>
      <c r="K95" s="1735"/>
      <c r="L95" s="1735"/>
      <c r="M95" s="1735"/>
      <c r="N95" s="1735"/>
      <c r="O95" s="1735"/>
      <c r="P95" s="1735"/>
      <c r="Q95" s="1735"/>
      <c r="R95" s="1735"/>
      <c r="S95" s="1735"/>
      <c r="T95" s="1735"/>
      <c r="U95" s="1735"/>
    </row>
    <row r="96" spans="1:21" ht="14.1" customHeight="1" x14ac:dyDescent="0.2">
      <c r="A96" s="1735"/>
      <c r="B96" s="1735"/>
      <c r="C96" s="1735"/>
      <c r="D96" s="1735"/>
      <c r="E96" s="1735"/>
      <c r="F96" s="1735"/>
      <c r="G96" s="1735"/>
      <c r="H96" s="1735"/>
      <c r="I96" s="1735"/>
      <c r="J96" s="1735"/>
      <c r="K96" s="1735"/>
      <c r="L96" s="1735"/>
      <c r="M96" s="1735"/>
      <c r="N96" s="1735"/>
      <c r="O96" s="1735"/>
      <c r="P96" s="1735"/>
      <c r="Q96" s="1735"/>
      <c r="R96" s="1735"/>
      <c r="S96" s="1735"/>
      <c r="T96" s="1735"/>
      <c r="U96" s="1735"/>
    </row>
    <row r="97" spans="1:21" ht="14.1" customHeight="1" x14ac:dyDescent="0.2">
      <c r="A97" s="1735"/>
      <c r="B97" s="1735"/>
      <c r="C97" s="1735"/>
      <c r="D97" s="1735"/>
      <c r="E97" s="1735"/>
      <c r="F97" s="1735"/>
      <c r="G97" s="1735"/>
      <c r="H97" s="1735"/>
      <c r="I97" s="1735"/>
      <c r="J97" s="1735"/>
      <c r="K97" s="1735"/>
      <c r="L97" s="1735"/>
      <c r="M97" s="1735"/>
      <c r="N97" s="1735"/>
      <c r="O97" s="1735"/>
      <c r="P97" s="1735"/>
      <c r="Q97" s="1735"/>
      <c r="R97" s="1735"/>
      <c r="S97" s="1735"/>
      <c r="T97" s="1735"/>
      <c r="U97" s="1735"/>
    </row>
    <row r="98" spans="1:21" ht="14.1" customHeight="1" x14ac:dyDescent="0.2">
      <c r="A98" s="1735"/>
      <c r="B98" s="1735"/>
      <c r="C98" s="1735"/>
      <c r="D98" s="1735"/>
      <c r="E98" s="1735"/>
      <c r="F98" s="1735"/>
      <c r="G98" s="1735"/>
      <c r="H98" s="1735"/>
      <c r="I98" s="1735"/>
      <c r="J98" s="1735"/>
      <c r="K98" s="1735"/>
      <c r="L98" s="1735"/>
      <c r="M98" s="1735"/>
      <c r="N98" s="1735"/>
      <c r="O98" s="1735"/>
      <c r="P98" s="1735"/>
      <c r="Q98" s="1735"/>
      <c r="R98" s="1735"/>
      <c r="S98" s="1735"/>
      <c r="T98" s="1735"/>
      <c r="U98" s="1735"/>
    </row>
    <row r="99" spans="1:21" ht="14.1" customHeight="1" x14ac:dyDescent="0.2">
      <c r="A99" s="1735"/>
      <c r="B99" s="1735"/>
      <c r="C99" s="1735"/>
      <c r="D99" s="1735"/>
      <c r="E99" s="1735"/>
      <c r="F99" s="1735"/>
      <c r="G99" s="1735"/>
      <c r="H99" s="1735"/>
      <c r="I99" s="1735"/>
      <c r="J99" s="1735"/>
      <c r="K99" s="1735"/>
      <c r="L99" s="1735"/>
      <c r="M99" s="1735"/>
      <c r="N99" s="1735"/>
      <c r="O99" s="1735"/>
      <c r="P99" s="1735"/>
      <c r="Q99" s="1735"/>
      <c r="R99" s="1735"/>
      <c r="S99" s="1735"/>
      <c r="T99" s="1735"/>
      <c r="U99" s="1735"/>
    </row>
    <row r="100" spans="1:21" ht="14.1" customHeight="1" x14ac:dyDescent="0.2">
      <c r="A100" s="1735"/>
      <c r="B100" s="1735"/>
      <c r="C100" s="1735"/>
      <c r="D100" s="1735"/>
      <c r="E100" s="1735"/>
      <c r="F100" s="1735"/>
      <c r="G100" s="1735"/>
      <c r="H100" s="1735"/>
      <c r="I100" s="1735"/>
      <c r="J100" s="1735"/>
      <c r="K100" s="1735"/>
      <c r="L100" s="1735"/>
      <c r="M100" s="1735"/>
      <c r="N100" s="1735"/>
      <c r="O100" s="1735"/>
      <c r="P100" s="1735"/>
      <c r="Q100" s="1735"/>
      <c r="R100" s="1735"/>
      <c r="S100" s="1735"/>
      <c r="T100" s="1735"/>
      <c r="U100" s="1735"/>
    </row>
    <row r="101" spans="1:21" ht="14.1" customHeight="1" x14ac:dyDescent="0.2">
      <c r="A101" s="1735"/>
      <c r="B101" s="1735"/>
      <c r="C101" s="1735"/>
      <c r="D101" s="1735"/>
      <c r="E101" s="1735"/>
      <c r="F101" s="1735"/>
      <c r="G101" s="1735"/>
      <c r="H101" s="1735"/>
      <c r="I101" s="1735"/>
      <c r="J101" s="1735"/>
      <c r="K101" s="1735"/>
      <c r="L101" s="1735"/>
      <c r="M101" s="1735"/>
      <c r="N101" s="1735"/>
      <c r="O101" s="1735"/>
      <c r="P101" s="1735"/>
      <c r="Q101" s="1735"/>
      <c r="R101" s="1735"/>
      <c r="S101" s="1735"/>
      <c r="T101" s="1735"/>
      <c r="U101" s="1735"/>
    </row>
    <row r="102" spans="1:21" ht="14.1" customHeight="1" x14ac:dyDescent="0.2">
      <c r="A102" s="1735"/>
      <c r="B102" s="1735"/>
      <c r="C102" s="1735"/>
      <c r="D102" s="1735"/>
      <c r="E102" s="1735"/>
      <c r="F102" s="1735"/>
      <c r="G102" s="1735"/>
      <c r="H102" s="1735"/>
      <c r="I102" s="1735"/>
      <c r="J102" s="1735"/>
      <c r="K102" s="1735"/>
      <c r="L102" s="1735"/>
      <c r="M102" s="1735"/>
      <c r="N102" s="1735"/>
      <c r="O102" s="1735"/>
      <c r="P102" s="1735"/>
      <c r="Q102" s="1735"/>
      <c r="R102" s="1735"/>
      <c r="S102" s="1735"/>
      <c r="T102" s="1735"/>
      <c r="U102" s="1735"/>
    </row>
    <row r="103" spans="1:21" ht="14.1" customHeight="1" x14ac:dyDescent="0.2">
      <c r="A103" s="1735"/>
      <c r="B103" s="1735"/>
      <c r="C103" s="1735"/>
      <c r="D103" s="1735"/>
      <c r="E103" s="1735"/>
      <c r="F103" s="1735"/>
      <c r="G103" s="1735"/>
      <c r="H103" s="1735"/>
      <c r="I103" s="1735"/>
      <c r="J103" s="1735"/>
      <c r="K103" s="1735"/>
      <c r="L103" s="1735"/>
      <c r="M103" s="1735"/>
      <c r="N103" s="1735"/>
      <c r="O103" s="1735"/>
      <c r="P103" s="1735"/>
      <c r="Q103" s="1735"/>
      <c r="R103" s="1735"/>
      <c r="S103" s="1735"/>
      <c r="T103" s="1735"/>
      <c r="U103" s="1735"/>
    </row>
    <row r="104" spans="1:21" ht="14.1" customHeight="1" x14ac:dyDescent="0.2">
      <c r="A104" s="1735"/>
      <c r="B104" s="1735"/>
      <c r="C104" s="1735"/>
      <c r="D104" s="1735"/>
      <c r="E104" s="1735"/>
      <c r="F104" s="1735"/>
      <c r="G104" s="1735"/>
      <c r="H104" s="1735"/>
      <c r="I104" s="1735"/>
      <c r="J104" s="1735"/>
      <c r="K104" s="1735"/>
      <c r="L104" s="1735"/>
      <c r="M104" s="1735"/>
      <c r="N104" s="1735"/>
      <c r="O104" s="1735"/>
      <c r="P104" s="1735"/>
      <c r="Q104" s="1735"/>
      <c r="R104" s="1735"/>
      <c r="S104" s="1735"/>
      <c r="T104" s="1735"/>
      <c r="U104" s="1735"/>
    </row>
    <row r="105" spans="1:21" ht="14.1" customHeight="1" x14ac:dyDescent="0.2">
      <c r="A105" s="1735"/>
      <c r="B105" s="1735"/>
      <c r="C105" s="1735"/>
      <c r="D105" s="1735"/>
      <c r="E105" s="1735"/>
      <c r="F105" s="1735"/>
      <c r="G105" s="1735"/>
      <c r="H105" s="1735"/>
      <c r="I105" s="1735"/>
      <c r="J105" s="1735"/>
      <c r="K105" s="1735"/>
      <c r="L105" s="1735"/>
      <c r="M105" s="1735"/>
      <c r="N105" s="1735"/>
      <c r="O105" s="1735"/>
      <c r="P105" s="1735"/>
      <c r="Q105" s="1735"/>
      <c r="R105" s="1735"/>
      <c r="S105" s="1735"/>
      <c r="T105" s="1735"/>
      <c r="U105" s="1735"/>
    </row>
    <row r="106" spans="1:21" ht="14.1" customHeight="1" x14ac:dyDescent="0.2">
      <c r="A106" s="1735"/>
      <c r="B106" s="1735"/>
      <c r="C106" s="1735"/>
      <c r="D106" s="1735"/>
      <c r="E106" s="1735"/>
      <c r="F106" s="1735"/>
      <c r="G106" s="1735"/>
      <c r="H106" s="1735"/>
      <c r="I106" s="1735"/>
      <c r="J106" s="1735"/>
      <c r="K106" s="1735"/>
      <c r="L106" s="1735"/>
      <c r="M106" s="1735"/>
      <c r="N106" s="1735"/>
      <c r="O106" s="1735"/>
      <c r="P106" s="1735"/>
      <c r="Q106" s="1735"/>
      <c r="R106" s="1735"/>
      <c r="S106" s="1735"/>
      <c r="T106" s="1735"/>
      <c r="U106" s="1735"/>
    </row>
    <row r="107" spans="1:21" ht="14.1" customHeight="1" x14ac:dyDescent="0.2">
      <c r="A107" s="1735"/>
      <c r="B107" s="1735"/>
      <c r="C107" s="1735"/>
      <c r="D107" s="1735"/>
      <c r="E107" s="1735"/>
      <c r="F107" s="1735"/>
      <c r="G107" s="1735"/>
      <c r="H107" s="1735"/>
      <c r="I107" s="1735"/>
      <c r="J107" s="1735"/>
      <c r="K107" s="1735"/>
      <c r="L107" s="1735"/>
      <c r="M107" s="1735"/>
      <c r="N107" s="1735"/>
      <c r="O107" s="1735"/>
      <c r="P107" s="1735"/>
      <c r="Q107" s="1735"/>
      <c r="R107" s="1735"/>
      <c r="S107" s="1735"/>
      <c r="T107" s="1735"/>
      <c r="U107" s="1735"/>
    </row>
    <row r="108" spans="1:21" ht="14.1" customHeight="1" x14ac:dyDescent="0.2"/>
    <row r="109" spans="1:21" ht="14.1" customHeight="1" x14ac:dyDescent="0.2"/>
    <row r="110" spans="1:21" ht="14.1" customHeight="1" x14ac:dyDescent="0.2"/>
    <row r="111" spans="1:21" ht="14.1" customHeight="1" x14ac:dyDescent="0.2"/>
    <row r="112" spans="1:21" ht="14.1" customHeight="1" x14ac:dyDescent="0.2"/>
    <row r="113" ht="14.1" customHeight="1" x14ac:dyDescent="0.2"/>
    <row r="114" ht="14.1" customHeight="1" x14ac:dyDescent="0.2"/>
    <row r="115" ht="14.1" customHeight="1" x14ac:dyDescent="0.2"/>
    <row r="116" ht="14.1" customHeight="1" x14ac:dyDescent="0.2"/>
    <row r="117" ht="14.1" customHeight="1" x14ac:dyDescent="0.2"/>
  </sheetData>
  <mergeCells count="37">
    <mergeCell ref="A61:U107"/>
    <mergeCell ref="A55:U55"/>
    <mergeCell ref="K57:L57"/>
    <mergeCell ref="M57:N57"/>
    <mergeCell ref="O57:R57"/>
    <mergeCell ref="T59:U59"/>
    <mergeCell ref="A47:U51"/>
    <mergeCell ref="N33:T33"/>
    <mergeCell ref="N34:T34"/>
    <mergeCell ref="C35:D35"/>
    <mergeCell ref="E35:F35"/>
    <mergeCell ref="G35:J35"/>
    <mergeCell ref="A38:U38"/>
    <mergeCell ref="A40:C41"/>
    <mergeCell ref="D40:E41"/>
    <mergeCell ref="A43:C44"/>
    <mergeCell ref="D43:E44"/>
    <mergeCell ref="A46:U46"/>
    <mergeCell ref="C29:D29"/>
    <mergeCell ref="E29:F29"/>
    <mergeCell ref="G29:J29"/>
    <mergeCell ref="C32:D32"/>
    <mergeCell ref="E32:F32"/>
    <mergeCell ref="G32:J32"/>
    <mergeCell ref="A5:U5"/>
    <mergeCell ref="A6:U6"/>
    <mergeCell ref="A8:U8"/>
    <mergeCell ref="B15:Q15"/>
    <mergeCell ref="A25:S25"/>
    <mergeCell ref="T25:U25"/>
    <mergeCell ref="A3:M3"/>
    <mergeCell ref="R3:U3"/>
    <mergeCell ref="A1:M1"/>
    <mergeCell ref="O1:U1"/>
    <mergeCell ref="A2:M2"/>
    <mergeCell ref="O2:Q2"/>
    <mergeCell ref="R2:U2"/>
  </mergeCells>
  <pageMargins left="0.7" right="0.7" top="0.75" bottom="0.75" header="0.3" footer="0.3"/>
  <pageSetup orientation="portrait" horizontalDpi="300" verticalDpi="300"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O377"/>
  <sheetViews>
    <sheetView view="pageBreakPreview" topLeftCell="A158" zoomScale="120" zoomScaleSheetLayoutView="120" workbookViewId="0">
      <selection activeCell="K199" sqref="K199"/>
    </sheetView>
  </sheetViews>
  <sheetFormatPr defaultColWidth="8.85546875" defaultRowHeight="13.5" thickBottom="1" x14ac:dyDescent="0.25"/>
  <cols>
    <col min="1" max="1" width="5.7109375" style="61" customWidth="1"/>
    <col min="2" max="2" width="39.5703125" style="62" customWidth="1"/>
    <col min="3" max="3" width="3.140625" style="62" customWidth="1"/>
    <col min="4" max="4" width="24.42578125" style="62" customWidth="1"/>
    <col min="5" max="5" width="2.42578125" style="63" customWidth="1"/>
    <col min="6" max="6" width="2" style="50" customWidth="1"/>
    <col min="7" max="7" width="4.28515625" style="65" customWidth="1"/>
    <col min="8" max="8" width="6" style="50" customWidth="1"/>
    <col min="9" max="9" width="5.7109375" style="66" customWidth="1"/>
    <col min="10" max="16384" width="8.85546875" style="8"/>
  </cols>
  <sheetData>
    <row r="1" spans="1:10" s="6" customFormat="1" ht="23.25" customHeight="1" thickBot="1" x14ac:dyDescent="0.25">
      <c r="A1" s="76">
        <f>-1</f>
        <v>-1</v>
      </c>
      <c r="B1" s="1939" t="s">
        <v>83</v>
      </c>
      <c r="C1" s="1940"/>
      <c r="D1" s="1940"/>
      <c r="E1" s="1940"/>
      <c r="F1" s="1940"/>
      <c r="G1" s="1940"/>
      <c r="H1" s="1940"/>
      <c r="I1" s="1941"/>
    </row>
    <row r="2" spans="1:10" s="6" customFormat="1" ht="27" customHeight="1" thickBot="1" x14ac:dyDescent="0.25">
      <c r="A2" s="290" t="s">
        <v>19</v>
      </c>
      <c r="B2" s="1356" t="s">
        <v>84</v>
      </c>
      <c r="C2" s="237"/>
      <c r="D2" s="237"/>
      <c r="E2" s="237"/>
      <c r="F2" s="237"/>
      <c r="G2" s="237"/>
      <c r="H2" s="1906" t="s">
        <v>85</v>
      </c>
      <c r="I2" s="1907"/>
    </row>
    <row r="3" spans="1:10" s="6" customFormat="1" ht="18" customHeight="1" thickBot="1" x14ac:dyDescent="0.25">
      <c r="A3" s="1917" t="s">
        <v>86</v>
      </c>
      <c r="B3" s="1918"/>
      <c r="C3" s="1918"/>
      <c r="D3" s="1918"/>
      <c r="E3" s="1918"/>
      <c r="F3" s="1918"/>
      <c r="G3" s="1918"/>
      <c r="H3" s="1918"/>
      <c r="I3" s="1919"/>
    </row>
    <row r="4" spans="1:10" s="6" customFormat="1" ht="15" customHeight="1" x14ac:dyDescent="0.2">
      <c r="A4" s="1284">
        <f>A1-0.01</f>
        <v>-1.01</v>
      </c>
      <c r="B4" s="115" t="s">
        <v>87</v>
      </c>
      <c r="C4" s="1883" t="s">
        <v>88</v>
      </c>
      <c r="D4" s="1884"/>
      <c r="E4" s="116">
        <v>1</v>
      </c>
      <c r="F4" s="865"/>
      <c r="G4" s="117"/>
      <c r="H4" s="118"/>
      <c r="I4" s="119"/>
    </row>
    <row r="5" spans="1:10" s="6" customFormat="1" ht="15" customHeight="1" thickBot="1" x14ac:dyDescent="0.25">
      <c r="A5" s="120"/>
      <c r="B5" s="121"/>
      <c r="C5" s="1812" t="s">
        <v>89</v>
      </c>
      <c r="D5" s="1813"/>
      <c r="E5" s="122">
        <v>2</v>
      </c>
      <c r="F5" s="866"/>
      <c r="G5" s="123"/>
      <c r="H5" s="124"/>
      <c r="I5" s="125"/>
    </row>
    <row r="6" spans="1:10" s="6" customFormat="1" ht="15" customHeight="1" x14ac:dyDescent="0.2">
      <c r="A6" s="1284">
        <f>A4-0.01</f>
        <v>-1.02</v>
      </c>
      <c r="B6" s="115" t="s">
        <v>90</v>
      </c>
      <c r="C6" s="1883" t="s">
        <v>88</v>
      </c>
      <c r="D6" s="1884"/>
      <c r="E6" s="116">
        <v>1</v>
      </c>
      <c r="F6" s="865"/>
      <c r="G6" s="117"/>
      <c r="H6" s="118"/>
      <c r="I6" s="119"/>
    </row>
    <row r="7" spans="1:10" s="6" customFormat="1" ht="15" customHeight="1" thickBot="1" x14ac:dyDescent="0.25">
      <c r="A7" s="120"/>
      <c r="B7" s="126"/>
      <c r="C7" s="1812" t="s">
        <v>89</v>
      </c>
      <c r="D7" s="1813"/>
      <c r="E7" s="122">
        <v>2</v>
      </c>
      <c r="F7" s="866"/>
      <c r="G7" s="123"/>
      <c r="H7" s="124"/>
      <c r="I7" s="125"/>
    </row>
    <row r="8" spans="1:10" ht="15" customHeight="1" x14ac:dyDescent="0.2">
      <c r="A8" s="1821">
        <f>A6-0.01</f>
        <v>-1.03</v>
      </c>
      <c r="B8" s="1880" t="s">
        <v>91</v>
      </c>
      <c r="C8" s="1406" t="s">
        <v>1031</v>
      </c>
      <c r="D8" s="1407"/>
      <c r="E8" s="127">
        <v>1</v>
      </c>
      <c r="F8" s="865"/>
      <c r="G8" s="117"/>
      <c r="H8" s="1847"/>
      <c r="I8" s="1848"/>
      <c r="J8" s="1580"/>
    </row>
    <row r="9" spans="1:10" ht="15" customHeight="1" x14ac:dyDescent="0.2">
      <c r="A9" s="1822"/>
      <c r="B9" s="1878"/>
      <c r="C9" s="1400" t="s">
        <v>922</v>
      </c>
      <c r="D9" s="1401"/>
      <c r="E9" s="128">
        <v>2</v>
      </c>
      <c r="F9" s="1408"/>
      <c r="G9" s="129"/>
      <c r="H9" s="1849"/>
      <c r="I9" s="1850"/>
    </row>
    <row r="10" spans="1:10" ht="15" customHeight="1" x14ac:dyDescent="0.2">
      <c r="A10" s="1822"/>
      <c r="B10" s="1878"/>
      <c r="C10" s="1819" t="s">
        <v>981</v>
      </c>
      <c r="D10" s="1820"/>
      <c r="E10" s="128">
        <v>3</v>
      </c>
      <c r="F10" s="1408"/>
      <c r="G10" s="129"/>
      <c r="H10" s="1849"/>
      <c r="I10" s="1850"/>
    </row>
    <row r="11" spans="1:10" ht="15" customHeight="1" x14ac:dyDescent="0.2">
      <c r="A11" s="1822"/>
      <c r="B11" s="1878"/>
      <c r="C11" s="1819" t="s">
        <v>924</v>
      </c>
      <c r="D11" s="1820"/>
      <c r="E11" s="128">
        <v>4</v>
      </c>
      <c r="F11" s="1408"/>
      <c r="G11" s="129"/>
      <c r="H11" s="1849"/>
      <c r="I11" s="1850"/>
    </row>
    <row r="12" spans="1:10" ht="15" customHeight="1" x14ac:dyDescent="0.2">
      <c r="A12" s="1822"/>
      <c r="B12" s="1878"/>
      <c r="C12" s="1416" t="s">
        <v>92</v>
      </c>
      <c r="D12" s="1417"/>
      <c r="E12" s="128">
        <v>5</v>
      </c>
      <c r="F12" s="1408"/>
      <c r="G12" s="129"/>
      <c r="H12" s="1849"/>
      <c r="I12" s="1850"/>
    </row>
    <row r="13" spans="1:10" ht="15" customHeight="1" x14ac:dyDescent="0.2">
      <c r="A13" s="1822"/>
      <c r="B13" s="1878"/>
      <c r="C13" s="1400" t="s">
        <v>93</v>
      </c>
      <c r="D13" s="1401"/>
      <c r="E13" s="128">
        <v>6</v>
      </c>
      <c r="F13" s="1408"/>
      <c r="G13" s="129"/>
      <c r="H13" s="1849"/>
      <c r="I13" s="1850"/>
    </row>
    <row r="14" spans="1:10" ht="15" customHeight="1" x14ac:dyDescent="0.2">
      <c r="A14" s="1822"/>
      <c r="B14" s="1878"/>
      <c r="C14" s="1400" t="s">
        <v>925</v>
      </c>
      <c r="D14" s="1401"/>
      <c r="E14" s="128">
        <v>7</v>
      </c>
      <c r="F14" s="1408"/>
      <c r="G14" s="129"/>
      <c r="H14" s="1849"/>
      <c r="I14" s="1850"/>
    </row>
    <row r="15" spans="1:10" ht="15" customHeight="1" x14ac:dyDescent="0.2">
      <c r="A15" s="1822"/>
      <c r="B15" s="1878"/>
      <c r="C15" s="1400" t="s">
        <v>982</v>
      </c>
      <c r="D15" s="1401"/>
      <c r="E15" s="128">
        <v>8</v>
      </c>
      <c r="F15" s="1408"/>
      <c r="G15" s="129"/>
      <c r="H15" s="1849"/>
      <c r="I15" s="1850"/>
    </row>
    <row r="16" spans="1:10" ht="15" customHeight="1" x14ac:dyDescent="0.2">
      <c r="A16" s="1822"/>
      <c r="B16" s="1878"/>
      <c r="C16" s="1404" t="s">
        <v>980</v>
      </c>
      <c r="D16" s="1405"/>
      <c r="E16" s="128">
        <v>9</v>
      </c>
      <c r="F16" s="1408"/>
      <c r="G16" s="129"/>
      <c r="H16" s="1849"/>
      <c r="I16" s="1850"/>
    </row>
    <row r="17" spans="1:10" ht="15" customHeight="1" x14ac:dyDescent="0.2">
      <c r="A17" s="1822"/>
      <c r="B17" s="1878"/>
      <c r="C17" s="1400" t="s">
        <v>1016</v>
      </c>
      <c r="D17" s="1401"/>
      <c r="E17" s="128">
        <v>96</v>
      </c>
      <c r="F17" s="1408"/>
      <c r="G17" s="129"/>
      <c r="H17" s="1849"/>
      <c r="I17" s="1850"/>
    </row>
    <row r="18" spans="1:10" ht="26.1" customHeight="1" thickBot="1" x14ac:dyDescent="0.25">
      <c r="A18" s="1823"/>
      <c r="B18" s="1879"/>
      <c r="C18" s="1402"/>
      <c r="D18" s="1403"/>
      <c r="E18" s="130"/>
      <c r="F18" s="866"/>
      <c r="G18" s="131"/>
      <c r="H18" s="1851"/>
      <c r="I18" s="1852"/>
    </row>
    <row r="19" spans="1:10" ht="15" customHeight="1" thickBot="1" x14ac:dyDescent="0.25">
      <c r="A19" s="1876">
        <f>A8-0.01</f>
        <v>-1.04</v>
      </c>
      <c r="B19" s="1885" t="s">
        <v>1032</v>
      </c>
      <c r="C19" s="1893" t="s">
        <v>979</v>
      </c>
      <c r="D19" s="1894"/>
      <c r="E19" s="132">
        <v>1</v>
      </c>
      <c r="F19" s="133"/>
      <c r="G19" s="134"/>
      <c r="H19" s="1849"/>
      <c r="I19" s="1850"/>
    </row>
    <row r="20" spans="1:10" ht="15" customHeight="1" thickBot="1" x14ac:dyDescent="0.25">
      <c r="A20" s="1876"/>
      <c r="B20" s="1886"/>
      <c r="C20" s="1893" t="s">
        <v>912</v>
      </c>
      <c r="D20" s="1894"/>
      <c r="E20" s="135">
        <v>2</v>
      </c>
      <c r="F20" s="136"/>
      <c r="G20" s="137"/>
      <c r="H20" s="1849"/>
      <c r="I20" s="1850"/>
    </row>
    <row r="21" spans="1:10" ht="15" customHeight="1" thickBot="1" x14ac:dyDescent="0.25">
      <c r="A21" s="1876"/>
      <c r="B21" s="1886"/>
      <c r="C21" s="1819" t="s">
        <v>913</v>
      </c>
      <c r="D21" s="1820"/>
      <c r="E21" s="135">
        <v>3</v>
      </c>
      <c r="F21" s="136"/>
      <c r="G21" s="137"/>
      <c r="H21" s="1849"/>
      <c r="I21" s="1850"/>
    </row>
    <row r="22" spans="1:10" ht="15" customHeight="1" thickBot="1" x14ac:dyDescent="0.25">
      <c r="A22" s="1876"/>
      <c r="B22" s="1886"/>
      <c r="C22" s="1819" t="s">
        <v>911</v>
      </c>
      <c r="D22" s="1820"/>
      <c r="E22" s="138">
        <v>4</v>
      </c>
      <c r="F22" s="139"/>
      <c r="G22" s="140"/>
      <c r="H22" s="1849"/>
      <c r="I22" s="1850"/>
    </row>
    <row r="23" spans="1:10" ht="15" customHeight="1" thickBot="1" x14ac:dyDescent="0.25">
      <c r="A23" s="1876"/>
      <c r="B23" s="1887"/>
      <c r="C23" s="1812" t="s">
        <v>94</v>
      </c>
      <c r="D23" s="1813"/>
      <c r="E23" s="141">
        <v>96</v>
      </c>
      <c r="F23" s="142"/>
      <c r="G23" s="143"/>
      <c r="H23" s="1851"/>
      <c r="I23" s="1852"/>
    </row>
    <row r="24" spans="1:10" ht="15" customHeight="1" thickBot="1" x14ac:dyDescent="0.25">
      <c r="A24" s="1876">
        <f>A19-0.01</f>
        <v>-1.05</v>
      </c>
      <c r="B24" s="1880" t="s">
        <v>95</v>
      </c>
      <c r="C24" s="1913" t="s">
        <v>914</v>
      </c>
      <c r="D24" s="1914"/>
      <c r="E24" s="132">
        <v>1</v>
      </c>
      <c r="F24" s="133"/>
      <c r="G24" s="134"/>
      <c r="H24" s="1847"/>
      <c r="I24" s="1848"/>
    </row>
    <row r="25" spans="1:10" ht="15" customHeight="1" thickBot="1" x14ac:dyDescent="0.25">
      <c r="A25" s="1876"/>
      <c r="B25" s="1878"/>
      <c r="C25" s="1915" t="s">
        <v>96</v>
      </c>
      <c r="D25" s="1916"/>
      <c r="E25" s="138">
        <v>2</v>
      </c>
      <c r="F25" s="139"/>
      <c r="G25" s="140"/>
      <c r="H25" s="1849"/>
      <c r="I25" s="1850"/>
    </row>
    <row r="26" spans="1:10" ht="15" customHeight="1" thickBot="1" x14ac:dyDescent="0.25">
      <c r="A26" s="1876"/>
      <c r="B26" s="1878"/>
      <c r="C26" s="1915" t="s">
        <v>97</v>
      </c>
      <c r="D26" s="1916"/>
      <c r="E26" s="138">
        <v>3</v>
      </c>
      <c r="F26" s="139"/>
      <c r="G26" s="140"/>
      <c r="H26" s="1849"/>
      <c r="I26" s="1850"/>
    </row>
    <row r="27" spans="1:10" ht="15" customHeight="1" thickBot="1" x14ac:dyDescent="0.25">
      <c r="A27" s="1876"/>
      <c r="B27" s="1878"/>
      <c r="C27" s="1819" t="s">
        <v>98</v>
      </c>
      <c r="D27" s="1820"/>
      <c r="E27" s="144">
        <v>4</v>
      </c>
      <c r="F27" s="145"/>
      <c r="G27" s="146"/>
      <c r="H27" s="1849"/>
      <c r="I27" s="1850"/>
    </row>
    <row r="28" spans="1:10" ht="15" customHeight="1" thickBot="1" x14ac:dyDescent="0.25">
      <c r="A28" s="1876"/>
      <c r="B28" s="1879"/>
      <c r="C28" s="1857" t="s">
        <v>94</v>
      </c>
      <c r="D28" s="1858"/>
      <c r="E28" s="141">
        <v>96</v>
      </c>
      <c r="F28" s="142"/>
      <c r="G28" s="147"/>
      <c r="H28" s="1851"/>
      <c r="I28" s="1852"/>
    </row>
    <row r="29" spans="1:10" ht="40.5" customHeight="1" thickBot="1" x14ac:dyDescent="0.25">
      <c r="A29" s="1321">
        <f>A24-0.01</f>
        <v>-1.06</v>
      </c>
      <c r="B29" s="1273" t="s">
        <v>99</v>
      </c>
      <c r="C29" s="1890"/>
      <c r="D29" s="1891"/>
      <c r="E29" s="1891"/>
      <c r="F29" s="1891"/>
      <c r="G29" s="1892"/>
      <c r="H29" s="148"/>
      <c r="I29" s="149"/>
    </row>
    <row r="30" spans="1:10" ht="15.75" customHeight="1" thickBot="1" x14ac:dyDescent="0.25">
      <c r="A30" s="1876">
        <f>A29-0.01</f>
        <v>-1.07</v>
      </c>
      <c r="B30" s="1880" t="s">
        <v>100</v>
      </c>
      <c r="C30" s="1326" t="s">
        <v>25</v>
      </c>
      <c r="D30" s="1334" t="s">
        <v>101</v>
      </c>
      <c r="E30" s="150"/>
      <c r="F30" s="1335"/>
      <c r="G30" s="151"/>
      <c r="H30" s="1904"/>
      <c r="I30" s="1905"/>
      <c r="J30" s="99"/>
    </row>
    <row r="31" spans="1:10" ht="13.5" customHeight="1" thickBot="1" x14ac:dyDescent="0.25">
      <c r="A31" s="1876"/>
      <c r="B31" s="1878"/>
      <c r="C31" s="158" t="s">
        <v>26</v>
      </c>
      <c r="D31" s="1354" t="s">
        <v>102</v>
      </c>
      <c r="E31" s="879"/>
      <c r="F31" s="871"/>
      <c r="G31" s="152"/>
      <c r="H31" s="1306"/>
      <c r="I31" s="1307"/>
      <c r="J31" s="99"/>
    </row>
    <row r="32" spans="1:10" ht="40.5" customHeight="1" thickBot="1" x14ac:dyDescent="0.25">
      <c r="A32" s="1876"/>
      <c r="B32" s="1879"/>
      <c r="C32" s="8"/>
      <c r="D32" s="1813" t="s">
        <v>103</v>
      </c>
      <c r="E32" s="1813"/>
      <c r="F32" s="1813"/>
      <c r="G32" s="1882"/>
      <c r="H32" s="1851"/>
      <c r="I32" s="1852"/>
    </row>
    <row r="33" spans="1:12" ht="18" customHeight="1" x14ac:dyDescent="0.2">
      <c r="A33" s="1821">
        <f>A30-0.01</f>
        <v>-1.08</v>
      </c>
      <c r="B33" s="1749" t="s">
        <v>104</v>
      </c>
      <c r="C33" s="1883" t="s">
        <v>105</v>
      </c>
      <c r="D33" s="1884"/>
      <c r="E33" s="127">
        <v>1</v>
      </c>
      <c r="F33" s="868" t="s">
        <v>39</v>
      </c>
      <c r="G33" s="880">
        <f>A44</f>
        <v>-1.1100000000000001</v>
      </c>
      <c r="H33" s="881"/>
      <c r="I33" s="1307"/>
    </row>
    <row r="34" spans="1:12" ht="18" customHeight="1" x14ac:dyDescent="0.2">
      <c r="A34" s="1822"/>
      <c r="B34" s="1760"/>
      <c r="C34" s="1819" t="s">
        <v>106</v>
      </c>
      <c r="D34" s="1820"/>
      <c r="E34" s="879">
        <v>2</v>
      </c>
      <c r="F34" s="871" t="s">
        <v>39</v>
      </c>
      <c r="G34" s="882">
        <f>A44</f>
        <v>-1.1100000000000001</v>
      </c>
      <c r="H34" s="1306"/>
      <c r="I34" s="1307"/>
    </row>
    <row r="35" spans="1:12" ht="18" customHeight="1" thickBot="1" x14ac:dyDescent="0.25">
      <c r="A35" s="1822"/>
      <c r="B35" s="1760"/>
      <c r="C35" s="1812" t="s">
        <v>89</v>
      </c>
      <c r="D35" s="1813"/>
      <c r="E35" s="130">
        <v>3</v>
      </c>
      <c r="F35" s="866"/>
      <c r="G35" s="123"/>
      <c r="H35" s="1306"/>
      <c r="I35" s="1307"/>
    </row>
    <row r="36" spans="1:12" ht="18" customHeight="1" x14ac:dyDescent="0.2">
      <c r="A36" s="1888">
        <f>A33-0.01</f>
        <v>-1.0900000000000001</v>
      </c>
      <c r="B36" s="1563" t="s">
        <v>107</v>
      </c>
      <c r="C36" s="1557" t="s">
        <v>25</v>
      </c>
      <c r="D36" s="1334" t="s">
        <v>108</v>
      </c>
      <c r="E36" s="150"/>
      <c r="F36" s="1335"/>
      <c r="G36" s="151"/>
      <c r="H36" s="153"/>
      <c r="I36" s="154"/>
      <c r="J36" s="1580"/>
      <c r="K36" s="1580"/>
      <c r="L36" s="1580"/>
    </row>
    <row r="37" spans="1:12" ht="18" customHeight="1" x14ac:dyDescent="0.2">
      <c r="A37" s="1889"/>
      <c r="B37" s="1877" t="s">
        <v>109</v>
      </c>
      <c r="C37" s="1558" t="s">
        <v>26</v>
      </c>
      <c r="D37" s="1332" t="s">
        <v>110</v>
      </c>
      <c r="E37" s="1023"/>
      <c r="F37" s="1338"/>
      <c r="G37" s="1024"/>
      <c r="H37" s="156"/>
      <c r="I37" s="157"/>
    </row>
    <row r="38" spans="1:12" ht="18" customHeight="1" x14ac:dyDescent="0.2">
      <c r="A38" s="1889"/>
      <c r="B38" s="1877"/>
      <c r="C38" s="1579" t="s">
        <v>27</v>
      </c>
      <c r="D38" s="1332" t="s">
        <v>111</v>
      </c>
      <c r="E38" s="1023"/>
      <c r="F38" s="1338"/>
      <c r="G38" s="1024"/>
      <c r="H38" s="156"/>
      <c r="I38" s="157"/>
    </row>
    <row r="39" spans="1:12" ht="18" customHeight="1" thickBot="1" x14ac:dyDescent="0.25">
      <c r="A39" s="1889"/>
      <c r="B39" s="1877"/>
      <c r="C39" s="1558" t="s">
        <v>28</v>
      </c>
      <c r="D39" s="1558" t="s">
        <v>112</v>
      </c>
      <c r="E39" s="1023"/>
      <c r="F39" s="1561"/>
      <c r="G39" s="1024"/>
      <c r="H39" s="156"/>
      <c r="I39" s="157"/>
    </row>
    <row r="40" spans="1:12" ht="18" customHeight="1" thickBot="1" x14ac:dyDescent="0.25">
      <c r="A40" s="1876">
        <f>A36-0.01</f>
        <v>-1.1000000000000001</v>
      </c>
      <c r="B40" s="1318" t="s">
        <v>113</v>
      </c>
      <c r="C40" s="1326" t="s">
        <v>25</v>
      </c>
      <c r="D40" s="1334" t="s">
        <v>108</v>
      </c>
      <c r="E40" s="150"/>
      <c r="F40" s="1335"/>
      <c r="G40" s="151"/>
      <c r="H40" s="153"/>
      <c r="I40" s="154"/>
    </row>
    <row r="41" spans="1:12" ht="18" customHeight="1" thickBot="1" x14ac:dyDescent="0.25">
      <c r="A41" s="1876"/>
      <c r="B41" s="1878" t="s">
        <v>109</v>
      </c>
      <c r="C41" s="160" t="s">
        <v>26</v>
      </c>
      <c r="D41" s="1304" t="s">
        <v>110</v>
      </c>
      <c r="E41" s="883"/>
      <c r="F41" s="873"/>
      <c r="G41" s="884"/>
      <c r="H41" s="156"/>
      <c r="I41" s="157"/>
    </row>
    <row r="42" spans="1:12" ht="18" customHeight="1" thickBot="1" x14ac:dyDescent="0.25">
      <c r="A42" s="1876"/>
      <c r="B42" s="1878"/>
      <c r="C42" s="870" t="s">
        <v>27</v>
      </c>
      <c r="D42" s="1304" t="s">
        <v>111</v>
      </c>
      <c r="E42" s="883"/>
      <c r="F42" s="873"/>
      <c r="G42" s="884"/>
      <c r="H42" s="156"/>
      <c r="I42" s="157"/>
    </row>
    <row r="43" spans="1:12" ht="18" customHeight="1" thickBot="1" x14ac:dyDescent="0.25">
      <c r="A43" s="1876"/>
      <c r="B43" s="1879"/>
      <c r="C43" s="158" t="s">
        <v>28</v>
      </c>
      <c r="D43" s="1304" t="s">
        <v>112</v>
      </c>
      <c r="E43" s="883"/>
      <c r="F43" s="873"/>
      <c r="G43" s="884"/>
      <c r="H43" s="156"/>
      <c r="I43" s="157"/>
    </row>
    <row r="44" spans="1:12" ht="18" customHeight="1" thickBot="1" x14ac:dyDescent="0.25">
      <c r="A44" s="1876">
        <f>A40-0.01</f>
        <v>-1.1100000000000001</v>
      </c>
      <c r="B44" s="1880" t="s">
        <v>114</v>
      </c>
      <c r="C44" s="1292" t="s">
        <v>25</v>
      </c>
      <c r="D44" s="1293" t="s">
        <v>115</v>
      </c>
      <c r="E44" s="127"/>
      <c r="F44" s="865"/>
      <c r="G44" s="117"/>
      <c r="H44" s="153"/>
      <c r="I44" s="885"/>
    </row>
    <row r="45" spans="1:12" ht="18" customHeight="1" thickBot="1" x14ac:dyDescent="0.25">
      <c r="A45" s="1876"/>
      <c r="B45" s="1878"/>
      <c r="C45" s="1323" t="s">
        <v>26</v>
      </c>
      <c r="D45" s="1820" t="s">
        <v>116</v>
      </c>
      <c r="E45" s="1820"/>
      <c r="F45" s="1820"/>
      <c r="G45" s="1842"/>
      <c r="H45" s="1290"/>
      <c r="I45" s="176"/>
    </row>
    <row r="46" spans="1:12" ht="18" customHeight="1" x14ac:dyDescent="0.2">
      <c r="A46" s="1821"/>
      <c r="B46" s="1878"/>
      <c r="C46" s="867" t="s">
        <v>27</v>
      </c>
      <c r="D46" s="1322" t="s">
        <v>117</v>
      </c>
      <c r="E46" s="886"/>
      <c r="F46" s="868"/>
      <c r="G46" s="887"/>
      <c r="H46" s="869"/>
      <c r="I46" s="888"/>
    </row>
    <row r="47" spans="1:12" ht="18" customHeight="1" x14ac:dyDescent="0.2">
      <c r="A47" s="1285"/>
      <c r="B47" s="1878" t="s">
        <v>118</v>
      </c>
      <c r="C47" s="1323" t="s">
        <v>28</v>
      </c>
      <c r="D47" s="1820" t="s">
        <v>119</v>
      </c>
      <c r="E47" s="1820"/>
      <c r="F47" s="1820"/>
      <c r="G47" s="1842"/>
      <c r="H47" s="1290"/>
      <c r="I47" s="176"/>
    </row>
    <row r="48" spans="1:12" ht="18" customHeight="1" x14ac:dyDescent="0.2">
      <c r="A48" s="1285"/>
      <c r="B48" s="1878"/>
      <c r="C48" s="867" t="s">
        <v>29</v>
      </c>
      <c r="D48" s="1322" t="s">
        <v>120</v>
      </c>
      <c r="E48" s="886"/>
      <c r="F48" s="868"/>
      <c r="G48" s="887"/>
      <c r="H48" s="869"/>
      <c r="I48" s="888"/>
    </row>
    <row r="49" spans="1:14" ht="18" customHeight="1" x14ac:dyDescent="0.2">
      <c r="A49" s="1285"/>
      <c r="B49" s="1878"/>
      <c r="C49" s="1294" t="s">
        <v>30</v>
      </c>
      <c r="D49" s="1820" t="s">
        <v>110</v>
      </c>
      <c r="E49" s="1820"/>
      <c r="F49" s="1820"/>
      <c r="G49" s="1842"/>
      <c r="H49" s="1290"/>
      <c r="I49" s="176"/>
    </row>
    <row r="50" spans="1:14" ht="18" customHeight="1" thickBot="1" x14ac:dyDescent="0.25">
      <c r="A50" s="1286"/>
      <c r="B50" s="1879"/>
      <c r="C50" s="1006" t="s">
        <v>31</v>
      </c>
      <c r="D50" s="1845" t="s">
        <v>111</v>
      </c>
      <c r="E50" s="1845"/>
      <c r="F50" s="1845"/>
      <c r="G50" s="1881"/>
      <c r="H50" s="1324"/>
      <c r="I50" s="169"/>
    </row>
    <row r="51" spans="1:14" ht="18" customHeight="1" thickBot="1" x14ac:dyDescent="0.25">
      <c r="A51" s="1876">
        <f>A44-0.01</f>
        <v>-1.1200000000000001</v>
      </c>
      <c r="B51" s="1749" t="s">
        <v>121</v>
      </c>
      <c r="C51" s="1292" t="s">
        <v>25</v>
      </c>
      <c r="D51" s="1293" t="s">
        <v>115</v>
      </c>
      <c r="E51" s="127"/>
      <c r="F51" s="865"/>
      <c r="G51" s="117"/>
      <c r="H51" s="153"/>
      <c r="I51" s="885"/>
    </row>
    <row r="52" spans="1:14" ht="18" customHeight="1" thickBot="1" x14ac:dyDescent="0.25">
      <c r="A52" s="1876"/>
      <c r="B52" s="1760"/>
      <c r="C52" s="1323" t="s">
        <v>26</v>
      </c>
      <c r="D52" s="1820" t="s">
        <v>116</v>
      </c>
      <c r="E52" s="1820"/>
      <c r="F52" s="1820"/>
      <c r="G52" s="1842"/>
      <c r="H52" s="1290"/>
      <c r="I52" s="176"/>
    </row>
    <row r="53" spans="1:14" ht="18" customHeight="1" x14ac:dyDescent="0.2">
      <c r="A53" s="1821"/>
      <c r="B53" s="1760"/>
      <c r="C53" s="867" t="s">
        <v>27</v>
      </c>
      <c r="D53" s="1322" t="s">
        <v>117</v>
      </c>
      <c r="E53" s="886"/>
      <c r="F53" s="868"/>
      <c r="G53" s="887"/>
      <c r="H53" s="869"/>
      <c r="I53" s="888"/>
    </row>
    <row r="54" spans="1:14" ht="18" customHeight="1" x14ac:dyDescent="0.2">
      <c r="A54" s="1285"/>
      <c r="B54" s="1760" t="s">
        <v>118</v>
      </c>
      <c r="C54" s="1323" t="s">
        <v>28</v>
      </c>
      <c r="D54" s="1820" t="s">
        <v>119</v>
      </c>
      <c r="E54" s="1820"/>
      <c r="F54" s="1820"/>
      <c r="G54" s="1842"/>
      <c r="H54" s="1290"/>
      <c r="I54" s="176"/>
    </row>
    <row r="55" spans="1:14" ht="18" customHeight="1" x14ac:dyDescent="0.2">
      <c r="A55" s="1285"/>
      <c r="B55" s="1760"/>
      <c r="C55" s="867" t="s">
        <v>29</v>
      </c>
      <c r="D55" s="1322" t="s">
        <v>120</v>
      </c>
      <c r="E55" s="886"/>
      <c r="F55" s="868"/>
      <c r="G55" s="887"/>
      <c r="H55" s="869"/>
      <c r="I55" s="888"/>
    </row>
    <row r="56" spans="1:14" ht="18" customHeight="1" x14ac:dyDescent="0.2">
      <c r="A56" s="1285"/>
      <c r="B56" s="1760"/>
      <c r="C56" s="1294" t="s">
        <v>30</v>
      </c>
      <c r="D56" s="1820" t="s">
        <v>110</v>
      </c>
      <c r="E56" s="1820"/>
      <c r="F56" s="1820"/>
      <c r="G56" s="1842"/>
      <c r="H56" s="1290"/>
      <c r="I56" s="176"/>
    </row>
    <row r="57" spans="1:14" ht="18" customHeight="1" thickBot="1" x14ac:dyDescent="0.25">
      <c r="A57" s="1286"/>
      <c r="B57" s="1750"/>
      <c r="C57" s="1006" t="s">
        <v>31</v>
      </c>
      <c r="D57" s="1845" t="s">
        <v>111</v>
      </c>
      <c r="E57" s="1845"/>
      <c r="F57" s="1845"/>
      <c r="G57" s="1881"/>
      <c r="H57" s="1324"/>
      <c r="I57" s="169"/>
    </row>
    <row r="58" spans="1:14" ht="39" customHeight="1" thickBot="1" x14ac:dyDescent="0.25">
      <c r="A58" s="1581">
        <f>A51-0.01</f>
        <v>-1.1300000000000001</v>
      </c>
      <c r="B58" s="1582" t="s">
        <v>1033</v>
      </c>
      <c r="C58" s="1910" t="s">
        <v>1034</v>
      </c>
      <c r="D58" s="1911"/>
      <c r="E58" s="1911"/>
      <c r="F58" s="1911"/>
      <c r="G58" s="1912"/>
      <c r="H58" s="1908"/>
      <c r="I58" s="1909"/>
      <c r="J58" s="1580"/>
      <c r="K58" s="1580"/>
      <c r="L58" s="1580"/>
      <c r="M58" s="1580"/>
    </row>
    <row r="59" spans="1:14" ht="28.5" customHeight="1" x14ac:dyDescent="0.2">
      <c r="A59" s="1284">
        <f>A58-0.01</f>
        <v>-1.1400000000000001</v>
      </c>
      <c r="B59" s="1749" t="s">
        <v>122</v>
      </c>
      <c r="C59" s="1364" t="s">
        <v>25</v>
      </c>
      <c r="D59" s="1902" t="s">
        <v>1017</v>
      </c>
      <c r="E59" s="1902"/>
      <c r="F59" s="1902"/>
      <c r="G59" s="1903"/>
      <c r="H59" s="1904"/>
      <c r="I59" s="1905"/>
      <c r="J59" s="1580"/>
      <c r="K59" s="1580"/>
      <c r="L59" s="1580"/>
      <c r="M59" s="1580"/>
      <c r="N59" s="1580"/>
    </row>
    <row r="60" spans="1:14" ht="18" customHeight="1" x14ac:dyDescent="0.2">
      <c r="A60" s="1367"/>
      <c r="B60" s="1760"/>
      <c r="C60" s="870" t="s">
        <v>26</v>
      </c>
      <c r="D60" s="1845" t="s">
        <v>124</v>
      </c>
      <c r="E60" s="1845"/>
      <c r="F60" s="1845"/>
      <c r="G60" s="1845"/>
      <c r="H60" s="1853"/>
      <c r="I60" s="1854"/>
    </row>
    <row r="61" spans="1:14" ht="18" customHeight="1" x14ac:dyDescent="0.2">
      <c r="A61" s="1367"/>
      <c r="B61" s="1760"/>
      <c r="C61" s="164" t="s">
        <v>27</v>
      </c>
      <c r="D61" s="1841" t="s">
        <v>125</v>
      </c>
      <c r="E61" s="1841"/>
      <c r="F61" s="1841"/>
      <c r="G61" s="1846"/>
      <c r="H61" s="1855"/>
      <c r="I61" s="1856"/>
    </row>
    <row r="62" spans="1:14" ht="18" customHeight="1" x14ac:dyDescent="0.2">
      <c r="A62" s="1367"/>
      <c r="B62" s="1760" t="s">
        <v>126</v>
      </c>
      <c r="C62" s="158" t="s">
        <v>28</v>
      </c>
      <c r="D62" s="1841" t="s">
        <v>1035</v>
      </c>
      <c r="E62" s="1841"/>
      <c r="F62" s="1841"/>
      <c r="G62" s="1846"/>
      <c r="H62" s="1855"/>
      <c r="I62" s="1856"/>
    </row>
    <row r="63" spans="1:14" ht="18" customHeight="1" x14ac:dyDescent="0.2">
      <c r="A63" s="1367"/>
      <c r="B63" s="1760"/>
      <c r="C63" s="155" t="s">
        <v>29</v>
      </c>
      <c r="D63" s="1841" t="s">
        <v>128</v>
      </c>
      <c r="E63" s="1841"/>
      <c r="F63" s="1841"/>
      <c r="G63" s="1846"/>
      <c r="H63" s="1308"/>
      <c r="I63" s="1309"/>
    </row>
    <row r="64" spans="1:14" ht="18" customHeight="1" x14ac:dyDescent="0.2">
      <c r="A64" s="1367"/>
      <c r="B64" s="1760"/>
      <c r="C64" s="1006" t="s">
        <v>30</v>
      </c>
      <c r="D64" s="1841" t="s">
        <v>983</v>
      </c>
      <c r="E64" s="1841"/>
      <c r="F64" s="1841"/>
      <c r="G64" s="1841"/>
      <c r="H64" s="1855"/>
      <c r="I64" s="1856"/>
    </row>
    <row r="65" spans="1:12" ht="18" customHeight="1" x14ac:dyDescent="0.2">
      <c r="A65" s="1367"/>
      <c r="B65" s="1760"/>
      <c r="C65" s="158" t="s">
        <v>31</v>
      </c>
      <c r="D65" s="1841" t="s">
        <v>984</v>
      </c>
      <c r="E65" s="1841"/>
      <c r="F65" s="1841"/>
      <c r="G65" s="1841"/>
      <c r="H65" s="1855"/>
      <c r="I65" s="1856"/>
    </row>
    <row r="66" spans="1:12" s="48" customFormat="1" ht="33" customHeight="1" thickBot="1" x14ac:dyDescent="0.25">
      <c r="A66" s="1577"/>
      <c r="B66" s="1760"/>
      <c r="C66" s="158" t="s">
        <v>32</v>
      </c>
      <c r="D66" s="1843" t="s">
        <v>78</v>
      </c>
      <c r="E66" s="1843"/>
      <c r="F66" s="1843"/>
      <c r="G66" s="1844"/>
      <c r="H66" s="1895"/>
      <c r="I66" s="1896"/>
    </row>
    <row r="67" spans="1:12" ht="25.5" customHeight="1" x14ac:dyDescent="0.2">
      <c r="A67" s="1833">
        <f>A59-0.01</f>
        <v>-1.1500000000000001</v>
      </c>
      <c r="B67" s="1920" t="s">
        <v>985</v>
      </c>
      <c r="C67" s="1558" t="s">
        <v>25</v>
      </c>
      <c r="D67" s="1925" t="s">
        <v>123</v>
      </c>
      <c r="E67" s="1926"/>
      <c r="F67" s="1926"/>
      <c r="G67" s="1927"/>
      <c r="H67" s="1900"/>
      <c r="I67" s="1901"/>
      <c r="J67" s="1580"/>
      <c r="K67" s="1580"/>
      <c r="L67" s="1580"/>
    </row>
    <row r="68" spans="1:12" ht="18" customHeight="1" x14ac:dyDescent="0.2">
      <c r="A68" s="1834"/>
      <c r="B68" s="1921"/>
      <c r="C68" s="1561" t="s">
        <v>26</v>
      </c>
      <c r="D68" s="1922" t="s">
        <v>124</v>
      </c>
      <c r="E68" s="1923"/>
      <c r="F68" s="1923"/>
      <c r="G68" s="1924"/>
      <c r="H68" s="1900"/>
      <c r="I68" s="1901"/>
    </row>
    <row r="69" spans="1:12" ht="18" customHeight="1" x14ac:dyDescent="0.2">
      <c r="A69" s="1834"/>
      <c r="B69" s="1921"/>
      <c r="C69" s="1561" t="s">
        <v>27</v>
      </c>
      <c r="D69" s="1922" t="s">
        <v>125</v>
      </c>
      <c r="E69" s="1923"/>
      <c r="F69" s="1923"/>
      <c r="G69" s="1924"/>
      <c r="H69" s="1900"/>
      <c r="I69" s="1901"/>
    </row>
    <row r="70" spans="1:12" ht="18" customHeight="1" x14ac:dyDescent="0.2">
      <c r="A70" s="1834"/>
      <c r="B70" s="1921"/>
      <c r="C70" s="1558" t="s">
        <v>28</v>
      </c>
      <c r="D70" s="1922" t="s">
        <v>127</v>
      </c>
      <c r="E70" s="1923"/>
      <c r="F70" s="1923"/>
      <c r="G70" s="1924"/>
      <c r="H70" s="1900"/>
      <c r="I70" s="1901"/>
    </row>
    <row r="71" spans="1:12" ht="18" customHeight="1" x14ac:dyDescent="0.2">
      <c r="A71" s="1834"/>
      <c r="B71" s="1921" t="s">
        <v>986</v>
      </c>
      <c r="C71" s="1558" t="s">
        <v>29</v>
      </c>
      <c r="D71" s="1922" t="s">
        <v>128</v>
      </c>
      <c r="E71" s="1923"/>
      <c r="F71" s="1923"/>
      <c r="G71" s="1924"/>
      <c r="H71" s="1607"/>
      <c r="I71" s="1604"/>
    </row>
    <row r="72" spans="1:12" ht="18" customHeight="1" x14ac:dyDescent="0.2">
      <c r="A72" s="1834"/>
      <c r="B72" s="1921"/>
      <c r="C72" s="1558" t="s">
        <v>30</v>
      </c>
      <c r="D72" s="1922" t="s">
        <v>983</v>
      </c>
      <c r="E72" s="1923"/>
      <c r="F72" s="1923"/>
      <c r="G72" s="1924"/>
      <c r="H72" s="1900"/>
      <c r="I72" s="1901"/>
    </row>
    <row r="73" spans="1:12" ht="18" customHeight="1" x14ac:dyDescent="0.2">
      <c r="A73" s="1834"/>
      <c r="B73" s="1921"/>
      <c r="C73" s="1558" t="s">
        <v>31</v>
      </c>
      <c r="D73" s="1922" t="s">
        <v>984</v>
      </c>
      <c r="E73" s="1923"/>
      <c r="F73" s="1923"/>
      <c r="G73" s="1924"/>
      <c r="H73" s="1900"/>
      <c r="I73" s="1901"/>
    </row>
    <row r="74" spans="1:12" ht="29.25" customHeight="1" x14ac:dyDescent="0.2">
      <c r="A74" s="1834"/>
      <c r="B74" s="1921"/>
      <c r="C74" s="1558" t="s">
        <v>32</v>
      </c>
      <c r="D74" s="1922" t="s">
        <v>1037</v>
      </c>
      <c r="E74" s="1923"/>
      <c r="F74" s="1923"/>
      <c r="G74" s="1924"/>
      <c r="H74" s="1900"/>
      <c r="I74" s="1901"/>
    </row>
    <row r="75" spans="1:12" ht="29.25" customHeight="1" thickBot="1" x14ac:dyDescent="0.25">
      <c r="A75" s="1605"/>
      <c r="B75" s="1606"/>
      <c r="C75" s="1558" t="s">
        <v>33</v>
      </c>
      <c r="D75" s="1608" t="s">
        <v>1036</v>
      </c>
      <c r="E75" s="1609"/>
      <c r="F75" s="1609"/>
      <c r="G75" s="1610"/>
      <c r="H75" s="1607"/>
      <c r="I75" s="1604"/>
    </row>
    <row r="76" spans="1:12" ht="73.5" customHeight="1" thickBot="1" x14ac:dyDescent="0.25">
      <c r="A76" s="1555">
        <f>A67-0.01</f>
        <v>-1.1600000000000001</v>
      </c>
      <c r="B76" s="1553" t="s">
        <v>920</v>
      </c>
      <c r="C76" s="1897" t="s">
        <v>921</v>
      </c>
      <c r="D76" s="1898"/>
      <c r="E76" s="1898"/>
      <c r="F76" s="1898"/>
      <c r="G76" s="1899"/>
      <c r="H76" s="1851"/>
      <c r="I76" s="1852"/>
    </row>
    <row r="77" spans="1:12" ht="15" customHeight="1" x14ac:dyDescent="0.2">
      <c r="A77" s="1821">
        <f>A76-0.01</f>
        <v>-1.1700000000000002</v>
      </c>
      <c r="B77" s="1749" t="s">
        <v>1018</v>
      </c>
      <c r="C77" s="1883" t="s">
        <v>1019</v>
      </c>
      <c r="D77" s="1884"/>
      <c r="E77" s="165">
        <v>1</v>
      </c>
      <c r="F77" s="1327"/>
      <c r="G77" s="117"/>
      <c r="H77" s="1847"/>
      <c r="I77" s="1848"/>
    </row>
    <row r="78" spans="1:12" ht="15" customHeight="1" x14ac:dyDescent="0.2">
      <c r="A78" s="1822"/>
      <c r="B78" s="1760"/>
      <c r="C78" s="1819" t="s">
        <v>129</v>
      </c>
      <c r="D78" s="1820"/>
      <c r="E78" s="166">
        <v>2</v>
      </c>
      <c r="F78" s="1291"/>
      <c r="G78" s="129"/>
      <c r="H78" s="1849"/>
      <c r="I78" s="1850"/>
    </row>
    <row r="79" spans="1:12" ht="15" customHeight="1" x14ac:dyDescent="0.2">
      <c r="A79" s="1822"/>
      <c r="B79" s="1760"/>
      <c r="C79" s="1819" t="s">
        <v>130</v>
      </c>
      <c r="D79" s="1820"/>
      <c r="E79" s="167">
        <v>3</v>
      </c>
      <c r="F79" s="1583"/>
      <c r="G79" s="1584"/>
      <c r="H79" s="1849"/>
      <c r="I79" s="1850"/>
    </row>
    <row r="80" spans="1:12" ht="27" customHeight="1" thickBot="1" x14ac:dyDescent="0.25">
      <c r="A80" s="1823"/>
      <c r="B80" s="1750"/>
      <c r="C80" s="1857" t="s">
        <v>78</v>
      </c>
      <c r="D80" s="1858"/>
      <c r="E80" s="168">
        <v>96</v>
      </c>
      <c r="F80" s="1585"/>
      <c r="G80" s="1586"/>
      <c r="H80" s="1851"/>
      <c r="I80" s="1852"/>
    </row>
    <row r="81" spans="1:15" ht="30.75" customHeight="1" thickBot="1" x14ac:dyDescent="0.25">
      <c r="A81" s="1791">
        <f>A77-0.01</f>
        <v>-1.1800000000000002</v>
      </c>
      <c r="B81" s="1749" t="s">
        <v>1038</v>
      </c>
      <c r="C81" s="1753" t="s">
        <v>88</v>
      </c>
      <c r="D81" s="1754"/>
      <c r="E81" s="744">
        <v>1</v>
      </c>
      <c r="F81" s="1271"/>
      <c r="G81" s="1151"/>
      <c r="H81" s="1837"/>
      <c r="I81" s="1838"/>
      <c r="J81" s="1580"/>
    </row>
    <row r="82" spans="1:15" ht="30.75" customHeight="1" thickBot="1" x14ac:dyDescent="0.25">
      <c r="A82" s="1791"/>
      <c r="B82" s="1760"/>
      <c r="C82" s="1744" t="s">
        <v>89</v>
      </c>
      <c r="D82" s="1745"/>
      <c r="E82" s="745">
        <v>2</v>
      </c>
      <c r="F82" s="1298" t="s">
        <v>39</v>
      </c>
      <c r="G82" s="1588">
        <f>A88</f>
        <v>-1.2100000000000002</v>
      </c>
      <c r="H82" s="1193"/>
      <c r="I82" s="1194"/>
      <c r="J82" s="1580"/>
      <c r="K82" s="1580"/>
      <c r="L82" s="1580"/>
      <c r="N82" s="1580"/>
      <c r="O82" s="1580"/>
    </row>
    <row r="83" spans="1:15" s="4" customFormat="1" ht="39" thickBot="1" x14ac:dyDescent="0.25">
      <c r="A83" s="1287">
        <f>A81-0.01</f>
        <v>-1.1900000000000002</v>
      </c>
      <c r="B83" s="286" t="s">
        <v>131</v>
      </c>
      <c r="C83" s="1774" t="s">
        <v>921</v>
      </c>
      <c r="D83" s="1775"/>
      <c r="E83" s="1775"/>
      <c r="F83" s="1775"/>
      <c r="G83" s="1830"/>
      <c r="H83" s="1935"/>
      <c r="I83" s="1936"/>
      <c r="J83" s="1587"/>
    </row>
    <row r="84" spans="1:15" s="4" customFormat="1" ht="15" customHeight="1" x14ac:dyDescent="0.2">
      <c r="A84" s="1740">
        <f>A83-0.01</f>
        <v>-1.2000000000000002</v>
      </c>
      <c r="B84" s="1749" t="s">
        <v>1020</v>
      </c>
      <c r="C84" s="1761" t="s">
        <v>132</v>
      </c>
      <c r="D84" s="1762"/>
      <c r="E84" s="1145">
        <v>1</v>
      </c>
      <c r="F84" s="1278"/>
      <c r="G84" s="742"/>
      <c r="H84" s="1866"/>
      <c r="I84" s="1867"/>
    </row>
    <row r="85" spans="1:15" s="4" customFormat="1" ht="15" customHeight="1" x14ac:dyDescent="0.2">
      <c r="A85" s="1930"/>
      <c r="B85" s="1760"/>
      <c r="C85" s="1793" t="s">
        <v>133</v>
      </c>
      <c r="D85" s="1794"/>
      <c r="E85" s="1146">
        <v>2</v>
      </c>
      <c r="F85" s="1279"/>
      <c r="G85" s="1147"/>
      <c r="H85" s="1870"/>
      <c r="I85" s="1871"/>
      <c r="J85" s="1587"/>
    </row>
    <row r="86" spans="1:15" s="4" customFormat="1" ht="15" customHeight="1" x14ac:dyDescent="0.2">
      <c r="A86" s="1930"/>
      <c r="B86" s="1760"/>
      <c r="C86" s="1793" t="s">
        <v>130</v>
      </c>
      <c r="D86" s="1794"/>
      <c r="E86" s="1146">
        <v>3</v>
      </c>
      <c r="F86" s="1279"/>
      <c r="G86" s="1147"/>
      <c r="H86" s="1870"/>
      <c r="I86" s="1871"/>
    </row>
    <row r="87" spans="1:15" s="4" customFormat="1" ht="15" customHeight="1" thickBot="1" x14ac:dyDescent="0.25">
      <c r="A87" s="1930"/>
      <c r="B87" s="1750"/>
      <c r="C87" s="1764" t="s">
        <v>78</v>
      </c>
      <c r="D87" s="1765"/>
      <c r="E87" s="1148">
        <v>96</v>
      </c>
      <c r="F87" s="1149"/>
      <c r="G87" s="114"/>
      <c r="H87" s="1839"/>
      <c r="I87" s="1840"/>
    </row>
    <row r="88" spans="1:15" s="4" customFormat="1" ht="15" customHeight="1" x14ac:dyDescent="0.2">
      <c r="A88" s="1740">
        <f>A84-0.01</f>
        <v>-1.2100000000000002</v>
      </c>
      <c r="B88" s="1749" t="s">
        <v>134</v>
      </c>
      <c r="C88" s="1751" t="s">
        <v>987</v>
      </c>
      <c r="D88" s="1752"/>
      <c r="E88" s="1150">
        <v>1</v>
      </c>
      <c r="F88" s="1271"/>
      <c r="G88" s="1151"/>
      <c r="H88" s="1835"/>
      <c r="I88" s="1836"/>
    </row>
    <row r="89" spans="1:15" s="4" customFormat="1" ht="15" customHeight="1" x14ac:dyDescent="0.2">
      <c r="A89" s="1824"/>
      <c r="B89" s="1760"/>
      <c r="C89" s="1826" t="s">
        <v>135</v>
      </c>
      <c r="D89" s="1827"/>
      <c r="E89" s="1152">
        <v>2</v>
      </c>
      <c r="F89" s="1272"/>
      <c r="G89" s="1153"/>
      <c r="H89" s="1862"/>
      <c r="I89" s="1863"/>
    </row>
    <row r="90" spans="1:15" s="4" customFormat="1" ht="15" customHeight="1" x14ac:dyDescent="0.2">
      <c r="A90" s="1824"/>
      <c r="B90" s="1760"/>
      <c r="C90" s="1828" t="s">
        <v>136</v>
      </c>
      <c r="D90" s="1829"/>
      <c r="E90" s="1152">
        <v>3</v>
      </c>
      <c r="F90" s="1272"/>
      <c r="G90" s="1272"/>
      <c r="H90" s="1862"/>
      <c r="I90" s="1863"/>
    </row>
    <row r="91" spans="1:15" s="4" customFormat="1" ht="15" customHeight="1" x14ac:dyDescent="0.2">
      <c r="A91" s="1824"/>
      <c r="B91" s="1760"/>
      <c r="C91" s="1756" t="s">
        <v>137</v>
      </c>
      <c r="D91" s="1757"/>
      <c r="E91" s="1154">
        <v>4</v>
      </c>
      <c r="F91" s="1299"/>
      <c r="G91" s="1299"/>
      <c r="H91" s="1862"/>
      <c r="I91" s="1863"/>
    </row>
    <row r="92" spans="1:15" s="4" customFormat="1" ht="15" customHeight="1" thickBot="1" x14ac:dyDescent="0.25">
      <c r="A92" s="1741"/>
      <c r="B92" s="1750"/>
      <c r="C92" s="1772" t="s">
        <v>138</v>
      </c>
      <c r="D92" s="1773"/>
      <c r="E92" s="1155">
        <v>96</v>
      </c>
      <c r="F92" s="1156"/>
      <c r="G92" s="1274"/>
      <c r="H92" s="1864"/>
      <c r="I92" s="1865"/>
    </row>
    <row r="93" spans="1:15" s="4" customFormat="1" ht="15" customHeight="1" x14ac:dyDescent="0.2">
      <c r="A93" s="1740">
        <f>A88-0.01</f>
        <v>-1.2200000000000002</v>
      </c>
      <c r="B93" s="1269" t="s">
        <v>139</v>
      </c>
      <c r="C93" s="1753" t="s">
        <v>88</v>
      </c>
      <c r="D93" s="1754"/>
      <c r="E93" s="744">
        <v>1</v>
      </c>
      <c r="F93" s="1271"/>
      <c r="G93" s="1151"/>
      <c r="H93" s="1835"/>
      <c r="I93" s="1836"/>
    </row>
    <row r="94" spans="1:15" s="4" customFormat="1" ht="15" customHeight="1" thickBot="1" x14ac:dyDescent="0.25">
      <c r="A94" s="1825"/>
      <c r="B94" s="1270"/>
      <c r="C94" s="1744" t="s">
        <v>89</v>
      </c>
      <c r="D94" s="1745"/>
      <c r="E94" s="745">
        <v>2</v>
      </c>
      <c r="F94" s="1298" t="s">
        <v>39</v>
      </c>
      <c r="G94" s="1157">
        <f>A96</f>
        <v>-1.2400000000000002</v>
      </c>
      <c r="H94" s="1312"/>
      <c r="I94" s="1313"/>
    </row>
    <row r="95" spans="1:15" ht="25.5" customHeight="1" thickBot="1" x14ac:dyDescent="0.25">
      <c r="A95" s="1589">
        <f>A93-0.01</f>
        <v>-1.2300000000000002</v>
      </c>
      <c r="B95" s="1590" t="s">
        <v>140</v>
      </c>
      <c r="C95" s="1789" t="s">
        <v>141</v>
      </c>
      <c r="D95" s="1790"/>
      <c r="E95" s="1591"/>
      <c r="F95" s="1592"/>
      <c r="G95" s="1593"/>
      <c r="H95" s="1594"/>
      <c r="I95" s="1595"/>
      <c r="J95" s="1580"/>
    </row>
    <row r="96" spans="1:15" ht="12.75" x14ac:dyDescent="0.2">
      <c r="A96" s="1740">
        <f>A95-0.01</f>
        <v>-1.2400000000000002</v>
      </c>
      <c r="B96" s="1749" t="s">
        <v>142</v>
      </c>
      <c r="C96" s="1931" t="s">
        <v>143</v>
      </c>
      <c r="D96" s="1932"/>
      <c r="E96" s="1145">
        <v>1</v>
      </c>
      <c r="F96" s="1271"/>
      <c r="G96" s="1151"/>
      <c r="H96" s="1835"/>
      <c r="I96" s="1836"/>
      <c r="J96" s="8" t="s">
        <v>1021</v>
      </c>
    </row>
    <row r="97" spans="1:9" ht="12.75" x14ac:dyDescent="0.2">
      <c r="A97" s="1824"/>
      <c r="B97" s="1760"/>
      <c r="C97" s="1831" t="s">
        <v>144</v>
      </c>
      <c r="D97" s="1832"/>
      <c r="E97" s="1146">
        <v>2</v>
      </c>
      <c r="F97" s="1272"/>
      <c r="G97" s="1153"/>
      <c r="H97" s="1862"/>
      <c r="I97" s="1863"/>
    </row>
    <row r="98" spans="1:9" ht="15" customHeight="1" x14ac:dyDescent="0.2">
      <c r="A98" s="1824"/>
      <c r="B98" s="1760"/>
      <c r="C98" s="1933" t="s">
        <v>145</v>
      </c>
      <c r="D98" s="1934"/>
      <c r="E98" s="1146">
        <v>3</v>
      </c>
      <c r="F98" s="1272"/>
      <c r="G98" s="1153"/>
      <c r="H98" s="1862"/>
      <c r="I98" s="1863"/>
    </row>
    <row r="99" spans="1:9" ht="12" customHeight="1" x14ac:dyDescent="0.2">
      <c r="A99" s="1824"/>
      <c r="B99" s="1760"/>
      <c r="C99" s="1831" t="s">
        <v>146</v>
      </c>
      <c r="D99" s="1832"/>
      <c r="E99" s="1146">
        <v>4</v>
      </c>
      <c r="F99" s="1272"/>
      <c r="G99" s="1153"/>
      <c r="H99" s="1862"/>
      <c r="I99" s="1863"/>
    </row>
    <row r="100" spans="1:9" ht="12" customHeight="1" x14ac:dyDescent="0.2">
      <c r="A100" s="1824"/>
      <c r="B100" s="1760"/>
      <c r="C100" s="1831" t="s">
        <v>147</v>
      </c>
      <c r="D100" s="1832"/>
      <c r="E100" s="1146">
        <v>5</v>
      </c>
      <c r="F100" s="1272"/>
      <c r="G100" s="1153"/>
      <c r="H100" s="1862"/>
      <c r="I100" s="1863"/>
    </row>
    <row r="101" spans="1:9" ht="12" customHeight="1" x14ac:dyDescent="0.2">
      <c r="A101" s="1824"/>
      <c r="B101" s="1760"/>
      <c r="C101" s="1831" t="s">
        <v>148</v>
      </c>
      <c r="D101" s="1832"/>
      <c r="E101" s="1146">
        <v>6</v>
      </c>
      <c r="F101" s="1272"/>
      <c r="G101" s="1153"/>
      <c r="H101" s="1862"/>
      <c r="I101" s="1863"/>
    </row>
    <row r="102" spans="1:9" ht="12" customHeight="1" x14ac:dyDescent="0.2">
      <c r="A102" s="1824"/>
      <c r="B102" s="1760"/>
      <c r="C102" s="1831" t="s">
        <v>149</v>
      </c>
      <c r="D102" s="1832"/>
      <c r="E102" s="1146">
        <v>7</v>
      </c>
      <c r="F102" s="1272"/>
      <c r="G102" s="1153"/>
      <c r="H102" s="1862"/>
      <c r="I102" s="1863"/>
    </row>
    <row r="103" spans="1:9" s="48" customFormat="1" ht="12" customHeight="1" x14ac:dyDescent="0.2">
      <c r="A103" s="1824"/>
      <c r="B103" s="1760"/>
      <c r="C103" s="1831" t="s">
        <v>150</v>
      </c>
      <c r="D103" s="1832"/>
      <c r="E103" s="1146">
        <v>8</v>
      </c>
      <c r="F103" s="1272"/>
      <c r="G103" s="1153"/>
      <c r="H103" s="1862"/>
      <c r="I103" s="1863"/>
    </row>
    <row r="104" spans="1:9" s="48" customFormat="1" ht="12" customHeight="1" x14ac:dyDescent="0.2">
      <c r="A104" s="1824"/>
      <c r="B104" s="1760"/>
      <c r="C104" s="1793" t="s">
        <v>151</v>
      </c>
      <c r="D104" s="1794"/>
      <c r="E104" s="1146">
        <v>9</v>
      </c>
      <c r="F104" s="1272"/>
      <c r="G104" s="1153"/>
      <c r="H104" s="1862"/>
      <c r="I104" s="1863"/>
    </row>
    <row r="105" spans="1:9" ht="14.25" customHeight="1" x14ac:dyDescent="0.2">
      <c r="A105" s="1824"/>
      <c r="B105" s="1760"/>
      <c r="C105" s="1793" t="s">
        <v>152</v>
      </c>
      <c r="D105" s="1794"/>
      <c r="E105" s="1146">
        <v>10</v>
      </c>
      <c r="F105" s="1272" t="s">
        <v>39</v>
      </c>
      <c r="G105" s="1158">
        <f>A113</f>
        <v>-1.2800000000000002</v>
      </c>
      <c r="H105" s="1862"/>
      <c r="I105" s="1863"/>
    </row>
    <row r="106" spans="1:9" ht="12.75" x14ac:dyDescent="0.2">
      <c r="A106" s="1824"/>
      <c r="B106" s="1760"/>
      <c r="C106" s="1874" t="s">
        <v>153</v>
      </c>
      <c r="D106" s="1875"/>
      <c r="E106" s="1146">
        <v>11</v>
      </c>
      <c r="F106" s="1298" t="s">
        <v>39</v>
      </c>
      <c r="G106" s="1157">
        <f>A110</f>
        <v>-1.2600000000000002</v>
      </c>
      <c r="H106" s="1862"/>
      <c r="I106" s="1863"/>
    </row>
    <row r="107" spans="1:9" s="48" customFormat="1" ht="13.5" customHeight="1" thickBot="1" x14ac:dyDescent="0.25">
      <c r="A107" s="1741"/>
      <c r="B107" s="1750"/>
      <c r="C107" s="1764" t="s">
        <v>94</v>
      </c>
      <c r="D107" s="1765"/>
      <c r="E107" s="1148">
        <v>96</v>
      </c>
      <c r="F107" s="1274"/>
      <c r="G107" s="1159"/>
      <c r="H107" s="1864"/>
      <c r="I107" s="1865"/>
    </row>
    <row r="108" spans="1:9" s="48" customFormat="1" ht="15" customHeight="1" x14ac:dyDescent="0.2">
      <c r="A108" s="1266">
        <f>A96-0.01</f>
        <v>-1.2500000000000002</v>
      </c>
      <c r="B108" s="1749" t="s">
        <v>154</v>
      </c>
      <c r="C108" s="1753" t="s">
        <v>155</v>
      </c>
      <c r="D108" s="1754"/>
      <c r="E108" s="1145">
        <v>1</v>
      </c>
      <c r="F108" s="1271"/>
      <c r="G108" s="1151"/>
      <c r="H108" s="1835"/>
      <c r="I108" s="1836"/>
    </row>
    <row r="109" spans="1:9" s="48" customFormat="1" ht="15" customHeight="1" thickBot="1" x14ac:dyDescent="0.25">
      <c r="A109" s="1160" t="s">
        <v>156</v>
      </c>
      <c r="B109" s="1750"/>
      <c r="C109" s="1744" t="s">
        <v>157</v>
      </c>
      <c r="D109" s="1745"/>
      <c r="E109" s="1161">
        <v>2</v>
      </c>
      <c r="F109" s="1282"/>
      <c r="G109" s="1162" t="s">
        <v>156</v>
      </c>
      <c r="H109" s="1314"/>
      <c r="I109" s="1315"/>
    </row>
    <row r="110" spans="1:9" ht="15" customHeight="1" x14ac:dyDescent="0.2">
      <c r="A110" s="1266">
        <f>A108-0.01</f>
        <v>-1.2600000000000002</v>
      </c>
      <c r="B110" s="1749" t="s">
        <v>158</v>
      </c>
      <c r="C110" s="1872" t="s">
        <v>88</v>
      </c>
      <c r="D110" s="1873"/>
      <c r="E110" s="1163">
        <v>1</v>
      </c>
      <c r="F110" s="1278"/>
      <c r="G110" s="768"/>
      <c r="H110" s="1862"/>
      <c r="I110" s="1863"/>
    </row>
    <row r="111" spans="1:9" ht="15" customHeight="1" thickBot="1" x14ac:dyDescent="0.25">
      <c r="A111" s="1296"/>
      <c r="B111" s="1750"/>
      <c r="C111" s="1744" t="s">
        <v>89</v>
      </c>
      <c r="D111" s="1745"/>
      <c r="E111" s="745">
        <v>2</v>
      </c>
      <c r="F111" s="1298" t="s">
        <v>39</v>
      </c>
      <c r="G111" s="1157">
        <f>A113</f>
        <v>-1.2800000000000002</v>
      </c>
      <c r="H111" s="1312"/>
      <c r="I111" s="1313"/>
    </row>
    <row r="112" spans="1:9" ht="26.25" thickBot="1" x14ac:dyDescent="0.25">
      <c r="A112" s="1266">
        <f>A110-0.01</f>
        <v>-1.2700000000000002</v>
      </c>
      <c r="B112" s="1269" t="s">
        <v>159</v>
      </c>
      <c r="C112" s="1758" t="s">
        <v>141</v>
      </c>
      <c r="D112" s="1759"/>
      <c r="E112" s="746"/>
      <c r="F112" s="747"/>
      <c r="G112" s="1164"/>
      <c r="H112" s="1300"/>
      <c r="I112" s="1301"/>
    </row>
    <row r="113" spans="1:9" ht="20.25" customHeight="1" x14ac:dyDescent="0.2">
      <c r="A113" s="1740">
        <f>A112-0.01</f>
        <v>-1.2800000000000002</v>
      </c>
      <c r="B113" s="1746" t="s">
        <v>160</v>
      </c>
      <c r="C113" s="1761" t="s">
        <v>1</v>
      </c>
      <c r="D113" s="1762"/>
      <c r="E113" s="1762"/>
      <c r="F113" s="1762"/>
      <c r="G113" s="1746"/>
      <c r="H113" s="1866"/>
      <c r="I113" s="1867"/>
    </row>
    <row r="114" spans="1:9" ht="21.75" customHeight="1" thickBot="1" x14ac:dyDescent="0.25">
      <c r="A114" s="1741"/>
      <c r="B114" s="1747"/>
      <c r="C114" s="1744"/>
      <c r="D114" s="1745"/>
      <c r="E114" s="1745"/>
      <c r="F114" s="1745"/>
      <c r="G114" s="1763"/>
      <c r="H114" s="1839"/>
      <c r="I114" s="1840"/>
    </row>
    <row r="115" spans="1:9" ht="15" customHeight="1" x14ac:dyDescent="0.2">
      <c r="A115" s="1742">
        <f>A113-0.01</f>
        <v>-1.2900000000000003</v>
      </c>
      <c r="B115" s="1749" t="s">
        <v>161</v>
      </c>
      <c r="C115" s="1751" t="s">
        <v>162</v>
      </c>
      <c r="D115" s="1752"/>
      <c r="E115" s="1145">
        <v>1</v>
      </c>
      <c r="F115" s="1298" t="s">
        <v>39</v>
      </c>
      <c r="G115" s="750">
        <f>A122</f>
        <v>-1.3200000000000003</v>
      </c>
      <c r="H115" s="1866"/>
      <c r="I115" s="1867"/>
    </row>
    <row r="116" spans="1:9" ht="15" customHeight="1" x14ac:dyDescent="0.2">
      <c r="A116" s="1748"/>
      <c r="B116" s="1760"/>
      <c r="C116" s="1756" t="s">
        <v>163</v>
      </c>
      <c r="D116" s="1757"/>
      <c r="E116" s="1146">
        <v>2</v>
      </c>
      <c r="F116" s="1272" t="s">
        <v>39</v>
      </c>
      <c r="G116" s="1165">
        <f>A122</f>
        <v>-1.3200000000000003</v>
      </c>
      <c r="H116" s="1870"/>
      <c r="I116" s="1871"/>
    </row>
    <row r="117" spans="1:9" ht="15" customHeight="1" x14ac:dyDescent="0.2">
      <c r="A117" s="1755"/>
      <c r="B117" s="1760"/>
      <c r="C117" s="1770" t="s">
        <v>164</v>
      </c>
      <c r="D117" s="1771"/>
      <c r="E117" s="1166">
        <v>3</v>
      </c>
      <c r="F117" s="1272" t="s">
        <v>39</v>
      </c>
      <c r="G117" s="1167">
        <f>A122</f>
        <v>-1.3200000000000003</v>
      </c>
      <c r="H117" s="1870"/>
      <c r="I117" s="1871"/>
    </row>
    <row r="118" spans="1:9" ht="15" customHeight="1" thickBot="1" x14ac:dyDescent="0.25">
      <c r="A118" s="1748"/>
      <c r="B118" s="1760"/>
      <c r="C118" s="1756" t="s">
        <v>89</v>
      </c>
      <c r="D118" s="1757"/>
      <c r="E118" s="1146">
        <v>4</v>
      </c>
      <c r="F118" s="1298"/>
      <c r="G118" s="1157"/>
      <c r="H118" s="1839"/>
      <c r="I118" s="1840"/>
    </row>
    <row r="119" spans="1:9" s="48" customFormat="1" ht="27.75" customHeight="1" x14ac:dyDescent="0.2">
      <c r="A119" s="1742">
        <f>A115-0.01</f>
        <v>-1.3000000000000003</v>
      </c>
      <c r="B119" s="1749" t="s">
        <v>1039</v>
      </c>
      <c r="C119" s="1751" t="s">
        <v>88</v>
      </c>
      <c r="D119" s="1752"/>
      <c r="E119" s="744">
        <v>1</v>
      </c>
      <c r="F119" s="749"/>
      <c r="G119" s="750"/>
      <c r="H119" s="1866"/>
      <c r="I119" s="1867"/>
    </row>
    <row r="120" spans="1:9" s="48" customFormat="1" ht="27" customHeight="1" thickBot="1" x14ac:dyDescent="0.25">
      <c r="A120" s="1743"/>
      <c r="B120" s="1750"/>
      <c r="C120" s="1868" t="s">
        <v>89</v>
      </c>
      <c r="D120" s="1869"/>
      <c r="E120" s="751">
        <v>2</v>
      </c>
      <c r="F120" s="752" t="s">
        <v>39</v>
      </c>
      <c r="G120" s="753">
        <f>A125</f>
        <v>-1.3400000000000003</v>
      </c>
      <c r="H120" s="1839"/>
      <c r="I120" s="1840"/>
    </row>
    <row r="121" spans="1:9" s="48" customFormat="1" ht="29.25" customHeight="1" thickBot="1" x14ac:dyDescent="0.25">
      <c r="A121" s="1266">
        <f>A119-0.01</f>
        <v>-1.3100000000000003</v>
      </c>
      <c r="B121" s="1268" t="s">
        <v>165</v>
      </c>
      <c r="C121" s="1758" t="s">
        <v>1</v>
      </c>
      <c r="D121" s="1759"/>
      <c r="E121" s="1276"/>
      <c r="F121" s="752"/>
      <c r="G121" s="753"/>
      <c r="H121" s="1866"/>
      <c r="I121" s="1867"/>
    </row>
    <row r="122" spans="1:9" ht="15" customHeight="1" x14ac:dyDescent="0.2">
      <c r="A122" s="1266">
        <f>A121-0.01</f>
        <v>-1.3200000000000003</v>
      </c>
      <c r="B122" s="1749" t="s">
        <v>166</v>
      </c>
      <c r="C122" s="1753" t="s">
        <v>88</v>
      </c>
      <c r="D122" s="1754"/>
      <c r="E122" s="744">
        <v>1</v>
      </c>
      <c r="F122" s="1271"/>
      <c r="G122" s="1151"/>
      <c r="H122" s="1835"/>
      <c r="I122" s="1836"/>
    </row>
    <row r="123" spans="1:9" ht="15" customHeight="1" thickBot="1" x14ac:dyDescent="0.25">
      <c r="A123" s="1160" t="s">
        <v>156</v>
      </c>
      <c r="B123" s="1750"/>
      <c r="C123" s="1744" t="s">
        <v>89</v>
      </c>
      <c r="D123" s="1745"/>
      <c r="E123" s="745">
        <v>2</v>
      </c>
      <c r="F123" s="1298" t="s">
        <v>39</v>
      </c>
      <c r="G123" s="1157">
        <f>A125</f>
        <v>-1.3400000000000003</v>
      </c>
      <c r="H123" s="1312"/>
      <c r="I123" s="1313"/>
    </row>
    <row r="124" spans="1:9" ht="27" customHeight="1" thickBot="1" x14ac:dyDescent="0.25">
      <c r="A124" s="1266">
        <f>A122-0.01</f>
        <v>-1.3300000000000003</v>
      </c>
      <c r="B124" s="1269" t="s">
        <v>167</v>
      </c>
      <c r="C124" s="1758" t="s">
        <v>141</v>
      </c>
      <c r="D124" s="1759"/>
      <c r="E124" s="746"/>
      <c r="F124" s="747"/>
      <c r="G124" s="748"/>
      <c r="H124" s="1300"/>
      <c r="I124" s="1301"/>
    </row>
    <row r="125" spans="1:9" s="48" customFormat="1" ht="15" customHeight="1" x14ac:dyDescent="0.2">
      <c r="A125" s="1742">
        <f>A124-0.01</f>
        <v>-1.3400000000000003</v>
      </c>
      <c r="B125" s="1749" t="s">
        <v>168</v>
      </c>
      <c r="C125" s="1751" t="s">
        <v>88</v>
      </c>
      <c r="D125" s="1752"/>
      <c r="E125" s="744">
        <v>1</v>
      </c>
      <c r="F125" s="749"/>
      <c r="G125" s="750"/>
      <c r="H125" s="1866"/>
      <c r="I125" s="1867"/>
    </row>
    <row r="126" spans="1:9" s="48" customFormat="1" ht="15" customHeight="1" thickBot="1" x14ac:dyDescent="0.25">
      <c r="A126" s="1743"/>
      <c r="B126" s="1750"/>
      <c r="C126" s="1868" t="s">
        <v>89</v>
      </c>
      <c r="D126" s="1869"/>
      <c r="E126" s="751">
        <v>2</v>
      </c>
      <c r="F126" s="752"/>
      <c r="G126" s="753"/>
      <c r="H126" s="1839"/>
      <c r="I126" s="1840"/>
    </row>
    <row r="127" spans="1:9" ht="18" customHeight="1" x14ac:dyDescent="0.2">
      <c r="A127" s="1740">
        <f>A125-0.01</f>
        <v>-1.3500000000000003</v>
      </c>
      <c r="B127" s="1749" t="s">
        <v>1010</v>
      </c>
      <c r="C127" s="1753" t="s">
        <v>88</v>
      </c>
      <c r="D127" s="1754"/>
      <c r="E127" s="754">
        <v>1</v>
      </c>
      <c r="F127" s="1271"/>
      <c r="G127" s="755"/>
      <c r="H127" s="1866"/>
      <c r="I127" s="1867"/>
    </row>
    <row r="128" spans="1:9" thickBot="1" x14ac:dyDescent="0.25">
      <c r="A128" s="1741"/>
      <c r="B128" s="1750"/>
      <c r="C128" s="1744" t="s">
        <v>89</v>
      </c>
      <c r="D128" s="1745"/>
      <c r="E128" s="756">
        <v>2</v>
      </c>
      <c r="F128" s="757" t="s">
        <v>39</v>
      </c>
      <c r="G128" s="753">
        <f>A140</f>
        <v>-1.3800000000000003</v>
      </c>
      <c r="H128" s="1839"/>
      <c r="I128" s="1840"/>
    </row>
    <row r="129" spans="1:13" ht="17.25" customHeight="1" thickBot="1" x14ac:dyDescent="0.25">
      <c r="A129" s="1791">
        <f>A127-0.01</f>
        <v>-1.3600000000000003</v>
      </c>
      <c r="B129" s="1368" t="s">
        <v>1022</v>
      </c>
      <c r="C129" s="1275" t="s">
        <v>25</v>
      </c>
      <c r="D129" s="1801" t="s">
        <v>169</v>
      </c>
      <c r="E129" s="1801"/>
      <c r="F129" s="1801"/>
      <c r="G129" s="1802"/>
      <c r="H129" s="1837"/>
      <c r="I129" s="1838"/>
    </row>
    <row r="130" spans="1:13" ht="17.25" customHeight="1" thickBot="1" x14ac:dyDescent="0.25">
      <c r="A130" s="1792"/>
      <c r="B130" s="1760" t="s">
        <v>170</v>
      </c>
      <c r="C130" s="741" t="s">
        <v>26</v>
      </c>
      <c r="D130" s="1783" t="s">
        <v>171</v>
      </c>
      <c r="E130" s="1783"/>
      <c r="F130" s="1783"/>
      <c r="G130" s="1861"/>
      <c r="H130" s="1859"/>
      <c r="I130" s="1860"/>
    </row>
    <row r="131" spans="1:13" ht="17.25" customHeight="1" thickBot="1" x14ac:dyDescent="0.25">
      <c r="A131" s="1792"/>
      <c r="B131" s="1760"/>
      <c r="C131" s="1297" t="s">
        <v>27</v>
      </c>
      <c r="D131" s="1783" t="s">
        <v>172</v>
      </c>
      <c r="E131" s="1783"/>
      <c r="F131" s="1783"/>
      <c r="G131" s="1861"/>
      <c r="H131" s="1859"/>
      <c r="I131" s="1860"/>
    </row>
    <row r="132" spans="1:13" s="48" customFormat="1" ht="17.25" customHeight="1" thickBot="1" x14ac:dyDescent="0.25">
      <c r="A132" s="1792"/>
      <c r="B132" s="1370" t="s">
        <v>988</v>
      </c>
      <c r="C132" s="1355" t="s">
        <v>28</v>
      </c>
      <c r="D132" s="1783" t="s">
        <v>173</v>
      </c>
      <c r="E132" s="1783"/>
      <c r="F132" s="1783"/>
      <c r="G132" s="1861"/>
      <c r="H132" s="1859"/>
      <c r="I132" s="1860"/>
    </row>
    <row r="133" spans="1:13" s="48" customFormat="1" ht="17.25" customHeight="1" thickBot="1" x14ac:dyDescent="0.25">
      <c r="A133" s="1792"/>
      <c r="B133" s="1370" t="s">
        <v>990</v>
      </c>
      <c r="C133" s="1355" t="s">
        <v>29</v>
      </c>
      <c r="D133" s="1783" t="s">
        <v>174</v>
      </c>
      <c r="E133" s="1783"/>
      <c r="F133" s="1783"/>
      <c r="G133" s="1861"/>
      <c r="H133" s="1859"/>
      <c r="I133" s="1860"/>
    </row>
    <row r="134" spans="1:13" s="48" customFormat="1" ht="17.25" customHeight="1" thickBot="1" x14ac:dyDescent="0.25">
      <c r="A134" s="1792"/>
      <c r="B134" s="1298" t="s">
        <v>989</v>
      </c>
      <c r="C134" s="1355" t="s">
        <v>30</v>
      </c>
      <c r="D134" s="1783" t="s">
        <v>1040</v>
      </c>
      <c r="E134" s="1783"/>
      <c r="F134" s="1783"/>
      <c r="G134" s="1861"/>
      <c r="H134" s="1310"/>
      <c r="I134" s="1311"/>
    </row>
    <row r="135" spans="1:13" s="48" customFormat="1" ht="17.25" customHeight="1" thickBot="1" x14ac:dyDescent="0.25">
      <c r="A135" s="1792"/>
      <c r="B135" s="220" t="s">
        <v>991</v>
      </c>
      <c r="C135" s="1355" t="s">
        <v>31</v>
      </c>
      <c r="D135" s="1783" t="s">
        <v>1041</v>
      </c>
      <c r="E135" s="1783"/>
      <c r="F135" s="1783"/>
      <c r="G135" s="1861"/>
      <c r="H135" s="1859"/>
      <c r="I135" s="1860"/>
    </row>
    <row r="136" spans="1:13" ht="17.25" customHeight="1" thickBot="1" x14ac:dyDescent="0.25">
      <c r="A136" s="1792"/>
      <c r="B136" s="220" t="s">
        <v>992</v>
      </c>
      <c r="C136" s="1418" t="s">
        <v>32</v>
      </c>
      <c r="D136" s="1937" t="s">
        <v>94</v>
      </c>
      <c r="E136" s="1937"/>
      <c r="F136" s="1937"/>
      <c r="G136" s="1937"/>
      <c r="H136" s="1839"/>
      <c r="I136" s="1840"/>
    </row>
    <row r="137" spans="1:13" ht="17.25" customHeight="1" thickBot="1" x14ac:dyDescent="0.25">
      <c r="A137" s="1415"/>
      <c r="B137" s="220" t="s">
        <v>993</v>
      </c>
      <c r="C137" s="1413"/>
      <c r="D137" s="1413"/>
      <c r="E137" s="1413"/>
      <c r="F137" s="1413"/>
      <c r="G137" s="1413"/>
      <c r="H137" s="1414"/>
      <c r="I137" s="1410"/>
    </row>
    <row r="138" spans="1:13" ht="17.25" customHeight="1" thickBot="1" x14ac:dyDescent="0.25">
      <c r="A138" s="1415"/>
      <c r="B138" s="220" t="s">
        <v>994</v>
      </c>
      <c r="C138" s="1411"/>
      <c r="D138" s="1412"/>
      <c r="E138" s="1412"/>
      <c r="F138" s="1412"/>
      <c r="G138" s="1412"/>
      <c r="H138" s="1409"/>
      <c r="I138" s="1410"/>
    </row>
    <row r="139" spans="1:13" ht="26.25" thickBot="1" x14ac:dyDescent="0.25">
      <c r="A139" s="1287">
        <f>A129-0.01</f>
        <v>-1.3700000000000003</v>
      </c>
      <c r="B139" s="1582" t="s">
        <v>1042</v>
      </c>
      <c r="C139" s="1789" t="s">
        <v>1034</v>
      </c>
      <c r="D139" s="1790"/>
      <c r="E139" s="758"/>
      <c r="F139" s="759"/>
      <c r="G139" s="760"/>
      <c r="H139" s="1935"/>
      <c r="I139" s="1936"/>
      <c r="J139" s="1580"/>
      <c r="M139" s="8" t="s">
        <v>2</v>
      </c>
    </row>
    <row r="140" spans="1:13" ht="21" customHeight="1" x14ac:dyDescent="0.2">
      <c r="A140" s="1740">
        <f>A139-0.01</f>
        <v>-1.3800000000000003</v>
      </c>
      <c r="B140" s="1749" t="s">
        <v>175</v>
      </c>
      <c r="C140" s="1753" t="s">
        <v>88</v>
      </c>
      <c r="D140" s="1754"/>
      <c r="E140" s="754">
        <v>1</v>
      </c>
      <c r="F140" s="1271"/>
      <c r="G140" s="742"/>
      <c r="H140" s="1866"/>
      <c r="I140" s="1867"/>
    </row>
    <row r="141" spans="1:13" ht="21" customHeight="1" thickBot="1" x14ac:dyDescent="0.25">
      <c r="A141" s="1741"/>
      <c r="B141" s="1750"/>
      <c r="C141" s="1744" t="s">
        <v>89</v>
      </c>
      <c r="D141" s="1745"/>
      <c r="E141" s="756">
        <v>2</v>
      </c>
      <c r="F141" s="761" t="s">
        <v>39</v>
      </c>
      <c r="G141" s="753">
        <f>A155</f>
        <v>-1.4200000000000004</v>
      </c>
      <c r="H141" s="1839"/>
      <c r="I141" s="1840"/>
    </row>
    <row r="142" spans="1:13" s="39" customFormat="1" ht="15" customHeight="1" x14ac:dyDescent="0.2">
      <c r="A142" s="1742">
        <f>A140-0.01</f>
        <v>-1.3900000000000003</v>
      </c>
      <c r="B142" s="1749" t="s">
        <v>176</v>
      </c>
      <c r="C142" s="1366" t="s">
        <v>25</v>
      </c>
      <c r="D142" s="1938" t="s">
        <v>177</v>
      </c>
      <c r="E142" s="1938"/>
      <c r="F142" s="1938"/>
      <c r="G142" s="1938"/>
      <c r="H142" s="1168"/>
      <c r="I142" s="1169"/>
    </row>
    <row r="143" spans="1:13" s="39" customFormat="1" ht="29.25" customHeight="1" x14ac:dyDescent="0.2">
      <c r="A143" s="1748"/>
      <c r="B143" s="1760"/>
      <c r="C143" s="741" t="s">
        <v>26</v>
      </c>
      <c r="D143" s="1815" t="s">
        <v>995</v>
      </c>
      <c r="E143" s="1815"/>
      <c r="F143" s="1815"/>
      <c r="G143" s="1816"/>
      <c r="H143" s="1170"/>
      <c r="I143" s="1171"/>
    </row>
    <row r="144" spans="1:13" ht="15" customHeight="1" x14ac:dyDescent="0.2">
      <c r="A144" s="1748"/>
      <c r="B144" s="1760" t="s">
        <v>178</v>
      </c>
      <c r="C144" s="741" t="s">
        <v>27</v>
      </c>
      <c r="D144" s="1815" t="s">
        <v>179</v>
      </c>
      <c r="E144" s="1815"/>
      <c r="F144" s="1815"/>
      <c r="G144" s="1816"/>
      <c r="H144" s="1170"/>
      <c r="I144" s="1171"/>
    </row>
    <row r="145" spans="1:10" ht="15" customHeight="1" x14ac:dyDescent="0.2">
      <c r="A145" s="1748"/>
      <c r="B145" s="1760"/>
      <c r="C145" s="1365" t="s">
        <v>28</v>
      </c>
      <c r="D145" s="1815" t="s">
        <v>180</v>
      </c>
      <c r="E145" s="1815"/>
      <c r="F145" s="1815"/>
      <c r="G145" s="1816"/>
      <c r="H145" s="1170"/>
      <c r="I145" s="1171"/>
    </row>
    <row r="146" spans="1:10" ht="15" customHeight="1" x14ac:dyDescent="0.2">
      <c r="A146" s="1748"/>
      <c r="B146" s="1760"/>
      <c r="C146" s="1365" t="s">
        <v>29</v>
      </c>
      <c r="D146" s="1815" t="s">
        <v>181</v>
      </c>
      <c r="E146" s="1815"/>
      <c r="F146" s="1815"/>
      <c r="G146" s="1816"/>
      <c r="H146" s="1170"/>
      <c r="I146" s="1171"/>
    </row>
    <row r="147" spans="1:10" ht="15" customHeight="1" x14ac:dyDescent="0.2">
      <c r="A147" s="1748"/>
      <c r="B147" s="1760"/>
      <c r="C147" s="1365" t="s">
        <v>30</v>
      </c>
      <c r="D147" s="1815" t="s">
        <v>182</v>
      </c>
      <c r="E147" s="1815"/>
      <c r="F147" s="1815"/>
      <c r="G147" s="1816"/>
      <c r="H147" s="1170"/>
      <c r="I147" s="1171"/>
    </row>
    <row r="148" spans="1:10" ht="15" customHeight="1" x14ac:dyDescent="0.2">
      <c r="A148" s="1748"/>
      <c r="B148" s="1760"/>
      <c r="C148" s="1597" t="s">
        <v>31</v>
      </c>
      <c r="D148" s="1817" t="s">
        <v>1023</v>
      </c>
      <c r="E148" s="1817"/>
      <c r="F148" s="1817"/>
      <c r="G148" s="1818"/>
      <c r="H148" s="1170"/>
      <c r="I148" s="1171"/>
      <c r="J148" s="1580"/>
    </row>
    <row r="149" spans="1:10" ht="15" customHeight="1" x14ac:dyDescent="0.2">
      <c r="A149" s="1748"/>
      <c r="B149" s="1370"/>
      <c r="C149" s="1598" t="s">
        <v>32</v>
      </c>
      <c r="D149" s="1817" t="s">
        <v>1024</v>
      </c>
      <c r="E149" s="1817"/>
      <c r="F149" s="1817"/>
      <c r="G149" s="1818"/>
      <c r="H149" s="1172"/>
      <c r="I149" s="1173"/>
      <c r="J149" s="1580"/>
    </row>
    <row r="150" spans="1:10" ht="15" customHeight="1" x14ac:dyDescent="0.2">
      <c r="A150" s="1748"/>
      <c r="B150" s="1370"/>
      <c r="C150" s="1355" t="s">
        <v>33</v>
      </c>
      <c r="D150" s="1815" t="s">
        <v>183</v>
      </c>
      <c r="E150" s="1815"/>
      <c r="F150" s="1815"/>
      <c r="G150" s="1816"/>
      <c r="H150" s="1170"/>
      <c r="I150" s="1174"/>
    </row>
    <row r="151" spans="1:10" ht="25.5" customHeight="1" thickBot="1" x14ac:dyDescent="0.25">
      <c r="A151" s="1743"/>
      <c r="B151" s="1369"/>
      <c r="C151" s="743" t="s">
        <v>34</v>
      </c>
      <c r="D151" s="1786" t="s">
        <v>94</v>
      </c>
      <c r="E151" s="1786"/>
      <c r="F151" s="1786"/>
      <c r="G151" s="1814"/>
      <c r="H151" s="778"/>
      <c r="I151" s="1175"/>
    </row>
    <row r="152" spans="1:10" ht="15.75" customHeight="1" x14ac:dyDescent="0.2">
      <c r="A152" s="1266">
        <f>A142-0.01</f>
        <v>-1.4000000000000004</v>
      </c>
      <c r="B152" s="1749" t="s">
        <v>184</v>
      </c>
      <c r="C152" s="1753" t="s">
        <v>88</v>
      </c>
      <c r="D152" s="1754"/>
      <c r="E152" s="744">
        <v>1</v>
      </c>
      <c r="F152" s="1278"/>
      <c r="G152" s="1278"/>
      <c r="H152" s="1835"/>
      <c r="I152" s="1836"/>
    </row>
    <row r="153" spans="1:10" ht="15" customHeight="1" thickBot="1" x14ac:dyDescent="0.25">
      <c r="A153" s="1160" t="s">
        <v>156</v>
      </c>
      <c r="B153" s="1750"/>
      <c r="C153" s="1744" t="s">
        <v>89</v>
      </c>
      <c r="D153" s="1745"/>
      <c r="E153" s="745">
        <v>2</v>
      </c>
      <c r="F153" s="1298" t="s">
        <v>39</v>
      </c>
      <c r="G153" s="762">
        <f>A155</f>
        <v>-1.4200000000000004</v>
      </c>
      <c r="H153" s="1312"/>
      <c r="I153" s="1313"/>
    </row>
    <row r="154" spans="1:10" s="39" customFormat="1" ht="27" customHeight="1" thickBot="1" x14ac:dyDescent="0.25">
      <c r="A154" s="1266">
        <f>A152-0.01</f>
        <v>-1.4100000000000004</v>
      </c>
      <c r="B154" s="1269" t="s">
        <v>185</v>
      </c>
      <c r="C154" s="1758" t="s">
        <v>186</v>
      </c>
      <c r="D154" s="1759"/>
      <c r="E154" s="746"/>
      <c r="F154" s="747"/>
      <c r="G154" s="748"/>
      <c r="H154" s="1300"/>
      <c r="I154" s="1301"/>
    </row>
    <row r="155" spans="1:10" s="39" customFormat="1" ht="15" customHeight="1" x14ac:dyDescent="0.2">
      <c r="A155" s="1740">
        <f>A154-0.01</f>
        <v>-1.4200000000000004</v>
      </c>
      <c r="B155" s="1749" t="s">
        <v>187</v>
      </c>
      <c r="C155" s="1753" t="s">
        <v>88</v>
      </c>
      <c r="D155" s="1754"/>
      <c r="E155" s="754">
        <v>1</v>
      </c>
      <c r="F155" s="1271"/>
      <c r="G155" s="755"/>
      <c r="H155" s="1866"/>
      <c r="I155" s="1867"/>
    </row>
    <row r="156" spans="1:10" ht="15.75" customHeight="1" thickBot="1" x14ac:dyDescent="0.25">
      <c r="A156" s="1741"/>
      <c r="B156" s="1750"/>
      <c r="C156" s="1744" t="s">
        <v>89</v>
      </c>
      <c r="D156" s="1745"/>
      <c r="E156" s="756">
        <v>2</v>
      </c>
      <c r="F156" s="761"/>
      <c r="G156" s="753"/>
      <c r="H156" s="1839"/>
      <c r="I156" s="1840"/>
    </row>
    <row r="157" spans="1:10" s="48" customFormat="1" ht="26.25" customHeight="1" thickBot="1" x14ac:dyDescent="0.25">
      <c r="A157" s="291" t="s">
        <v>18</v>
      </c>
      <c r="B157" s="1798" t="s">
        <v>188</v>
      </c>
      <c r="C157" s="1799"/>
      <c r="D157" s="1799"/>
      <c r="E157" s="1799"/>
      <c r="F157" s="1799"/>
      <c r="G157" s="1800"/>
      <c r="H157" s="1928" t="s">
        <v>85</v>
      </c>
      <c r="I157" s="1929"/>
    </row>
    <row r="158" spans="1:10" s="48" customFormat="1" ht="15" customHeight="1" thickBot="1" x14ac:dyDescent="0.25">
      <c r="A158" s="1917" t="s">
        <v>86</v>
      </c>
      <c r="B158" s="1918"/>
      <c r="C158" s="1918"/>
      <c r="D158" s="1918"/>
      <c r="E158" s="1918"/>
      <c r="F158" s="1918"/>
      <c r="G158" s="1918"/>
      <c r="H158" s="1918"/>
      <c r="I158" s="1919"/>
    </row>
    <row r="159" spans="1:10" s="48" customFormat="1" ht="15" customHeight="1" x14ac:dyDescent="0.2">
      <c r="A159" s="1930">
        <f>A155-0.01</f>
        <v>-1.4300000000000004</v>
      </c>
      <c r="B159" s="1760" t="s">
        <v>189</v>
      </c>
      <c r="C159" s="1753" t="s">
        <v>190</v>
      </c>
      <c r="D159" s="1754"/>
      <c r="E159" s="764">
        <v>1</v>
      </c>
      <c r="F159" s="1280"/>
      <c r="G159" s="1176"/>
      <c r="H159" s="1866"/>
      <c r="I159" s="1867"/>
    </row>
    <row r="160" spans="1:10" s="39" customFormat="1" ht="15" customHeight="1" x14ac:dyDescent="0.2">
      <c r="A160" s="1930"/>
      <c r="B160" s="1760"/>
      <c r="C160" s="1793" t="s">
        <v>191</v>
      </c>
      <c r="D160" s="1794"/>
      <c r="E160" s="763">
        <v>2</v>
      </c>
      <c r="F160" s="1272"/>
      <c r="G160" s="1177"/>
      <c r="H160" s="1870"/>
      <c r="I160" s="1871"/>
    </row>
    <row r="161" spans="1:13" s="39" customFormat="1" ht="15" customHeight="1" thickBot="1" x14ac:dyDescent="0.25">
      <c r="A161" s="1825"/>
      <c r="B161" s="1750"/>
      <c r="C161" s="1744" t="s">
        <v>89</v>
      </c>
      <c r="D161" s="1745"/>
      <c r="E161" s="860">
        <v>3</v>
      </c>
      <c r="F161" s="761" t="s">
        <v>39</v>
      </c>
      <c r="G161" s="774">
        <f>A171</f>
        <v>-1.4700000000000004</v>
      </c>
      <c r="H161" s="1839"/>
      <c r="I161" s="1840"/>
    </row>
    <row r="162" spans="1:13" ht="15" customHeight="1" x14ac:dyDescent="0.2">
      <c r="A162" s="1740">
        <f>A159-0.01</f>
        <v>-1.4400000000000004</v>
      </c>
      <c r="B162" s="1749" t="s">
        <v>192</v>
      </c>
      <c r="C162" s="1753" t="s">
        <v>88</v>
      </c>
      <c r="D162" s="1754"/>
      <c r="E162" s="837">
        <v>1</v>
      </c>
      <c r="F162" s="1271"/>
      <c r="G162" s="768"/>
      <c r="H162" s="1866"/>
      <c r="I162" s="1867"/>
    </row>
    <row r="163" spans="1:13" ht="15" customHeight="1" x14ac:dyDescent="0.2">
      <c r="A163" s="1930"/>
      <c r="B163" s="1760"/>
      <c r="C163" s="1793" t="s">
        <v>191</v>
      </c>
      <c r="D163" s="1794"/>
      <c r="E163" s="763">
        <v>2</v>
      </c>
      <c r="F163" s="1272"/>
      <c r="G163" s="1177"/>
      <c r="H163" s="1870"/>
      <c r="I163" s="1871"/>
    </row>
    <row r="164" spans="1:13" ht="15" customHeight="1" thickBot="1" x14ac:dyDescent="0.25">
      <c r="A164" s="1825"/>
      <c r="B164" s="1750"/>
      <c r="C164" s="1744" t="s">
        <v>89</v>
      </c>
      <c r="D164" s="1745"/>
      <c r="E164" s="860">
        <v>3</v>
      </c>
      <c r="F164" s="1274"/>
      <c r="G164" s="839"/>
      <c r="H164" s="1839"/>
      <c r="I164" s="1840"/>
    </row>
    <row r="165" spans="1:13" ht="15" customHeight="1" x14ac:dyDescent="0.2">
      <c r="A165" s="1740">
        <f>A162-0.01</f>
        <v>-1.4500000000000004</v>
      </c>
      <c r="B165" s="1795" t="s">
        <v>1043</v>
      </c>
      <c r="C165" s="1753" t="s">
        <v>88</v>
      </c>
      <c r="D165" s="1754"/>
      <c r="E165" s="837">
        <v>1</v>
      </c>
      <c r="F165" s="1271"/>
      <c r="G165" s="768"/>
      <c r="H165" s="1866"/>
      <c r="I165" s="1867"/>
      <c r="J165" s="1580"/>
    </row>
    <row r="166" spans="1:13" ht="15" customHeight="1" x14ac:dyDescent="0.2">
      <c r="A166" s="1930"/>
      <c r="B166" s="1796"/>
      <c r="C166" s="1793" t="s">
        <v>191</v>
      </c>
      <c r="D166" s="1794"/>
      <c r="E166" s="763">
        <v>2</v>
      </c>
      <c r="F166" s="1272"/>
      <c r="G166" s="1177"/>
      <c r="H166" s="1870"/>
      <c r="I166" s="1871"/>
    </row>
    <row r="167" spans="1:13" ht="15" customHeight="1" thickBot="1" x14ac:dyDescent="0.25">
      <c r="A167" s="1825"/>
      <c r="B167" s="1797"/>
      <c r="C167" s="1744" t="s">
        <v>89</v>
      </c>
      <c r="D167" s="1745"/>
      <c r="E167" s="860">
        <v>3</v>
      </c>
      <c r="F167" s="1274"/>
      <c r="G167" s="839"/>
      <c r="H167" s="1839"/>
      <c r="I167" s="1840"/>
    </row>
    <row r="168" spans="1:13" ht="15" customHeight="1" x14ac:dyDescent="0.2">
      <c r="A168" s="1740">
        <f>A165-0.01</f>
        <v>-1.4600000000000004</v>
      </c>
      <c r="B168" s="1749" t="s">
        <v>193</v>
      </c>
      <c r="C168" s="1753" t="s">
        <v>88</v>
      </c>
      <c r="D168" s="1754"/>
      <c r="E168" s="837">
        <v>1</v>
      </c>
      <c r="F168" s="1271"/>
      <c r="G168" s="768"/>
      <c r="H168" s="1866"/>
      <c r="I168" s="1867"/>
    </row>
    <row r="169" spans="1:13" ht="15" customHeight="1" x14ac:dyDescent="0.2">
      <c r="A169" s="1930"/>
      <c r="B169" s="1760"/>
      <c r="C169" s="1793" t="s">
        <v>191</v>
      </c>
      <c r="D169" s="1794"/>
      <c r="E169" s="763">
        <v>2</v>
      </c>
      <c r="F169" s="1272"/>
      <c r="G169" s="1177"/>
      <c r="H169" s="1870"/>
      <c r="I169" s="1871"/>
    </row>
    <row r="170" spans="1:13" ht="15" customHeight="1" thickBot="1" x14ac:dyDescent="0.25">
      <c r="A170" s="1825"/>
      <c r="B170" s="1750"/>
      <c r="C170" s="1744" t="s">
        <v>89</v>
      </c>
      <c r="D170" s="1745"/>
      <c r="E170" s="860">
        <v>3</v>
      </c>
      <c r="F170" s="1274"/>
      <c r="G170" s="839"/>
      <c r="H170" s="1839"/>
      <c r="I170" s="1840"/>
    </row>
    <row r="171" spans="1:13" ht="15" customHeight="1" x14ac:dyDescent="0.2">
      <c r="A171" s="1740">
        <f>A168-0.01</f>
        <v>-1.4700000000000004</v>
      </c>
      <c r="B171" s="1749" t="s">
        <v>194</v>
      </c>
      <c r="C171" s="1178" t="s">
        <v>25</v>
      </c>
      <c r="D171" s="1801" t="s">
        <v>23</v>
      </c>
      <c r="E171" s="1801"/>
      <c r="F171" s="1801"/>
      <c r="G171" s="1802"/>
      <c r="H171" s="1178"/>
      <c r="I171" s="1179"/>
      <c r="J171" s="1580"/>
      <c r="K171" s="1580"/>
      <c r="L171" s="1580"/>
      <c r="M171" s="1580"/>
    </row>
    <row r="172" spans="1:13" ht="15" customHeight="1" x14ac:dyDescent="0.2">
      <c r="A172" s="1930"/>
      <c r="B172" s="1760"/>
      <c r="C172" s="741" t="s">
        <v>26</v>
      </c>
      <c r="D172" s="1783" t="s">
        <v>24</v>
      </c>
      <c r="E172" s="1784"/>
      <c r="F172" s="1784"/>
      <c r="G172" s="1785"/>
      <c r="H172" s="741"/>
      <c r="I172" s="1180"/>
    </row>
    <row r="173" spans="1:13" ht="25.5" customHeight="1" x14ac:dyDescent="0.2">
      <c r="A173" s="1930"/>
      <c r="B173" s="1760" t="s">
        <v>195</v>
      </c>
      <c r="C173" s="741" t="s">
        <v>27</v>
      </c>
      <c r="D173" s="1780" t="s">
        <v>1044</v>
      </c>
      <c r="E173" s="1781"/>
      <c r="F173" s="1781"/>
      <c r="G173" s="1782"/>
      <c r="H173" s="741"/>
      <c r="I173" s="1180"/>
    </row>
    <row r="174" spans="1:13" ht="15" customHeight="1" x14ac:dyDescent="0.2">
      <c r="A174" s="1930"/>
      <c r="B174" s="1760"/>
      <c r="C174" s="741" t="s">
        <v>28</v>
      </c>
      <c r="D174" s="1783" t="s">
        <v>196</v>
      </c>
      <c r="E174" s="1784"/>
      <c r="F174" s="1784"/>
      <c r="G174" s="1785"/>
      <c r="H174" s="741"/>
      <c r="I174" s="1180"/>
    </row>
    <row r="175" spans="1:13" ht="15" customHeight="1" thickBot="1" x14ac:dyDescent="0.25">
      <c r="A175" s="1825"/>
      <c r="B175" s="1750"/>
      <c r="C175" s="1281" t="s">
        <v>29</v>
      </c>
      <c r="D175" s="1786" t="s">
        <v>94</v>
      </c>
      <c r="E175" s="1787"/>
      <c r="F175" s="1787"/>
      <c r="G175" s="1788"/>
      <c r="H175" s="1281"/>
      <c r="I175" s="1360"/>
    </row>
    <row r="176" spans="1:13" ht="15" customHeight="1" x14ac:dyDescent="0.2">
      <c r="A176" s="1740">
        <f>A171-0.01</f>
        <v>-1.4800000000000004</v>
      </c>
      <c r="B176" s="1795" t="s">
        <v>1045</v>
      </c>
      <c r="C176" s="1753" t="s">
        <v>88</v>
      </c>
      <c r="D176" s="1754"/>
      <c r="E176" s="1101">
        <v>1</v>
      </c>
      <c r="F176" s="1271"/>
      <c r="G176" s="768"/>
      <c r="H176" s="1835"/>
      <c r="I176" s="1836"/>
      <c r="J176" s="1580"/>
    </row>
    <row r="177" spans="1:10" ht="15" customHeight="1" thickBot="1" x14ac:dyDescent="0.25">
      <c r="A177" s="1825"/>
      <c r="B177" s="1797"/>
      <c r="C177" s="1744" t="s">
        <v>89</v>
      </c>
      <c r="D177" s="1745"/>
      <c r="E177" s="1087">
        <v>2</v>
      </c>
      <c r="F177" s="1274" t="s">
        <v>39</v>
      </c>
      <c r="G177" s="774">
        <f>A179</f>
        <v>-1.5000000000000004</v>
      </c>
      <c r="H177" s="1864"/>
      <c r="I177" s="1865"/>
    </row>
    <row r="178" spans="1:10" ht="25.5" customHeight="1" thickBot="1" x14ac:dyDescent="0.25">
      <c r="A178" s="1328">
        <f>A176-0.01</f>
        <v>-1.4900000000000004</v>
      </c>
      <c r="B178" s="1273" t="s">
        <v>197</v>
      </c>
      <c r="C178" s="1774" t="s">
        <v>198</v>
      </c>
      <c r="D178" s="1775"/>
      <c r="E178" s="1181"/>
      <c r="F178" s="1298"/>
      <c r="G178" s="1177"/>
      <c r="H178" s="1312"/>
      <c r="I178" s="1313"/>
    </row>
    <row r="179" spans="1:10" ht="14.1" customHeight="1" x14ac:dyDescent="0.2">
      <c r="A179" s="1740">
        <f>A178-0.01</f>
        <v>-1.5000000000000004</v>
      </c>
      <c r="B179" s="1749" t="s">
        <v>199</v>
      </c>
      <c r="C179" s="1753" t="s">
        <v>190</v>
      </c>
      <c r="D179" s="1754"/>
      <c r="E179" s="837">
        <v>1</v>
      </c>
      <c r="F179" s="1271"/>
      <c r="G179" s="768"/>
      <c r="H179" s="1835"/>
      <c r="I179" s="1836"/>
    </row>
    <row r="180" spans="1:10" ht="14.1" customHeight="1" x14ac:dyDescent="0.2">
      <c r="A180" s="1930"/>
      <c r="B180" s="1760"/>
      <c r="C180" s="1872" t="s">
        <v>191</v>
      </c>
      <c r="D180" s="1873"/>
      <c r="E180" s="1181">
        <v>2</v>
      </c>
      <c r="F180" s="1298"/>
      <c r="G180" s="1177"/>
      <c r="H180" s="1862"/>
      <c r="I180" s="1863"/>
    </row>
    <row r="181" spans="1:10" ht="14.1" customHeight="1" thickBot="1" x14ac:dyDescent="0.25">
      <c r="A181" s="1825"/>
      <c r="B181" s="1750"/>
      <c r="C181" s="1744" t="s">
        <v>89</v>
      </c>
      <c r="D181" s="1745"/>
      <c r="E181" s="838">
        <v>3</v>
      </c>
      <c r="F181" s="1274"/>
      <c r="G181" s="774"/>
      <c r="H181" s="1864"/>
      <c r="I181" s="1865"/>
    </row>
    <row r="182" spans="1:10" ht="39" customHeight="1" x14ac:dyDescent="0.2">
      <c r="A182" s="1740">
        <f>A179-0.01</f>
        <v>-1.5100000000000005</v>
      </c>
      <c r="B182" s="1269" t="s">
        <v>1025</v>
      </c>
      <c r="C182" s="1751" t="s">
        <v>200</v>
      </c>
      <c r="D182" s="1752"/>
      <c r="E182" s="837">
        <v>1</v>
      </c>
      <c r="F182" s="1271"/>
      <c r="G182" s="1182"/>
      <c r="H182" s="1183"/>
      <c r="I182" s="1184"/>
      <c r="J182" s="1580"/>
    </row>
    <row r="183" spans="1:10" ht="40.5" customHeight="1" x14ac:dyDescent="0.2">
      <c r="A183" s="1930"/>
      <c r="B183" s="1283"/>
      <c r="C183" s="1756" t="s">
        <v>201</v>
      </c>
      <c r="D183" s="1757"/>
      <c r="E183" s="763">
        <v>2</v>
      </c>
      <c r="F183" s="1272"/>
      <c r="G183" s="1185"/>
      <c r="H183" s="1186"/>
      <c r="I183" s="1187"/>
    </row>
    <row r="184" spans="1:10" ht="25.5" customHeight="1" x14ac:dyDescent="0.2">
      <c r="A184" s="1930"/>
      <c r="B184" s="1283"/>
      <c r="C184" s="1826" t="s">
        <v>202</v>
      </c>
      <c r="D184" s="1827"/>
      <c r="E184" s="763">
        <v>3</v>
      </c>
      <c r="F184" s="1272"/>
      <c r="G184" s="1185"/>
      <c r="H184" s="1186"/>
      <c r="I184" s="1187"/>
    </row>
    <row r="185" spans="1:10" ht="25.5" customHeight="1" x14ac:dyDescent="0.2">
      <c r="A185" s="1930"/>
      <c r="B185" s="1776" t="s">
        <v>203</v>
      </c>
      <c r="C185" s="1756" t="s">
        <v>204</v>
      </c>
      <c r="D185" s="1757"/>
      <c r="E185" s="763">
        <v>4</v>
      </c>
      <c r="F185" s="1272"/>
      <c r="G185" s="1185"/>
      <c r="H185" s="1186"/>
      <c r="I185" s="1187"/>
    </row>
    <row r="186" spans="1:10" ht="15" customHeight="1" x14ac:dyDescent="0.2">
      <c r="A186" s="1930"/>
      <c r="B186" s="1776"/>
      <c r="C186" s="1826" t="s">
        <v>205</v>
      </c>
      <c r="D186" s="1827"/>
      <c r="E186" s="763">
        <v>5</v>
      </c>
      <c r="F186" s="1272"/>
      <c r="G186" s="1185"/>
      <c r="H186" s="1186"/>
      <c r="I186" s="1187"/>
    </row>
    <row r="187" spans="1:10" ht="15" customHeight="1" x14ac:dyDescent="0.2">
      <c r="A187" s="1930"/>
      <c r="B187" s="1776"/>
      <c r="C187" s="1756" t="s">
        <v>206</v>
      </c>
      <c r="D187" s="1757"/>
      <c r="E187" s="763">
        <v>6</v>
      </c>
      <c r="F187" s="1272"/>
      <c r="G187" s="1158"/>
      <c r="H187" s="1186"/>
      <c r="I187" s="1187"/>
    </row>
    <row r="188" spans="1:10" ht="15" customHeight="1" x14ac:dyDescent="0.2">
      <c r="A188" s="1930"/>
      <c r="B188" s="1776"/>
      <c r="C188" s="1756" t="s">
        <v>207</v>
      </c>
      <c r="D188" s="1757"/>
      <c r="E188" s="763">
        <v>7</v>
      </c>
      <c r="F188" s="1272" t="s">
        <v>39</v>
      </c>
      <c r="G188" s="1158">
        <f>A198</f>
        <v>-1.5300000000000005</v>
      </c>
      <c r="H188" s="1186"/>
      <c r="I188" s="1187"/>
    </row>
    <row r="189" spans="1:10" ht="15" customHeight="1" thickBot="1" x14ac:dyDescent="0.25">
      <c r="A189" s="1825"/>
      <c r="B189" s="1777"/>
      <c r="C189" s="1772" t="s">
        <v>78</v>
      </c>
      <c r="D189" s="1773"/>
      <c r="E189" s="860">
        <v>96</v>
      </c>
      <c r="F189" s="1274"/>
      <c r="G189" s="1188"/>
      <c r="H189" s="1189"/>
      <c r="I189" s="1190"/>
    </row>
    <row r="190" spans="1:10" ht="15" customHeight="1" x14ac:dyDescent="0.2">
      <c r="A190" s="1740">
        <f>A182-0.01</f>
        <v>-1.5200000000000005</v>
      </c>
      <c r="B190" s="1749" t="s">
        <v>208</v>
      </c>
      <c r="C190" s="1766" t="s">
        <v>209</v>
      </c>
      <c r="D190" s="1767"/>
      <c r="E190" s="837">
        <v>1</v>
      </c>
      <c r="F190" s="1271"/>
      <c r="G190" s="1182"/>
      <c r="H190" s="1183"/>
      <c r="I190" s="1184"/>
    </row>
    <row r="191" spans="1:10" ht="15" customHeight="1" x14ac:dyDescent="0.2">
      <c r="A191" s="1930"/>
      <c r="B191" s="1760"/>
      <c r="C191" s="1778" t="s">
        <v>210</v>
      </c>
      <c r="D191" s="1779"/>
      <c r="E191" s="763">
        <v>2</v>
      </c>
      <c r="F191" s="1272"/>
      <c r="G191" s="1185"/>
      <c r="H191" s="1186"/>
      <c r="I191" s="1187"/>
    </row>
    <row r="192" spans="1:10" ht="15" customHeight="1" x14ac:dyDescent="0.2">
      <c r="A192" s="1930"/>
      <c r="B192" s="1760"/>
      <c r="C192" s="1778" t="s">
        <v>211</v>
      </c>
      <c r="D192" s="1779"/>
      <c r="E192" s="763">
        <v>3</v>
      </c>
      <c r="F192" s="1272"/>
      <c r="G192" s="1185"/>
      <c r="H192" s="1186"/>
      <c r="I192" s="1187"/>
    </row>
    <row r="193" spans="1:10" ht="15" customHeight="1" x14ac:dyDescent="0.2">
      <c r="A193" s="1930"/>
      <c r="B193" s="1760" t="s">
        <v>203</v>
      </c>
      <c r="C193" s="1768" t="s">
        <v>212</v>
      </c>
      <c r="D193" s="1769"/>
      <c r="E193" s="763">
        <v>4</v>
      </c>
      <c r="F193" s="1272"/>
      <c r="G193" s="1185"/>
      <c r="H193" s="1186"/>
      <c r="I193" s="1187"/>
    </row>
    <row r="194" spans="1:10" ht="15" customHeight="1" x14ac:dyDescent="0.2">
      <c r="A194" s="1930"/>
      <c r="B194" s="1760"/>
      <c r="C194" s="1768" t="s">
        <v>213</v>
      </c>
      <c r="D194" s="1769"/>
      <c r="E194" s="763">
        <v>5</v>
      </c>
      <c r="F194" s="1272"/>
      <c r="G194" s="1185"/>
      <c r="H194" s="1186"/>
      <c r="I194" s="1187"/>
    </row>
    <row r="195" spans="1:10" ht="15" customHeight="1" x14ac:dyDescent="0.2">
      <c r="A195" s="1930"/>
      <c r="B195" s="1760"/>
      <c r="C195" s="1770" t="s">
        <v>214</v>
      </c>
      <c r="D195" s="1771"/>
      <c r="E195" s="763">
        <v>6</v>
      </c>
      <c r="F195" s="1272"/>
      <c r="G195" s="1185"/>
      <c r="H195" s="1186"/>
      <c r="I195" s="1187"/>
    </row>
    <row r="196" spans="1:10" ht="15" customHeight="1" x14ac:dyDescent="0.2">
      <c r="A196" s="1930"/>
      <c r="B196" s="1760"/>
      <c r="C196" s="1768" t="s">
        <v>215</v>
      </c>
      <c r="D196" s="1769"/>
      <c r="E196" s="763">
        <v>7</v>
      </c>
      <c r="F196" s="1272"/>
      <c r="G196" s="1185"/>
      <c r="H196" s="1186"/>
      <c r="I196" s="1187"/>
    </row>
    <row r="197" spans="1:10" ht="15" customHeight="1" thickBot="1" x14ac:dyDescent="0.25">
      <c r="A197" s="1825"/>
      <c r="B197" s="1750"/>
      <c r="C197" s="1772" t="s">
        <v>78</v>
      </c>
      <c r="D197" s="1773"/>
      <c r="E197" s="838">
        <v>96</v>
      </c>
      <c r="F197" s="1274"/>
      <c r="G197" s="1188"/>
      <c r="H197" s="1189"/>
      <c r="I197" s="1190"/>
    </row>
    <row r="198" spans="1:10" ht="15" customHeight="1" x14ac:dyDescent="0.2">
      <c r="A198" s="1740">
        <f>A190-0.01</f>
        <v>-1.5300000000000005</v>
      </c>
      <c r="B198" s="1749" t="s">
        <v>216</v>
      </c>
      <c r="C198" s="1753" t="s">
        <v>217</v>
      </c>
      <c r="D198" s="1754"/>
      <c r="E198" s="837">
        <v>1</v>
      </c>
      <c r="F198" s="1271"/>
      <c r="G198" s="768"/>
      <c r="H198" s="1866"/>
      <c r="I198" s="1867"/>
    </row>
    <row r="199" spans="1:10" ht="15" customHeight="1" thickBot="1" x14ac:dyDescent="0.25">
      <c r="A199" s="1825"/>
      <c r="B199" s="1760"/>
      <c r="C199" s="1744" t="s">
        <v>218</v>
      </c>
      <c r="D199" s="1745"/>
      <c r="E199" s="1191">
        <v>2</v>
      </c>
      <c r="F199" s="1299"/>
      <c r="G199" s="1192"/>
      <c r="H199" s="1839"/>
      <c r="I199" s="1840"/>
    </row>
    <row r="200" spans="1:10" ht="15" customHeight="1" x14ac:dyDescent="0.2">
      <c r="A200" s="1740">
        <f>A198-0.01</f>
        <v>-1.5400000000000005</v>
      </c>
      <c r="B200" s="1749" t="s">
        <v>219</v>
      </c>
      <c r="C200" s="1753" t="s">
        <v>88</v>
      </c>
      <c r="D200" s="1754"/>
      <c r="E200" s="744">
        <v>1</v>
      </c>
      <c r="F200" s="1278"/>
      <c r="G200" s="766"/>
      <c r="H200" s="1316"/>
      <c r="I200" s="1317"/>
    </row>
    <row r="201" spans="1:10" ht="15" customHeight="1" thickBot="1" x14ac:dyDescent="0.25">
      <c r="A201" s="1825"/>
      <c r="B201" s="1750"/>
      <c r="C201" s="1764" t="s">
        <v>89</v>
      </c>
      <c r="D201" s="1765"/>
      <c r="E201" s="751">
        <v>2</v>
      </c>
      <c r="F201" s="1274" t="s">
        <v>39</v>
      </c>
      <c r="G201" s="765">
        <f>'2Admin'!A3</f>
        <v>-2.0099999999999998</v>
      </c>
      <c r="H201" s="1302"/>
      <c r="I201" s="1303"/>
    </row>
    <row r="202" spans="1:10" ht="15" customHeight="1" x14ac:dyDescent="0.2">
      <c r="A202" s="1809">
        <f>A200-0.01</f>
        <v>-1.5500000000000005</v>
      </c>
      <c r="B202" s="1368" t="s">
        <v>220</v>
      </c>
      <c r="C202" s="1766" t="s">
        <v>221</v>
      </c>
      <c r="D202" s="1767"/>
      <c r="E202" s="837">
        <v>1</v>
      </c>
      <c r="F202" s="837"/>
      <c r="G202" s="766"/>
      <c r="H202" s="1803"/>
      <c r="I202" s="1804"/>
      <c r="J202" s="1580"/>
    </row>
    <row r="203" spans="1:10" ht="15" customHeight="1" x14ac:dyDescent="0.2">
      <c r="A203" s="1810"/>
      <c r="B203" s="1370"/>
      <c r="C203" s="1768" t="s">
        <v>222</v>
      </c>
      <c r="D203" s="1769"/>
      <c r="E203" s="763">
        <v>2</v>
      </c>
      <c r="F203" s="763"/>
      <c r="G203" s="767"/>
      <c r="H203" s="1805"/>
      <c r="I203" s="1806"/>
    </row>
    <row r="204" spans="1:10" ht="15" customHeight="1" x14ac:dyDescent="0.2">
      <c r="A204" s="1810"/>
      <c r="B204" s="1760" t="s">
        <v>203</v>
      </c>
      <c r="C204" s="1770" t="s">
        <v>223</v>
      </c>
      <c r="D204" s="1771"/>
      <c r="E204" s="764">
        <v>3</v>
      </c>
      <c r="F204" s="764"/>
      <c r="G204" s="767"/>
      <c r="H204" s="1805"/>
      <c r="I204" s="1806"/>
    </row>
    <row r="205" spans="1:10" ht="15" customHeight="1" x14ac:dyDescent="0.2">
      <c r="A205" s="1810"/>
      <c r="B205" s="1760"/>
      <c r="C205" s="1768" t="s">
        <v>224</v>
      </c>
      <c r="D205" s="1769"/>
      <c r="E205" s="763">
        <v>4</v>
      </c>
      <c r="F205" s="763"/>
      <c r="G205" s="767"/>
      <c r="H205" s="1805"/>
      <c r="I205" s="1806"/>
    </row>
    <row r="206" spans="1:10" ht="15" customHeight="1" thickBot="1" x14ac:dyDescent="0.25">
      <c r="A206" s="1811"/>
      <c r="B206" s="1750"/>
      <c r="C206" s="1772" t="s">
        <v>78</v>
      </c>
      <c r="D206" s="1773"/>
      <c r="E206" s="838">
        <v>5</v>
      </c>
      <c r="F206" s="838"/>
      <c r="G206" s="1026"/>
      <c r="H206" s="1807"/>
      <c r="I206" s="1808"/>
    </row>
    <row r="207" spans="1:10" thickBot="1" x14ac:dyDescent="0.25">
      <c r="A207" s="1025"/>
    </row>
    <row r="273" ht="12.75" x14ac:dyDescent="0.2"/>
    <row r="274" ht="12.75" x14ac:dyDescent="0.2"/>
    <row r="275" ht="12.75" x14ac:dyDescent="0.2"/>
    <row r="276" ht="12.75" x14ac:dyDescent="0.2"/>
    <row r="277" ht="12.75" x14ac:dyDescent="0.2"/>
    <row r="278" ht="12.75" x14ac:dyDescent="0.2"/>
    <row r="285" ht="12.75" x14ac:dyDescent="0.2"/>
    <row r="286" ht="12.75" x14ac:dyDescent="0.2"/>
    <row r="287" ht="12.75" x14ac:dyDescent="0.2"/>
    <row r="288" ht="12.75" x14ac:dyDescent="0.2"/>
    <row r="289" ht="12.75" x14ac:dyDescent="0.2"/>
    <row r="290" ht="12.75" x14ac:dyDescent="0.2"/>
    <row r="291" ht="12.75" x14ac:dyDescent="0.2"/>
    <row r="292" ht="12.75" x14ac:dyDescent="0.2"/>
    <row r="293" ht="12.75" x14ac:dyDescent="0.2"/>
    <row r="294" ht="12.75" x14ac:dyDescent="0.2"/>
    <row r="301" ht="12.75" x14ac:dyDescent="0.2"/>
    <row r="302" ht="12.75" x14ac:dyDescent="0.2"/>
    <row r="303" ht="12.75" x14ac:dyDescent="0.2"/>
    <row r="304" ht="12.75" x14ac:dyDescent="0.2"/>
    <row r="305" ht="12.75" x14ac:dyDescent="0.2"/>
    <row r="306" ht="12.75" x14ac:dyDescent="0.2"/>
    <row r="307" ht="12.75" x14ac:dyDescent="0.2"/>
    <row r="308" ht="12.75" x14ac:dyDescent="0.2"/>
    <row r="309" ht="12.75" x14ac:dyDescent="0.2"/>
    <row r="310" ht="12.75" x14ac:dyDescent="0.2"/>
    <row r="316" ht="12.75" x14ac:dyDescent="0.2"/>
    <row r="317" ht="12.75" x14ac:dyDescent="0.2"/>
    <row r="318" ht="12.75" x14ac:dyDescent="0.2"/>
    <row r="319" ht="12.75" x14ac:dyDescent="0.2"/>
    <row r="320" ht="12.75" x14ac:dyDescent="0.2"/>
    <row r="321" ht="12.75" x14ac:dyDescent="0.2"/>
    <row r="322" ht="12.75" x14ac:dyDescent="0.2"/>
    <row r="323" ht="12.75" x14ac:dyDescent="0.2"/>
    <row r="324" ht="12.75" x14ac:dyDescent="0.2"/>
    <row r="325" ht="12.75" x14ac:dyDescent="0.2"/>
    <row r="326" ht="12.75" x14ac:dyDescent="0.2"/>
    <row r="327" ht="12.75" x14ac:dyDescent="0.2"/>
    <row r="328" ht="12.75" x14ac:dyDescent="0.2"/>
    <row r="329" ht="12.75" x14ac:dyDescent="0.2"/>
    <row r="330" ht="12.75" x14ac:dyDescent="0.2"/>
    <row r="331" ht="12.75" x14ac:dyDescent="0.2"/>
    <row r="332" ht="12.75" x14ac:dyDescent="0.2"/>
    <row r="333" ht="12.75" x14ac:dyDescent="0.2"/>
    <row r="334" ht="12.75" x14ac:dyDescent="0.2"/>
    <row r="335" ht="12.75" x14ac:dyDescent="0.2"/>
    <row r="336" ht="12.75" x14ac:dyDescent="0.2"/>
    <row r="337" ht="12.75" x14ac:dyDescent="0.2"/>
    <row r="338" ht="12.75" x14ac:dyDescent="0.2"/>
    <row r="339" ht="12.75" x14ac:dyDescent="0.2"/>
    <row r="340" ht="12.75" x14ac:dyDescent="0.2"/>
    <row r="341" ht="12.75" x14ac:dyDescent="0.2"/>
    <row r="342" ht="12.75" x14ac:dyDescent="0.2"/>
    <row r="343" ht="12.75" x14ac:dyDescent="0.2"/>
    <row r="344" ht="12.75" x14ac:dyDescent="0.2"/>
    <row r="345" ht="12.75" x14ac:dyDescent="0.2"/>
    <row r="346" ht="12.75" x14ac:dyDescent="0.2"/>
    <row r="347" ht="12.75" x14ac:dyDescent="0.2"/>
    <row r="348" ht="12.75" x14ac:dyDescent="0.2"/>
    <row r="349" ht="12.75" x14ac:dyDescent="0.2"/>
    <row r="350" ht="12.75" x14ac:dyDescent="0.2"/>
    <row r="351" ht="12.75" x14ac:dyDescent="0.2"/>
    <row r="352" ht="12.75" x14ac:dyDescent="0.2"/>
    <row r="353" ht="12.75" x14ac:dyDescent="0.2"/>
    <row r="354" ht="12.75" x14ac:dyDescent="0.2"/>
    <row r="355" ht="12.75" x14ac:dyDescent="0.2"/>
    <row r="356" ht="12.75" x14ac:dyDescent="0.2"/>
    <row r="357" ht="12.75" x14ac:dyDescent="0.2"/>
    <row r="358" ht="12.75" x14ac:dyDescent="0.2"/>
    <row r="359" ht="12.75" x14ac:dyDescent="0.2"/>
    <row r="360" ht="12.75" x14ac:dyDescent="0.2"/>
    <row r="361" ht="12.75" x14ac:dyDescent="0.2"/>
    <row r="362" ht="12.75" x14ac:dyDescent="0.2"/>
    <row r="363" ht="12.75" x14ac:dyDescent="0.2"/>
    <row r="364" ht="12.75" x14ac:dyDescent="0.2"/>
    <row r="365" ht="12.75" x14ac:dyDescent="0.2"/>
    <row r="366" ht="12.75" x14ac:dyDescent="0.2"/>
    <row r="367" ht="12.75" x14ac:dyDescent="0.2"/>
    <row r="368" ht="12.75" x14ac:dyDescent="0.2"/>
    <row r="369" ht="12.75" x14ac:dyDescent="0.2"/>
    <row r="370" ht="12.75" x14ac:dyDescent="0.2"/>
    <row r="371" ht="12.75" x14ac:dyDescent="0.2"/>
    <row r="372" ht="12.75" x14ac:dyDescent="0.2"/>
    <row r="373" ht="12.75" x14ac:dyDescent="0.2"/>
    <row r="374" ht="12.75" x14ac:dyDescent="0.2"/>
    <row r="375" ht="12.75" x14ac:dyDescent="0.2"/>
    <row r="376" ht="12.75" x14ac:dyDescent="0.2"/>
    <row r="377" ht="12.75" x14ac:dyDescent="0.2"/>
  </sheetData>
  <customSheetViews>
    <customSheetView guid="{62A28031-BB72-409E-8219-7B624D8945FD}" showPageBreaks="1" printArea="1" view="pageBreakPreview" topLeftCell="A61">
      <selection activeCell="B122" sqref="B122"/>
      <rowBreaks count="4" manualBreakCount="4">
        <brk id="45" max="9" man="1"/>
        <brk id="46" max="9" man="1"/>
        <brk id="96" max="9" man="1"/>
        <brk id="142" max="9" man="1"/>
      </rowBreaks>
      <pageMargins left="0.7" right="0.7" top="0.75" bottom="0.75" header="0.3" footer="0.3"/>
      <headerFooter alignWithMargins="0">
        <oddFooter>&amp;R&amp;P</oddFooter>
      </headerFooter>
    </customSheetView>
  </customSheetViews>
  <mergeCells count="324">
    <mergeCell ref="A200:A201"/>
    <mergeCell ref="B200:B201"/>
    <mergeCell ref="B1:I1"/>
    <mergeCell ref="C182:D182"/>
    <mergeCell ref="C183:D183"/>
    <mergeCell ref="C184:D184"/>
    <mergeCell ref="C185:D185"/>
    <mergeCell ref="C186:D186"/>
    <mergeCell ref="C188:D188"/>
    <mergeCell ref="C187:D187"/>
    <mergeCell ref="C189:D189"/>
    <mergeCell ref="C190:D190"/>
    <mergeCell ref="A179:A181"/>
    <mergeCell ref="B179:B181"/>
    <mergeCell ref="A165:A167"/>
    <mergeCell ref="A176:A177"/>
    <mergeCell ref="B176:B177"/>
    <mergeCell ref="A198:A199"/>
    <mergeCell ref="B198:B199"/>
    <mergeCell ref="A182:A189"/>
    <mergeCell ref="H198:I199"/>
    <mergeCell ref="C197:D197"/>
    <mergeCell ref="C198:D198"/>
    <mergeCell ref="C199:D199"/>
    <mergeCell ref="A159:A161"/>
    <mergeCell ref="B159:B161"/>
    <mergeCell ref="H159:I161"/>
    <mergeCell ref="A162:A164"/>
    <mergeCell ref="B162:B164"/>
    <mergeCell ref="H162:I164"/>
    <mergeCell ref="A190:A197"/>
    <mergeCell ref="C159:D159"/>
    <mergeCell ref="C161:D161"/>
    <mergeCell ref="C162:D162"/>
    <mergeCell ref="C164:D164"/>
    <mergeCell ref="C180:D180"/>
    <mergeCell ref="H176:I177"/>
    <mergeCell ref="H179:I181"/>
    <mergeCell ref="C176:D176"/>
    <mergeCell ref="C177:D177"/>
    <mergeCell ref="H165:I167"/>
    <mergeCell ref="A168:A170"/>
    <mergeCell ref="B168:B170"/>
    <mergeCell ref="H168:I170"/>
    <mergeCell ref="A171:A175"/>
    <mergeCell ref="C167:D167"/>
    <mergeCell ref="C168:D168"/>
    <mergeCell ref="C170:D170"/>
    <mergeCell ref="H140:I141"/>
    <mergeCell ref="H155:I156"/>
    <mergeCell ref="B155:B156"/>
    <mergeCell ref="H139:I139"/>
    <mergeCell ref="H122:I122"/>
    <mergeCell ref="H152:I152"/>
    <mergeCell ref="B127:B128"/>
    <mergeCell ref="H127:I128"/>
    <mergeCell ref="B147:B148"/>
    <mergeCell ref="B152:B153"/>
    <mergeCell ref="B125:B126"/>
    <mergeCell ref="C125:D125"/>
    <mergeCell ref="H125:I126"/>
    <mergeCell ref="C126:D126"/>
    <mergeCell ref="D142:G142"/>
    <mergeCell ref="B140:B141"/>
    <mergeCell ref="B142:B143"/>
    <mergeCell ref="B122:B123"/>
    <mergeCell ref="C127:D127"/>
    <mergeCell ref="C128:D128"/>
    <mergeCell ref="H129:I129"/>
    <mergeCell ref="D129:G129"/>
    <mergeCell ref="H136:I136"/>
    <mergeCell ref="H131:I131"/>
    <mergeCell ref="H157:I157"/>
    <mergeCell ref="A158:I158"/>
    <mergeCell ref="A88:A92"/>
    <mergeCell ref="C101:D101"/>
    <mergeCell ref="C102:D102"/>
    <mergeCell ref="C103:D103"/>
    <mergeCell ref="A77:A80"/>
    <mergeCell ref="B77:B80"/>
    <mergeCell ref="A81:A82"/>
    <mergeCell ref="A84:A87"/>
    <mergeCell ref="C86:D86"/>
    <mergeCell ref="C87:D87"/>
    <mergeCell ref="C96:D96"/>
    <mergeCell ref="C98:D98"/>
    <mergeCell ref="C97:D97"/>
    <mergeCell ref="C94:D94"/>
    <mergeCell ref="C95:D95"/>
    <mergeCell ref="B84:B87"/>
    <mergeCell ref="H133:I133"/>
    <mergeCell ref="H135:I135"/>
    <mergeCell ref="C141:D141"/>
    <mergeCell ref="H84:I87"/>
    <mergeCell ref="H83:I83"/>
    <mergeCell ref="D136:G136"/>
    <mergeCell ref="B67:B70"/>
    <mergeCell ref="D68:G68"/>
    <mergeCell ref="D69:G69"/>
    <mergeCell ref="D70:G70"/>
    <mergeCell ref="D71:G71"/>
    <mergeCell ref="D72:G72"/>
    <mergeCell ref="D73:G73"/>
    <mergeCell ref="D74:G74"/>
    <mergeCell ref="B71:B74"/>
    <mergeCell ref="D67:G67"/>
    <mergeCell ref="H2:I2"/>
    <mergeCell ref="B24:B28"/>
    <mergeCell ref="B30:B32"/>
    <mergeCell ref="H58:I58"/>
    <mergeCell ref="H30:I30"/>
    <mergeCell ref="H32:I32"/>
    <mergeCell ref="C58:G58"/>
    <mergeCell ref="C19:D19"/>
    <mergeCell ref="C22:D22"/>
    <mergeCell ref="C23:D23"/>
    <mergeCell ref="C24:D24"/>
    <mergeCell ref="C25:D25"/>
    <mergeCell ref="C26:D26"/>
    <mergeCell ref="C28:D28"/>
    <mergeCell ref="B8:B18"/>
    <mergeCell ref="H8:I18"/>
    <mergeCell ref="A3:I3"/>
    <mergeCell ref="A19:A23"/>
    <mergeCell ref="C4:D4"/>
    <mergeCell ref="C5:D5"/>
    <mergeCell ref="C6:D6"/>
    <mergeCell ref="B54:B57"/>
    <mergeCell ref="C10:D10"/>
    <mergeCell ref="C11:D11"/>
    <mergeCell ref="H66:I66"/>
    <mergeCell ref="C99:D99"/>
    <mergeCell ref="C77:D77"/>
    <mergeCell ref="H93:I93"/>
    <mergeCell ref="H88:I92"/>
    <mergeCell ref="D52:G52"/>
    <mergeCell ref="C84:D84"/>
    <mergeCell ref="C76:G76"/>
    <mergeCell ref="C91:D91"/>
    <mergeCell ref="C92:D92"/>
    <mergeCell ref="D57:G57"/>
    <mergeCell ref="H67:I67"/>
    <mergeCell ref="H68:I68"/>
    <mergeCell ref="H69:I69"/>
    <mergeCell ref="H70:I70"/>
    <mergeCell ref="H72:I72"/>
    <mergeCell ref="H73:I73"/>
    <mergeCell ref="H74:I74"/>
    <mergeCell ref="H65:I65"/>
    <mergeCell ref="D59:G59"/>
    <mergeCell ref="D54:G54"/>
    <mergeCell ref="H59:I59"/>
    <mergeCell ref="H19:I23"/>
    <mergeCell ref="H24:I28"/>
    <mergeCell ref="C35:D35"/>
    <mergeCell ref="D32:G32"/>
    <mergeCell ref="C33:D33"/>
    <mergeCell ref="C21:D21"/>
    <mergeCell ref="B19:B23"/>
    <mergeCell ref="A36:A39"/>
    <mergeCell ref="A40:A43"/>
    <mergeCell ref="C29:G29"/>
    <mergeCell ref="C20:D20"/>
    <mergeCell ref="C27:D27"/>
    <mergeCell ref="A30:A32"/>
    <mergeCell ref="A24:A28"/>
    <mergeCell ref="A44:A46"/>
    <mergeCell ref="A51:A53"/>
    <mergeCell ref="C34:D34"/>
    <mergeCell ref="B37:B39"/>
    <mergeCell ref="B41:B43"/>
    <mergeCell ref="D49:G49"/>
    <mergeCell ref="B47:B50"/>
    <mergeCell ref="B44:B46"/>
    <mergeCell ref="D45:G45"/>
    <mergeCell ref="D47:G47"/>
    <mergeCell ref="D50:G50"/>
    <mergeCell ref="B51:B53"/>
    <mergeCell ref="H132:I132"/>
    <mergeCell ref="D135:G135"/>
    <mergeCell ref="D134:G134"/>
    <mergeCell ref="D133:G133"/>
    <mergeCell ref="D132:G132"/>
    <mergeCell ref="D131:G131"/>
    <mergeCell ref="D130:G130"/>
    <mergeCell ref="H130:I130"/>
    <mergeCell ref="H96:I107"/>
    <mergeCell ref="C121:D121"/>
    <mergeCell ref="H119:I120"/>
    <mergeCell ref="C120:D120"/>
    <mergeCell ref="H115:I116"/>
    <mergeCell ref="H113:I113"/>
    <mergeCell ref="H117:I118"/>
    <mergeCell ref="H110:I110"/>
    <mergeCell ref="C110:D110"/>
    <mergeCell ref="C105:D105"/>
    <mergeCell ref="C106:D106"/>
    <mergeCell ref="C108:D108"/>
    <mergeCell ref="C117:D117"/>
    <mergeCell ref="H121:I121"/>
    <mergeCell ref="C111:D111"/>
    <mergeCell ref="A67:A74"/>
    <mergeCell ref="H108:I108"/>
    <mergeCell ref="H81:I81"/>
    <mergeCell ref="C85:D85"/>
    <mergeCell ref="C107:D107"/>
    <mergeCell ref="H114:I114"/>
    <mergeCell ref="B62:B66"/>
    <mergeCell ref="D65:G65"/>
    <mergeCell ref="D56:G56"/>
    <mergeCell ref="D66:G66"/>
    <mergeCell ref="D60:G60"/>
    <mergeCell ref="D64:G64"/>
    <mergeCell ref="D61:G61"/>
    <mergeCell ref="D62:G62"/>
    <mergeCell ref="D63:G63"/>
    <mergeCell ref="H77:I80"/>
    <mergeCell ref="H76:I76"/>
    <mergeCell ref="H60:I60"/>
    <mergeCell ref="H61:I61"/>
    <mergeCell ref="H62:I62"/>
    <mergeCell ref="H64:I64"/>
    <mergeCell ref="B59:B61"/>
    <mergeCell ref="C80:D80"/>
    <mergeCell ref="C104:D104"/>
    <mergeCell ref="A96:A107"/>
    <mergeCell ref="A93:A94"/>
    <mergeCell ref="B96:B107"/>
    <mergeCell ref="C88:D88"/>
    <mergeCell ref="C89:D89"/>
    <mergeCell ref="C90:D90"/>
    <mergeCell ref="C93:D93"/>
    <mergeCell ref="B81:B82"/>
    <mergeCell ref="C83:G83"/>
    <mergeCell ref="B88:B92"/>
    <mergeCell ref="C100:D100"/>
    <mergeCell ref="H202:I206"/>
    <mergeCell ref="A202:A206"/>
    <mergeCell ref="C7:D7"/>
    <mergeCell ref="C81:D81"/>
    <mergeCell ref="C82:D82"/>
    <mergeCell ref="C156:D156"/>
    <mergeCell ref="D151:G151"/>
    <mergeCell ref="D143:G143"/>
    <mergeCell ref="D144:G144"/>
    <mergeCell ref="D145:G145"/>
    <mergeCell ref="D146:G146"/>
    <mergeCell ref="D147:G147"/>
    <mergeCell ref="D148:G148"/>
    <mergeCell ref="D149:G149"/>
    <mergeCell ref="D150:G150"/>
    <mergeCell ref="C78:D78"/>
    <mergeCell ref="C152:D152"/>
    <mergeCell ref="C79:D79"/>
    <mergeCell ref="B108:B109"/>
    <mergeCell ref="B33:B35"/>
    <mergeCell ref="A33:A35"/>
    <mergeCell ref="C154:D154"/>
    <mergeCell ref="C123:D123"/>
    <mergeCell ref="A8:A18"/>
    <mergeCell ref="B173:B175"/>
    <mergeCell ref="D173:G173"/>
    <mergeCell ref="D174:G174"/>
    <mergeCell ref="D175:G175"/>
    <mergeCell ref="C155:D155"/>
    <mergeCell ref="B144:B146"/>
    <mergeCell ref="C139:D139"/>
    <mergeCell ref="C140:D140"/>
    <mergeCell ref="A129:A136"/>
    <mergeCell ref="C166:D166"/>
    <mergeCell ref="C169:D169"/>
    <mergeCell ref="C160:D160"/>
    <mergeCell ref="A142:A151"/>
    <mergeCell ref="A155:A156"/>
    <mergeCell ref="B165:B167"/>
    <mergeCell ref="C163:D163"/>
    <mergeCell ref="B157:G157"/>
    <mergeCell ref="A140:A141"/>
    <mergeCell ref="B130:B131"/>
    <mergeCell ref="C153:D153"/>
    <mergeCell ref="B171:B172"/>
    <mergeCell ref="D171:G171"/>
    <mergeCell ref="D172:G172"/>
    <mergeCell ref="C165:D165"/>
    <mergeCell ref="B204:B206"/>
    <mergeCell ref="C200:D200"/>
    <mergeCell ref="C201:D201"/>
    <mergeCell ref="C202:D202"/>
    <mergeCell ref="C203:D203"/>
    <mergeCell ref="C204:D204"/>
    <mergeCell ref="C205:D205"/>
    <mergeCell ref="C206:D206"/>
    <mergeCell ref="C178:D178"/>
    <mergeCell ref="B185:B189"/>
    <mergeCell ref="B190:B192"/>
    <mergeCell ref="B193:B197"/>
    <mergeCell ref="C179:D179"/>
    <mergeCell ref="C181:D181"/>
    <mergeCell ref="C191:D191"/>
    <mergeCell ref="C192:D192"/>
    <mergeCell ref="C193:D193"/>
    <mergeCell ref="C194:D194"/>
    <mergeCell ref="C195:D195"/>
    <mergeCell ref="C196:D196"/>
    <mergeCell ref="A127:A128"/>
    <mergeCell ref="A125:A126"/>
    <mergeCell ref="C109:D109"/>
    <mergeCell ref="B113:B114"/>
    <mergeCell ref="A113:A114"/>
    <mergeCell ref="A115:A116"/>
    <mergeCell ref="A119:A120"/>
    <mergeCell ref="B119:B120"/>
    <mergeCell ref="C119:D119"/>
    <mergeCell ref="C122:D122"/>
    <mergeCell ref="A117:A118"/>
    <mergeCell ref="C118:D118"/>
    <mergeCell ref="C112:D112"/>
    <mergeCell ref="C116:D116"/>
    <mergeCell ref="C124:D124"/>
    <mergeCell ref="B110:B111"/>
    <mergeCell ref="B117:B118"/>
    <mergeCell ref="C113:G114"/>
    <mergeCell ref="C115:D115"/>
    <mergeCell ref="B115:B116"/>
  </mergeCells>
  <phoneticPr fontId="10" type="noConversion"/>
  <pageMargins left="0.75" right="0.75" top="0.5" bottom="0.5" header="0.25" footer="0.25"/>
  <pageSetup scale="97" orientation="portrait" r:id="rId1"/>
  <headerFooter differentFirst="1">
    <oddHeader>&amp;LHRBF Impact Evaluation&amp;CHealth Facility Questionnaire&amp;RForm F1</oddHeader>
    <oddFooter>&amp;R&amp;P / &amp;N</oddFooter>
  </headerFooter>
  <rowBreaks count="3" manualBreakCount="3">
    <brk id="39" max="8" man="1"/>
    <brk id="114" max="8" man="1"/>
    <brk id="197" max="8" man="1"/>
  </rowBreaks>
  <legacyDrawing r:id="rId2"/>
  <extLst>
    <ext xmlns:mx="http://schemas.microsoft.com/office/mac/excel/2008/main" uri="http://schemas.microsoft.com/office/mac/excel/2008/main">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72"/>
  <sheetViews>
    <sheetView view="pageBreakPreview" topLeftCell="A81" zoomScale="120" zoomScaleSheetLayoutView="120" workbookViewId="0">
      <selection activeCell="H85" sqref="H85"/>
    </sheetView>
  </sheetViews>
  <sheetFormatPr defaultColWidth="8.85546875" defaultRowHeight="12.75" x14ac:dyDescent="0.2"/>
  <cols>
    <col min="1" max="1" width="5.7109375" style="181" customWidth="1"/>
    <col min="2" max="2" width="38.7109375" style="67" customWidth="1"/>
    <col min="3" max="3" width="3" style="67" customWidth="1"/>
    <col min="4" max="4" width="21.5703125" style="67" customWidth="1"/>
    <col min="5" max="5" width="3.140625" style="68" customWidth="1"/>
    <col min="6" max="6" width="2" style="69" customWidth="1"/>
    <col min="7" max="7" width="4.7109375" style="70" customWidth="1"/>
    <col min="8" max="8" width="5.7109375" style="4" customWidth="1"/>
    <col min="9" max="9" width="5.42578125" style="4" customWidth="1"/>
    <col min="10" max="16384" width="8.85546875" style="4"/>
  </cols>
  <sheetData>
    <row r="1" spans="1:10" s="10" customFormat="1" ht="30" customHeight="1" thickBot="1" x14ac:dyDescent="0.25">
      <c r="A1" s="76">
        <f>-2</f>
        <v>-2</v>
      </c>
      <c r="B1" s="1331" t="s">
        <v>225</v>
      </c>
      <c r="C1" s="1331"/>
      <c r="D1" s="1331"/>
      <c r="E1" s="292"/>
      <c r="F1" s="293"/>
      <c r="G1" s="294"/>
      <c r="H1" s="1978" t="s">
        <v>85</v>
      </c>
      <c r="I1" s="1979"/>
    </row>
    <row r="2" spans="1:10" s="6" customFormat="1" ht="22.5" customHeight="1" thickBot="1" x14ac:dyDescent="0.25">
      <c r="A2" s="1997" t="s">
        <v>86</v>
      </c>
      <c r="B2" s="1998"/>
      <c r="C2" s="1998"/>
      <c r="D2" s="1998"/>
      <c r="E2" s="1998"/>
      <c r="F2" s="1998"/>
      <c r="G2" s="1998"/>
      <c r="H2" s="1998"/>
      <c r="I2" s="1999"/>
    </row>
    <row r="3" spans="1:10" s="8" customFormat="1" x14ac:dyDescent="0.2">
      <c r="A3" s="1821">
        <f>A1-0.01</f>
        <v>-2.0099999999999998</v>
      </c>
      <c r="B3" s="1749" t="s">
        <v>1046</v>
      </c>
      <c r="C3" s="1883" t="s">
        <v>88</v>
      </c>
      <c r="D3" s="1884"/>
      <c r="E3" s="182">
        <v>1</v>
      </c>
      <c r="F3" s="133"/>
      <c r="G3" s="173"/>
      <c r="H3" s="1989"/>
      <c r="I3" s="1990"/>
      <c r="J3" s="1580"/>
    </row>
    <row r="4" spans="1:10" s="8" customFormat="1" ht="13.5" thickBot="1" x14ac:dyDescent="0.25">
      <c r="A4" s="1823"/>
      <c r="B4" s="1750"/>
      <c r="C4" s="1812" t="s">
        <v>89</v>
      </c>
      <c r="D4" s="1813"/>
      <c r="E4" s="183">
        <v>2</v>
      </c>
      <c r="F4" s="64" t="s">
        <v>39</v>
      </c>
      <c r="G4" s="178">
        <f>A41</f>
        <v>-2.0799999999999983</v>
      </c>
      <c r="H4" s="1991"/>
      <c r="I4" s="1992"/>
    </row>
    <row r="5" spans="1:10" s="35" customFormat="1" ht="27" customHeight="1" thickBot="1" x14ac:dyDescent="0.3">
      <c r="A5" s="872">
        <f>A3-0.01</f>
        <v>-2.0199999999999996</v>
      </c>
      <c r="B5" s="1242" t="s">
        <v>226</v>
      </c>
      <c r="C5" s="1980"/>
      <c r="D5" s="1981"/>
      <c r="E5" s="1981"/>
      <c r="F5" s="1981"/>
      <c r="G5" s="1982"/>
      <c r="H5" s="1995"/>
      <c r="I5" s="1996"/>
    </row>
    <row r="6" spans="1:10" s="8" customFormat="1" ht="15" customHeight="1" x14ac:dyDescent="0.25">
      <c r="A6" s="1821">
        <f>A5-0.01</f>
        <v>-2.0299999999999994</v>
      </c>
      <c r="B6" s="1749" t="s">
        <v>227</v>
      </c>
      <c r="C6" s="1326" t="s">
        <v>25</v>
      </c>
      <c r="D6" s="1902" t="s">
        <v>228</v>
      </c>
      <c r="E6" s="1902"/>
      <c r="F6" s="1902"/>
      <c r="G6" s="1903"/>
      <c r="H6" s="184"/>
      <c r="I6" s="185"/>
    </row>
    <row r="7" spans="1:10" s="8" customFormat="1" ht="15" customHeight="1" x14ac:dyDescent="0.25">
      <c r="A7" s="1822"/>
      <c r="B7" s="1760"/>
      <c r="C7" s="164" t="s">
        <v>26</v>
      </c>
      <c r="D7" s="1841" t="s">
        <v>229</v>
      </c>
      <c r="E7" s="1841"/>
      <c r="F7" s="1841"/>
      <c r="G7" s="1846"/>
      <c r="H7" s="186"/>
      <c r="I7" s="187"/>
    </row>
    <row r="8" spans="1:10" s="8" customFormat="1" ht="15" customHeight="1" x14ac:dyDescent="0.25">
      <c r="A8" s="1822"/>
      <c r="B8" s="1760" t="s">
        <v>230</v>
      </c>
      <c r="C8" s="164" t="s">
        <v>27</v>
      </c>
      <c r="D8" s="1972" t="s">
        <v>231</v>
      </c>
      <c r="E8" s="1972"/>
      <c r="F8" s="1972"/>
      <c r="G8" s="1973"/>
      <c r="H8" s="186"/>
      <c r="I8" s="187"/>
      <c r="J8" s="1580"/>
    </row>
    <row r="9" spans="1:10" s="8" customFormat="1" ht="30" customHeight="1" x14ac:dyDescent="0.25">
      <c r="A9" s="1822"/>
      <c r="B9" s="1760"/>
      <c r="C9" s="158" t="s">
        <v>28</v>
      </c>
      <c r="D9" s="1841" t="s">
        <v>232</v>
      </c>
      <c r="E9" s="1841"/>
      <c r="F9" s="1841"/>
      <c r="G9" s="1846"/>
      <c r="H9" s="186"/>
      <c r="I9" s="187"/>
    </row>
    <row r="10" spans="1:10" s="8" customFormat="1" ht="15" customHeight="1" x14ac:dyDescent="0.25">
      <c r="A10" s="1822"/>
      <c r="B10" s="1942"/>
      <c r="C10" s="158" t="s">
        <v>29</v>
      </c>
      <c r="D10" s="1841" t="s">
        <v>915</v>
      </c>
      <c r="E10" s="1841"/>
      <c r="F10" s="1841"/>
      <c r="G10" s="1846"/>
      <c r="H10" s="186"/>
      <c r="I10" s="187"/>
    </row>
    <row r="11" spans="1:10" s="8" customFormat="1" ht="15" customHeight="1" x14ac:dyDescent="0.25">
      <c r="A11" s="1822"/>
      <c r="B11" s="1942"/>
      <c r="C11" s="158" t="s">
        <v>30</v>
      </c>
      <c r="D11" s="1841" t="s">
        <v>233</v>
      </c>
      <c r="E11" s="1841"/>
      <c r="F11" s="1841"/>
      <c r="G11" s="1846"/>
      <c r="H11" s="186"/>
      <c r="I11" s="187"/>
    </row>
    <row r="12" spans="1:10" s="8" customFormat="1" ht="15" customHeight="1" thickBot="1" x14ac:dyDescent="0.3">
      <c r="A12" s="1823"/>
      <c r="B12" s="1942"/>
      <c r="C12" s="158" t="s">
        <v>31</v>
      </c>
      <c r="D12" s="1813" t="s">
        <v>138</v>
      </c>
      <c r="E12" s="1813"/>
      <c r="F12" s="1813"/>
      <c r="G12" s="1882"/>
      <c r="H12" s="186"/>
      <c r="I12" s="187"/>
    </row>
    <row r="13" spans="1:10" s="8" customFormat="1" ht="27.75" customHeight="1" thickBot="1" x14ac:dyDescent="0.3">
      <c r="A13" s="188">
        <f>A6-0.01</f>
        <v>-2.0399999999999991</v>
      </c>
      <c r="B13" s="772" t="s">
        <v>234</v>
      </c>
      <c r="C13" s="1890"/>
      <c r="D13" s="1891"/>
      <c r="E13" s="1891"/>
      <c r="F13" s="1891"/>
      <c r="G13" s="1892"/>
      <c r="H13" s="1968"/>
      <c r="I13" s="1969"/>
    </row>
    <row r="14" spans="1:10" s="8" customFormat="1" ht="15" customHeight="1" x14ac:dyDescent="0.2">
      <c r="A14" s="1821">
        <f>A13-0.01</f>
        <v>-2.0499999999999989</v>
      </c>
      <c r="B14" s="1749" t="s">
        <v>1026</v>
      </c>
      <c r="C14" s="1753" t="s">
        <v>190</v>
      </c>
      <c r="D14" s="1754"/>
      <c r="E14" s="754">
        <v>1</v>
      </c>
      <c r="F14" s="133"/>
      <c r="G14" s="173"/>
      <c r="H14" s="1989"/>
      <c r="I14" s="1990"/>
    </row>
    <row r="15" spans="1:10" s="8" customFormat="1" ht="15" customHeight="1" x14ac:dyDescent="0.2">
      <c r="A15" s="1822"/>
      <c r="B15" s="1760"/>
      <c r="C15" s="1794" t="s">
        <v>191</v>
      </c>
      <c r="D15" s="1794"/>
      <c r="E15" s="1055">
        <v>2</v>
      </c>
      <c r="F15" s="180"/>
      <c r="G15" s="174"/>
      <c r="H15" s="1993"/>
      <c r="I15" s="1994"/>
    </row>
    <row r="16" spans="1:10" s="8" customFormat="1" ht="15" customHeight="1" thickBot="1" x14ac:dyDescent="0.25">
      <c r="A16" s="1823"/>
      <c r="B16" s="1750"/>
      <c r="C16" s="1744" t="s">
        <v>89</v>
      </c>
      <c r="D16" s="1745"/>
      <c r="E16" s="756">
        <v>3</v>
      </c>
      <c r="F16" s="142"/>
      <c r="G16" s="175"/>
      <c r="H16" s="1991"/>
      <c r="I16" s="1992"/>
    </row>
    <row r="17" spans="1:9" s="48" customFormat="1" ht="27" customHeight="1" x14ac:dyDescent="0.25">
      <c r="A17" s="1821">
        <f>A14-0.01</f>
        <v>-2.0599999999999987</v>
      </c>
      <c r="B17" s="1749" t="s">
        <v>235</v>
      </c>
      <c r="C17" s="1364" t="s">
        <v>25</v>
      </c>
      <c r="D17" s="1974" t="s">
        <v>236</v>
      </c>
      <c r="E17" s="1974"/>
      <c r="F17" s="1974"/>
      <c r="G17" s="1975"/>
      <c r="H17" s="223"/>
      <c r="I17" s="224"/>
    </row>
    <row r="18" spans="1:9" s="48" customFormat="1" ht="18" customHeight="1" x14ac:dyDescent="0.25">
      <c r="A18" s="1822"/>
      <c r="B18" s="1760"/>
      <c r="C18" s="164" t="s">
        <v>26</v>
      </c>
      <c r="D18" s="1845" t="s">
        <v>237</v>
      </c>
      <c r="E18" s="1845"/>
      <c r="F18" s="1845"/>
      <c r="G18" s="1881"/>
      <c r="H18" s="1027"/>
      <c r="I18" s="225"/>
    </row>
    <row r="19" spans="1:9" s="8" customFormat="1" ht="17.100000000000001" customHeight="1" x14ac:dyDescent="0.25">
      <c r="A19" s="1822"/>
      <c r="B19" s="1760"/>
      <c r="C19" s="164" t="s">
        <v>27</v>
      </c>
      <c r="D19" s="1943" t="s">
        <v>238</v>
      </c>
      <c r="E19" s="1943"/>
      <c r="F19" s="1943"/>
      <c r="G19" s="1846"/>
      <c r="H19" s="193"/>
      <c r="I19" s="189"/>
    </row>
    <row r="20" spans="1:9" s="8" customFormat="1" ht="17.100000000000001" customHeight="1" x14ac:dyDescent="0.25">
      <c r="A20" s="1822"/>
      <c r="B20" s="1273"/>
      <c r="C20" s="158" t="s">
        <v>28</v>
      </c>
      <c r="D20" s="1943" t="s">
        <v>239</v>
      </c>
      <c r="E20" s="1943"/>
      <c r="F20" s="1943"/>
      <c r="G20" s="1846"/>
      <c r="H20" s="193"/>
      <c r="I20" s="189"/>
    </row>
    <row r="21" spans="1:9" s="48" customFormat="1" ht="17.100000000000001" customHeight="1" x14ac:dyDescent="0.25">
      <c r="A21" s="1822"/>
      <c r="B21" s="1760" t="s">
        <v>240</v>
      </c>
      <c r="C21" s="158" t="s">
        <v>29</v>
      </c>
      <c r="D21" s="1332" t="s">
        <v>241</v>
      </c>
      <c r="E21" s="1332"/>
      <c r="F21" s="1332"/>
      <c r="G21" s="1305"/>
      <c r="H21" s="193"/>
      <c r="I21" s="189"/>
    </row>
    <row r="22" spans="1:9" s="8" customFormat="1" ht="27" customHeight="1" x14ac:dyDescent="0.25">
      <c r="A22" s="1822"/>
      <c r="B22" s="1760"/>
      <c r="C22" s="158" t="s">
        <v>30</v>
      </c>
      <c r="D22" s="1783" t="s">
        <v>242</v>
      </c>
      <c r="E22" s="1783"/>
      <c r="F22" s="1783"/>
      <c r="G22" s="1861"/>
      <c r="H22" s="193"/>
      <c r="I22" s="189"/>
    </row>
    <row r="23" spans="1:9" s="8" customFormat="1" ht="25.5" customHeight="1" x14ac:dyDescent="0.25">
      <c r="A23" s="1822"/>
      <c r="B23" s="1325"/>
      <c r="C23" s="158" t="s">
        <v>31</v>
      </c>
      <c r="D23" s="1783" t="s">
        <v>243</v>
      </c>
      <c r="E23" s="1783"/>
      <c r="F23" s="1783"/>
      <c r="G23" s="1861"/>
      <c r="H23" s="193"/>
      <c r="I23" s="189"/>
    </row>
    <row r="24" spans="1:9" s="8" customFormat="1" ht="15" customHeight="1" x14ac:dyDescent="0.25">
      <c r="A24" s="1822"/>
      <c r="B24" s="179"/>
      <c r="C24" s="155" t="s">
        <v>32</v>
      </c>
      <c r="D24" s="1783" t="s">
        <v>244</v>
      </c>
      <c r="E24" s="1783"/>
      <c r="F24" s="1783"/>
      <c r="G24" s="1861"/>
      <c r="H24" s="193"/>
      <c r="I24" s="189"/>
    </row>
    <row r="25" spans="1:9" s="8" customFormat="1" ht="15" customHeight="1" x14ac:dyDescent="0.25">
      <c r="A25" s="1822"/>
      <c r="B25" s="179"/>
      <c r="C25" s="1006" t="s">
        <v>33</v>
      </c>
      <c r="D25" s="1783" t="s">
        <v>245</v>
      </c>
      <c r="E25" s="1783"/>
      <c r="F25" s="1783"/>
      <c r="G25" s="1861"/>
      <c r="H25" s="193"/>
      <c r="I25" s="189"/>
    </row>
    <row r="26" spans="1:9" s="8" customFormat="1" ht="15" customHeight="1" x14ac:dyDescent="0.25">
      <c r="A26" s="1822"/>
      <c r="B26" s="179"/>
      <c r="C26" s="158" t="s">
        <v>34</v>
      </c>
      <c r="D26" s="1783" t="s">
        <v>246</v>
      </c>
      <c r="E26" s="1783"/>
      <c r="F26" s="1783"/>
      <c r="G26" s="1861"/>
      <c r="H26" s="193"/>
      <c r="I26" s="189"/>
    </row>
    <row r="27" spans="1:9" s="8" customFormat="1" ht="15" customHeight="1" x14ac:dyDescent="0.25">
      <c r="A27" s="1822"/>
      <c r="B27" s="179"/>
      <c r="C27" s="155" t="s">
        <v>35</v>
      </c>
      <c r="D27" s="1783" t="s">
        <v>247</v>
      </c>
      <c r="E27" s="1783"/>
      <c r="F27" s="1783"/>
      <c r="G27" s="1861"/>
      <c r="H27" s="193"/>
      <c r="I27" s="189"/>
    </row>
    <row r="28" spans="1:9" s="8" customFormat="1" ht="27" customHeight="1" x14ac:dyDescent="0.25">
      <c r="A28" s="1822"/>
      <c r="B28" s="179"/>
      <c r="C28" s="155" t="s">
        <v>36</v>
      </c>
      <c r="D28" s="1783" t="s">
        <v>248</v>
      </c>
      <c r="E28" s="1783"/>
      <c r="F28" s="1783"/>
      <c r="G28" s="1861"/>
      <c r="H28" s="193"/>
      <c r="I28" s="189"/>
    </row>
    <row r="29" spans="1:9" s="8" customFormat="1" ht="15" customHeight="1" x14ac:dyDescent="0.25">
      <c r="A29" s="1822"/>
      <c r="B29" s="179"/>
      <c r="C29" s="155" t="s">
        <v>37</v>
      </c>
      <c r="D29" s="1783" t="s">
        <v>249</v>
      </c>
      <c r="E29" s="1783"/>
      <c r="F29" s="1783"/>
      <c r="G29" s="1861"/>
      <c r="H29" s="193"/>
      <c r="I29" s="189"/>
    </row>
    <row r="30" spans="1:9" s="48" customFormat="1" ht="27" customHeight="1" x14ac:dyDescent="0.25">
      <c r="A30" s="1822"/>
      <c r="B30" s="179"/>
      <c r="C30" s="1006" t="s">
        <v>38</v>
      </c>
      <c r="D30" s="1987" t="s">
        <v>250</v>
      </c>
      <c r="E30" s="1987"/>
      <c r="F30" s="1987"/>
      <c r="G30" s="1988"/>
      <c r="H30" s="1983"/>
      <c r="I30" s="1984"/>
    </row>
    <row r="31" spans="1:9" s="48" customFormat="1" ht="27" customHeight="1" x14ac:dyDescent="0.25">
      <c r="A31" s="1822"/>
      <c r="B31" s="179"/>
      <c r="C31" s="1020" t="s">
        <v>20</v>
      </c>
      <c r="D31" s="1783" t="s">
        <v>251</v>
      </c>
      <c r="E31" s="1783"/>
      <c r="F31" s="1783"/>
      <c r="G31" s="1861"/>
      <c r="H31" s="1336"/>
      <c r="I31" s="1337"/>
    </row>
    <row r="32" spans="1:9" s="48" customFormat="1" ht="17.100000000000001" customHeight="1" x14ac:dyDescent="0.25">
      <c r="A32" s="1822"/>
      <c r="B32" s="179"/>
      <c r="C32" s="155" t="s">
        <v>21</v>
      </c>
      <c r="D32" s="1943" t="s">
        <v>252</v>
      </c>
      <c r="E32" s="1943"/>
      <c r="F32" s="1943"/>
      <c r="G32" s="1288"/>
      <c r="H32" s="1336"/>
      <c r="I32" s="1337"/>
    </row>
    <row r="33" spans="1:10" s="48" customFormat="1" ht="17.100000000000001" customHeight="1" x14ac:dyDescent="0.25">
      <c r="A33" s="1822"/>
      <c r="B33" s="179"/>
      <c r="C33" s="1006" t="s">
        <v>22</v>
      </c>
      <c r="D33" s="1943" t="s">
        <v>253</v>
      </c>
      <c r="E33" s="1943"/>
      <c r="F33" s="1943"/>
      <c r="G33" s="1288"/>
      <c r="H33" s="1336"/>
      <c r="I33" s="1337"/>
    </row>
    <row r="34" spans="1:10" s="48" customFormat="1" ht="27" customHeight="1" x14ac:dyDescent="0.25">
      <c r="A34" s="1822"/>
      <c r="B34" s="179"/>
      <c r="C34" s="1020" t="s">
        <v>7</v>
      </c>
      <c r="D34" s="1943" t="s">
        <v>254</v>
      </c>
      <c r="E34" s="1943"/>
      <c r="F34" s="1943"/>
      <c r="G34" s="1846"/>
      <c r="H34" s="1983"/>
      <c r="I34" s="1984"/>
    </row>
    <row r="35" spans="1:10" s="48" customFormat="1" ht="27" customHeight="1" x14ac:dyDescent="0.25">
      <c r="A35" s="1822"/>
      <c r="B35" s="179"/>
      <c r="C35" s="1020" t="s">
        <v>3</v>
      </c>
      <c r="D35" s="1783" t="s">
        <v>255</v>
      </c>
      <c r="E35" s="1783"/>
      <c r="F35" s="1783"/>
      <c r="G35" s="1861"/>
      <c r="H35" s="1983"/>
      <c r="I35" s="1984"/>
    </row>
    <row r="36" spans="1:10" s="48" customFormat="1" ht="42" customHeight="1" x14ac:dyDescent="0.25">
      <c r="A36" s="1822"/>
      <c r="B36" s="179"/>
      <c r="C36" s="1325" t="s">
        <v>4</v>
      </c>
      <c r="D36" s="1783" t="s">
        <v>256</v>
      </c>
      <c r="E36" s="1783"/>
      <c r="F36" s="1783"/>
      <c r="G36" s="1861"/>
      <c r="H36" s="1983"/>
      <c r="I36" s="1984"/>
    </row>
    <row r="37" spans="1:10" s="8" customFormat="1" ht="15" customHeight="1" thickBot="1" x14ac:dyDescent="0.3">
      <c r="A37" s="1823"/>
      <c r="B37" s="648"/>
      <c r="C37" s="1019" t="s">
        <v>5</v>
      </c>
      <c r="D37" s="1786" t="s">
        <v>78</v>
      </c>
      <c r="E37" s="1786"/>
      <c r="F37" s="1786"/>
      <c r="G37" s="1814"/>
      <c r="H37" s="1985"/>
      <c r="I37" s="1986"/>
    </row>
    <row r="38" spans="1:10" s="48" customFormat="1" ht="15.75" customHeight="1" x14ac:dyDescent="0.25">
      <c r="A38" s="1284">
        <f>A17-0.01</f>
        <v>-2.0699999999999985</v>
      </c>
      <c r="B38" s="1880" t="s">
        <v>257</v>
      </c>
      <c r="C38" s="1762" t="s">
        <v>996</v>
      </c>
      <c r="D38" s="1762"/>
      <c r="E38" s="1079">
        <v>1</v>
      </c>
      <c r="F38" s="747"/>
      <c r="G38" s="1301"/>
      <c r="H38" s="1970"/>
      <c r="I38" s="1971"/>
    </row>
    <row r="39" spans="1:10" s="48" customFormat="1" ht="13.5" customHeight="1" x14ac:dyDescent="0.25">
      <c r="A39" s="1285"/>
      <c r="B39" s="1878"/>
      <c r="C39" s="1794" t="s">
        <v>997</v>
      </c>
      <c r="D39" s="1794"/>
      <c r="E39" s="1080">
        <v>2</v>
      </c>
      <c r="F39" s="1272"/>
      <c r="G39" s="1081"/>
      <c r="H39" s="1958"/>
      <c r="I39" s="1959"/>
    </row>
    <row r="40" spans="1:10" s="48" customFormat="1" ht="16.5" customHeight="1" thickBot="1" x14ac:dyDescent="0.3">
      <c r="A40" s="1285"/>
      <c r="B40" s="1320" t="s">
        <v>258</v>
      </c>
      <c r="C40" s="1745" t="s">
        <v>89</v>
      </c>
      <c r="D40" s="1745"/>
      <c r="E40" s="1082">
        <v>3</v>
      </c>
      <c r="F40" s="1083"/>
      <c r="G40" s="1084"/>
      <c r="H40" s="1960"/>
      <c r="I40" s="1961"/>
      <c r="J40" s="8"/>
    </row>
    <row r="41" spans="1:10" s="8" customFormat="1" ht="15" customHeight="1" x14ac:dyDescent="0.25">
      <c r="A41" s="1821">
        <f>A38-0.01</f>
        <v>-2.0799999999999983</v>
      </c>
      <c r="B41" s="1878" t="s">
        <v>259</v>
      </c>
      <c r="C41" s="1872" t="s">
        <v>996</v>
      </c>
      <c r="D41" s="1873"/>
      <c r="E41" s="1085">
        <v>1</v>
      </c>
      <c r="F41" s="1280"/>
      <c r="G41" s="1086"/>
      <c r="H41" s="1976"/>
      <c r="I41" s="1977"/>
    </row>
    <row r="42" spans="1:10" s="8" customFormat="1" ht="12.75" customHeight="1" x14ac:dyDescent="0.25">
      <c r="A42" s="1822"/>
      <c r="B42" s="1878"/>
      <c r="C42" s="1793" t="s">
        <v>997</v>
      </c>
      <c r="D42" s="1794"/>
      <c r="E42" s="1080">
        <v>2</v>
      </c>
      <c r="F42" s="1272"/>
      <c r="G42" s="1081"/>
      <c r="H42" s="1958"/>
      <c r="I42" s="1959"/>
    </row>
    <row r="43" spans="1:10" s="8" customFormat="1" ht="14.25" thickBot="1" x14ac:dyDescent="0.3">
      <c r="A43" s="1823"/>
      <c r="B43" s="1320" t="s">
        <v>260</v>
      </c>
      <c r="C43" s="1744" t="s">
        <v>89</v>
      </c>
      <c r="D43" s="1745"/>
      <c r="E43" s="1087">
        <v>3</v>
      </c>
      <c r="F43" s="761" t="s">
        <v>39</v>
      </c>
      <c r="G43" s="1088">
        <f>A57</f>
        <v>-2.1099999999999977</v>
      </c>
      <c r="H43" s="1960"/>
      <c r="I43" s="1961"/>
    </row>
    <row r="44" spans="1:10" s="8" customFormat="1" ht="18" customHeight="1" x14ac:dyDescent="0.25">
      <c r="A44" s="1821">
        <f>A41-0.01</f>
        <v>-2.0899999999999981</v>
      </c>
      <c r="B44" s="1880" t="s">
        <v>261</v>
      </c>
      <c r="C44" s="1275" t="s">
        <v>25</v>
      </c>
      <c r="D44" s="1801" t="s">
        <v>262</v>
      </c>
      <c r="E44" s="1801"/>
      <c r="F44" s="1801"/>
      <c r="G44" s="1802"/>
      <c r="H44" s="191"/>
      <c r="I44" s="192"/>
    </row>
    <row r="45" spans="1:10" s="8" customFormat="1" ht="18" customHeight="1" x14ac:dyDescent="0.25">
      <c r="A45" s="1822"/>
      <c r="B45" s="1878"/>
      <c r="C45" s="164" t="s">
        <v>26</v>
      </c>
      <c r="D45" s="1943" t="s">
        <v>229</v>
      </c>
      <c r="E45" s="1943"/>
      <c r="F45" s="1943"/>
      <c r="G45" s="1846"/>
      <c r="H45" s="193"/>
      <c r="I45" s="189"/>
    </row>
    <row r="46" spans="1:10" s="8" customFormat="1" ht="18" customHeight="1" x14ac:dyDescent="0.25">
      <c r="A46" s="1822"/>
      <c r="B46" s="1878"/>
      <c r="C46" s="164" t="s">
        <v>27</v>
      </c>
      <c r="D46" s="1943" t="s">
        <v>263</v>
      </c>
      <c r="E46" s="1943"/>
      <c r="F46" s="1943"/>
      <c r="G46" s="1846"/>
      <c r="H46" s="193"/>
      <c r="I46" s="189"/>
    </row>
    <row r="47" spans="1:10" s="8" customFormat="1" ht="26.25" customHeight="1" x14ac:dyDescent="0.25">
      <c r="A47" s="1822"/>
      <c r="B47" s="1878" t="s">
        <v>230</v>
      </c>
      <c r="C47" s="158" t="s">
        <v>28</v>
      </c>
      <c r="D47" s="1943" t="s">
        <v>915</v>
      </c>
      <c r="E47" s="1943"/>
      <c r="F47" s="1943"/>
      <c r="G47" s="1846"/>
      <c r="H47" s="193"/>
      <c r="I47" s="189"/>
    </row>
    <row r="48" spans="1:10" s="8" customFormat="1" ht="18" customHeight="1" x14ac:dyDescent="0.25">
      <c r="A48" s="1822"/>
      <c r="B48" s="1878"/>
      <c r="C48" s="158" t="s">
        <v>29</v>
      </c>
      <c r="D48" s="194" t="s">
        <v>231</v>
      </c>
      <c r="E48" s="194"/>
      <c r="F48" s="194"/>
      <c r="G48" s="161"/>
      <c r="H48" s="193"/>
      <c r="I48" s="189"/>
    </row>
    <row r="49" spans="1:10" s="8" customFormat="1" ht="18" customHeight="1" x14ac:dyDescent="0.25">
      <c r="A49" s="1822"/>
      <c r="B49" s="1878"/>
      <c r="C49" s="155" t="s">
        <v>30</v>
      </c>
      <c r="D49" s="1966" t="s">
        <v>264</v>
      </c>
      <c r="E49" s="1966"/>
      <c r="F49" s="1966"/>
      <c r="G49" s="1967"/>
      <c r="H49" s="193"/>
      <c r="I49" s="189"/>
    </row>
    <row r="50" spans="1:10" s="8" customFormat="1" ht="18" customHeight="1" x14ac:dyDescent="0.25">
      <c r="A50" s="1822"/>
      <c r="B50" s="1339"/>
      <c r="C50" s="1006" t="s">
        <v>31</v>
      </c>
      <c r="D50" s="163" t="s">
        <v>1027</v>
      </c>
      <c r="E50" s="163"/>
      <c r="F50" s="163"/>
      <c r="G50" s="161"/>
      <c r="H50" s="193"/>
      <c r="I50" s="189"/>
      <c r="J50" s="48"/>
    </row>
    <row r="51" spans="1:10" s="8" customFormat="1" ht="18" customHeight="1" x14ac:dyDescent="0.25">
      <c r="A51" s="1822"/>
      <c r="B51" s="1339"/>
      <c r="C51" s="160" t="s">
        <v>32</v>
      </c>
      <c r="D51" s="1943" t="s">
        <v>232</v>
      </c>
      <c r="E51" s="1943"/>
      <c r="F51" s="1943"/>
      <c r="G51" s="1846"/>
      <c r="H51" s="195"/>
      <c r="I51" s="189"/>
    </row>
    <row r="52" spans="1:10" s="8" customFormat="1" ht="18" customHeight="1" x14ac:dyDescent="0.25">
      <c r="A52" s="1822"/>
      <c r="B52" s="1319"/>
      <c r="C52" s="155" t="s">
        <v>33</v>
      </c>
      <c r="D52" s="1943" t="s">
        <v>265</v>
      </c>
      <c r="E52" s="1943"/>
      <c r="F52" s="1943"/>
      <c r="G52" s="1846"/>
      <c r="H52" s="193"/>
      <c r="I52" s="189"/>
    </row>
    <row r="53" spans="1:10" s="8" customFormat="1" ht="18" customHeight="1" x14ac:dyDescent="0.25">
      <c r="A53" s="1822"/>
      <c r="B53" s="1319"/>
      <c r="C53" s="155" t="s">
        <v>34</v>
      </c>
      <c r="D53" s="1943" t="s">
        <v>266</v>
      </c>
      <c r="E53" s="1943"/>
      <c r="F53" s="1943"/>
      <c r="G53" s="1846"/>
      <c r="H53" s="193"/>
      <c r="I53" s="189"/>
    </row>
    <row r="54" spans="1:10" s="8" customFormat="1" ht="18" customHeight="1" thickBot="1" x14ac:dyDescent="0.3">
      <c r="A54" s="1823"/>
      <c r="B54" s="1320"/>
      <c r="C54" s="163" t="s">
        <v>36</v>
      </c>
      <c r="D54" s="1813" t="s">
        <v>94</v>
      </c>
      <c r="E54" s="1813"/>
      <c r="F54" s="1813"/>
      <c r="G54" s="1882"/>
      <c r="H54" s="196"/>
      <c r="I54" s="197"/>
    </row>
    <row r="55" spans="1:10" s="8" customFormat="1" ht="13.5" x14ac:dyDescent="0.25">
      <c r="A55" s="1821">
        <f>A44-0.01</f>
        <v>-2.0999999999999979</v>
      </c>
      <c r="B55" s="1880" t="s">
        <v>267</v>
      </c>
      <c r="C55" s="1883" t="s">
        <v>88</v>
      </c>
      <c r="D55" s="1884"/>
      <c r="E55" s="116">
        <v>1</v>
      </c>
      <c r="F55" s="865"/>
      <c r="G55" s="171"/>
      <c r="H55" s="226"/>
      <c r="I55" s="227"/>
    </row>
    <row r="56" spans="1:10" s="8" customFormat="1" ht="14.25" thickBot="1" x14ac:dyDescent="0.3">
      <c r="A56" s="1823"/>
      <c r="B56" s="1879"/>
      <c r="C56" s="1812" t="s">
        <v>89</v>
      </c>
      <c r="D56" s="1813"/>
      <c r="E56" s="122">
        <v>2</v>
      </c>
      <c r="F56" s="93" t="s">
        <v>39</v>
      </c>
      <c r="G56" s="190">
        <f>A70</f>
        <v>-2.1199999999999974</v>
      </c>
      <c r="H56" s="228"/>
      <c r="I56" s="229"/>
    </row>
    <row r="57" spans="1:10" s="8" customFormat="1" ht="15" customHeight="1" x14ac:dyDescent="0.25">
      <c r="A57" s="1821">
        <f>A55-0.01</f>
        <v>-2.1099999999999977</v>
      </c>
      <c r="B57" s="1880" t="s">
        <v>268</v>
      </c>
      <c r="C57" s="1326" t="s">
        <v>25</v>
      </c>
      <c r="D57" s="1950" t="s">
        <v>269</v>
      </c>
      <c r="E57" s="1950"/>
      <c r="F57" s="1950"/>
      <c r="G57" s="1951"/>
      <c r="H57" s="191"/>
      <c r="I57" s="192"/>
    </row>
    <row r="58" spans="1:10" s="8" customFormat="1" ht="15" customHeight="1" x14ac:dyDescent="0.25">
      <c r="A58" s="1822"/>
      <c r="B58" s="1878"/>
      <c r="C58" s="164" t="s">
        <v>26</v>
      </c>
      <c r="D58" s="1952" t="s">
        <v>270</v>
      </c>
      <c r="E58" s="1952"/>
      <c r="F58" s="1952"/>
      <c r="G58" s="1953"/>
      <c r="H58" s="193"/>
      <c r="I58" s="189"/>
    </row>
    <row r="59" spans="1:10" s="8" customFormat="1" ht="15" customHeight="1" x14ac:dyDescent="0.25">
      <c r="A59" s="1822"/>
      <c r="B59" s="1878"/>
      <c r="C59" s="160" t="s">
        <v>27</v>
      </c>
      <c r="D59" s="1952" t="s">
        <v>271</v>
      </c>
      <c r="E59" s="1952"/>
      <c r="F59" s="1952"/>
      <c r="G59" s="1953"/>
      <c r="H59" s="193"/>
      <c r="I59" s="189"/>
    </row>
    <row r="60" spans="1:10" s="8" customFormat="1" ht="15" customHeight="1" x14ac:dyDescent="0.25">
      <c r="A60" s="1822"/>
      <c r="B60" s="1878"/>
      <c r="C60" s="1006" t="s">
        <v>28</v>
      </c>
      <c r="D60" s="1952" t="s">
        <v>272</v>
      </c>
      <c r="E60" s="1952"/>
      <c r="F60" s="1952"/>
      <c r="G60" s="1953"/>
      <c r="H60" s="195"/>
      <c r="I60" s="189"/>
    </row>
    <row r="61" spans="1:10" s="8" customFormat="1" ht="15" customHeight="1" x14ac:dyDescent="0.25">
      <c r="A61" s="1822"/>
      <c r="B61" s="1878" t="s">
        <v>273</v>
      </c>
      <c r="C61" s="158" t="s">
        <v>29</v>
      </c>
      <c r="D61" s="1952" t="s">
        <v>274</v>
      </c>
      <c r="E61" s="1952"/>
      <c r="F61" s="1952"/>
      <c r="G61" s="1953"/>
      <c r="H61" s="193"/>
      <c r="I61" s="189"/>
    </row>
    <row r="62" spans="1:10" s="8" customFormat="1" ht="15" customHeight="1" x14ac:dyDescent="0.25">
      <c r="A62" s="1822"/>
      <c r="B62" s="1878"/>
      <c r="C62" s="158" t="s">
        <v>30</v>
      </c>
      <c r="D62" s="1943" t="s">
        <v>1028</v>
      </c>
      <c r="E62" s="1943"/>
      <c r="F62" s="1943"/>
      <c r="G62" s="1846"/>
      <c r="H62" s="193"/>
      <c r="I62" s="189"/>
      <c r="J62" s="1580"/>
    </row>
    <row r="63" spans="1:10" s="8" customFormat="1" ht="15" customHeight="1" x14ac:dyDescent="0.25">
      <c r="A63" s="1822"/>
      <c r="B63" s="1878"/>
      <c r="C63" s="158" t="s">
        <v>31</v>
      </c>
      <c r="D63" s="1952" t="s">
        <v>6</v>
      </c>
      <c r="E63" s="1952"/>
      <c r="F63" s="1952"/>
      <c r="G63" s="1953"/>
      <c r="H63" s="193"/>
      <c r="I63" s="189"/>
    </row>
    <row r="64" spans="1:10" s="8" customFormat="1" ht="15" customHeight="1" x14ac:dyDescent="0.25">
      <c r="A64" s="1822"/>
      <c r="B64" s="1878"/>
      <c r="C64" s="155" t="s">
        <v>32</v>
      </c>
      <c r="D64" s="1952" t="s">
        <v>276</v>
      </c>
      <c r="E64" s="1952"/>
      <c r="F64" s="1952"/>
      <c r="G64" s="1953"/>
      <c r="H64" s="193"/>
      <c r="I64" s="189"/>
    </row>
    <row r="65" spans="1:10" s="8" customFormat="1" ht="15" customHeight="1" x14ac:dyDescent="0.25">
      <c r="A65" s="1822"/>
      <c r="B65" s="1878"/>
      <c r="C65" s="1006" t="s">
        <v>33</v>
      </c>
      <c r="D65" s="1952" t="s">
        <v>277</v>
      </c>
      <c r="E65" s="1952"/>
      <c r="F65" s="1952"/>
      <c r="G65" s="1953"/>
      <c r="H65" s="193"/>
      <c r="I65" s="189"/>
    </row>
    <row r="66" spans="1:10" s="8" customFormat="1" ht="15" customHeight="1" x14ac:dyDescent="0.25">
      <c r="A66" s="1822"/>
      <c r="B66" s="1371"/>
      <c r="C66" s="155" t="s">
        <v>34</v>
      </c>
      <c r="D66" s="1952" t="s">
        <v>278</v>
      </c>
      <c r="E66" s="1952"/>
      <c r="F66" s="1952"/>
      <c r="G66" s="1953"/>
      <c r="H66" s="193"/>
      <c r="I66" s="189"/>
    </row>
    <row r="67" spans="1:10" s="8" customFormat="1" ht="15" customHeight="1" x14ac:dyDescent="0.25">
      <c r="A67" s="1822"/>
      <c r="B67" s="1325"/>
      <c r="C67" s="155" t="s">
        <v>35</v>
      </c>
      <c r="D67" s="1952" t="s">
        <v>279</v>
      </c>
      <c r="E67" s="1952"/>
      <c r="F67" s="1952"/>
      <c r="G67" s="1953"/>
      <c r="H67" s="193"/>
      <c r="I67" s="189"/>
    </row>
    <row r="68" spans="1:10" s="8" customFormat="1" ht="15" customHeight="1" x14ac:dyDescent="0.25">
      <c r="A68" s="1822"/>
      <c r="B68" s="1325"/>
      <c r="C68" s="1006" t="s">
        <v>36</v>
      </c>
      <c r="D68" s="1845" t="s">
        <v>280</v>
      </c>
      <c r="E68" s="1845"/>
      <c r="F68" s="1845"/>
      <c r="G68" s="1949"/>
      <c r="H68" s="193"/>
      <c r="I68" s="189"/>
    </row>
    <row r="69" spans="1:10" s="8" customFormat="1" ht="15" customHeight="1" thickBot="1" x14ac:dyDescent="0.3">
      <c r="A69" s="1823"/>
      <c r="B69" s="1289"/>
      <c r="C69" s="1021" t="s">
        <v>37</v>
      </c>
      <c r="D69" s="1944" t="s">
        <v>94</v>
      </c>
      <c r="E69" s="1944"/>
      <c r="F69" s="1944"/>
      <c r="G69" s="1945"/>
      <c r="H69" s="196"/>
      <c r="I69" s="197"/>
    </row>
    <row r="70" spans="1:10" s="8" customFormat="1" ht="30.75" customHeight="1" thickBot="1" x14ac:dyDescent="0.3">
      <c r="A70" s="188">
        <f>A57-0.01</f>
        <v>-2.1199999999999974</v>
      </c>
      <c r="B70" s="162" t="s">
        <v>281</v>
      </c>
      <c r="C70" s="1890"/>
      <c r="D70" s="1891"/>
      <c r="E70" s="1891"/>
      <c r="F70" s="1891"/>
      <c r="G70" s="1892"/>
      <c r="H70" s="198"/>
      <c r="I70" s="199"/>
    </row>
    <row r="71" spans="1:10" s="8" customFormat="1" ht="12.75" customHeight="1" x14ac:dyDescent="0.25">
      <c r="A71" s="1821">
        <f>A70-0.01</f>
        <v>-2.1299999999999972</v>
      </c>
      <c r="B71" s="1880" t="s">
        <v>282</v>
      </c>
      <c r="C71" s="1883" t="s">
        <v>283</v>
      </c>
      <c r="D71" s="1884"/>
      <c r="E71" s="172">
        <v>1</v>
      </c>
      <c r="F71" s="133"/>
      <c r="G71" s="200"/>
      <c r="H71" s="201"/>
      <c r="I71" s="202"/>
    </row>
    <row r="72" spans="1:10" s="8" customFormat="1" ht="12.75" customHeight="1" x14ac:dyDescent="0.25">
      <c r="A72" s="1822"/>
      <c r="B72" s="1878"/>
      <c r="C72" s="1893" t="s">
        <v>284</v>
      </c>
      <c r="D72" s="1894"/>
      <c r="E72" s="203">
        <v>2</v>
      </c>
      <c r="F72" s="136"/>
      <c r="G72" s="204"/>
      <c r="H72" s="205"/>
      <c r="I72" s="206"/>
    </row>
    <row r="73" spans="1:10" s="8" customFormat="1" ht="14.25" thickBot="1" x14ac:dyDescent="0.3">
      <c r="A73" s="1823"/>
      <c r="B73" s="1879"/>
      <c r="C73" s="1812" t="s">
        <v>285</v>
      </c>
      <c r="D73" s="1813"/>
      <c r="E73" s="177">
        <v>3</v>
      </c>
      <c r="F73" s="142"/>
      <c r="G73" s="207"/>
      <c r="H73" s="208"/>
      <c r="I73" s="197"/>
    </row>
    <row r="74" spans="1:10" s="8" customFormat="1" ht="52.5" customHeight="1" thickBot="1" x14ac:dyDescent="0.3">
      <c r="A74" s="188">
        <f>A71-0.01</f>
        <v>-2.139999999999997</v>
      </c>
      <c r="B74" s="214" t="s">
        <v>1029</v>
      </c>
      <c r="C74" s="1890"/>
      <c r="D74" s="1891"/>
      <c r="E74" s="1891"/>
      <c r="F74" s="1891"/>
      <c r="G74" s="1892"/>
      <c r="H74" s="211"/>
      <c r="I74" s="212"/>
      <c r="J74" s="1580"/>
    </row>
    <row r="75" spans="1:10" s="8" customFormat="1" ht="42" customHeight="1" thickBot="1" x14ac:dyDescent="0.3">
      <c r="A75" s="1357">
        <f>A74-0.01</f>
        <v>-2.1499999999999968</v>
      </c>
      <c r="B75" s="210" t="s">
        <v>916</v>
      </c>
      <c r="C75" s="1946"/>
      <c r="D75" s="1947"/>
      <c r="E75" s="1947"/>
      <c r="F75" s="1947"/>
      <c r="G75" s="1948"/>
      <c r="H75" s="201"/>
      <c r="I75" s="202"/>
    </row>
    <row r="76" spans="1:10" s="8" customFormat="1" ht="39" customHeight="1" thickBot="1" x14ac:dyDescent="0.3">
      <c r="A76" s="1357">
        <f>A75-0.01</f>
        <v>-2.1599999999999966</v>
      </c>
      <c r="B76" s="213" t="s">
        <v>286</v>
      </c>
      <c r="C76" s="1890"/>
      <c r="D76" s="1891"/>
      <c r="E76" s="1891"/>
      <c r="F76" s="1891"/>
      <c r="G76" s="1892"/>
      <c r="H76" s="211"/>
      <c r="I76" s="212"/>
    </row>
    <row r="77" spans="1:10" s="8" customFormat="1" ht="51.75" customHeight="1" thickBot="1" x14ac:dyDescent="0.3">
      <c r="A77" s="1357">
        <f t="shared" ref="A77" si="0">A76-0.01</f>
        <v>-2.1699999999999964</v>
      </c>
      <c r="B77" s="214" t="s">
        <v>287</v>
      </c>
      <c r="C77" s="1890"/>
      <c r="D77" s="1891"/>
      <c r="E77" s="1891"/>
      <c r="F77" s="1891"/>
      <c r="G77" s="1892"/>
      <c r="H77" s="211"/>
      <c r="I77" s="212"/>
    </row>
    <row r="78" spans="1:10" s="8" customFormat="1" ht="13.5" thickBot="1" x14ac:dyDescent="0.25">
      <c r="A78" s="1955" t="s">
        <v>288</v>
      </c>
      <c r="B78" s="1956"/>
      <c r="C78" s="1956"/>
      <c r="D78" s="1956"/>
      <c r="E78" s="1956"/>
      <c r="F78" s="1956"/>
      <c r="G78" s="1956"/>
      <c r="H78" s="1956"/>
      <c r="I78" s="1957"/>
    </row>
    <row r="79" spans="1:10" s="8" customFormat="1" ht="45" customHeight="1" thickBot="1" x14ac:dyDescent="0.3">
      <c r="A79" s="1357">
        <f>A77-0.01</f>
        <v>-2.1799999999999962</v>
      </c>
      <c r="B79" s="1333" t="s">
        <v>289</v>
      </c>
      <c r="C79" s="1964" t="s">
        <v>290</v>
      </c>
      <c r="D79" s="1965"/>
      <c r="E79" s="215"/>
      <c r="F79" s="93" t="s">
        <v>39</v>
      </c>
      <c r="G79" s="170">
        <f>A82</f>
        <v>-2.1999999999999957</v>
      </c>
      <c r="H79" s="201"/>
      <c r="I79" s="202"/>
    </row>
    <row r="80" spans="1:10" s="8" customFormat="1" ht="18.75" customHeight="1" x14ac:dyDescent="0.25">
      <c r="A80" s="1821">
        <f>A79-0.01</f>
        <v>-2.1899999999999959</v>
      </c>
      <c r="B80" s="1749" t="s">
        <v>291</v>
      </c>
      <c r="C80" s="1753" t="s">
        <v>88</v>
      </c>
      <c r="D80" s="1754"/>
      <c r="E80" s="754">
        <v>1</v>
      </c>
      <c r="F80" s="1271"/>
      <c r="G80" s="768"/>
      <c r="H80" s="769"/>
      <c r="I80" s="227"/>
    </row>
    <row r="81" spans="1:10" s="8" customFormat="1" ht="18.75" customHeight="1" thickBot="1" x14ac:dyDescent="0.3">
      <c r="A81" s="1823"/>
      <c r="B81" s="1750"/>
      <c r="C81" s="1744" t="s">
        <v>89</v>
      </c>
      <c r="D81" s="1745"/>
      <c r="E81" s="756">
        <v>2</v>
      </c>
      <c r="F81" s="761"/>
      <c r="G81" s="770"/>
      <c r="H81" s="771"/>
      <c r="I81" s="229"/>
    </row>
    <row r="82" spans="1:10" s="8" customFormat="1" ht="50.25" customHeight="1" thickBot="1" x14ac:dyDescent="0.3">
      <c r="A82" s="188">
        <f>A80-0.01</f>
        <v>-2.1999999999999957</v>
      </c>
      <c r="B82" s="1611" t="s">
        <v>1047</v>
      </c>
      <c r="C82" s="1962" t="s">
        <v>290</v>
      </c>
      <c r="D82" s="1963"/>
      <c r="E82" s="773"/>
      <c r="F82" s="761" t="s">
        <v>39</v>
      </c>
      <c r="G82" s="774">
        <f>A85</f>
        <v>-2.2199999999999953</v>
      </c>
      <c r="H82" s="775"/>
      <c r="I82" s="212"/>
      <c r="J82" s="1580"/>
    </row>
    <row r="83" spans="1:10" s="8" customFormat="1" ht="18.75" customHeight="1" x14ac:dyDescent="0.25">
      <c r="A83" s="1821">
        <f>A82-0.01</f>
        <v>-2.2099999999999955</v>
      </c>
      <c r="B83" s="1749" t="s">
        <v>292</v>
      </c>
      <c r="C83" s="1753" t="s">
        <v>88</v>
      </c>
      <c r="D83" s="1754"/>
      <c r="E83" s="754">
        <v>1</v>
      </c>
      <c r="F83" s="1271"/>
      <c r="G83" s="768"/>
      <c r="H83" s="769"/>
      <c r="I83" s="227"/>
    </row>
    <row r="84" spans="1:10" s="8" customFormat="1" ht="18.75" customHeight="1" thickBot="1" x14ac:dyDescent="0.3">
      <c r="A84" s="1823"/>
      <c r="B84" s="1750"/>
      <c r="C84" s="1744" t="s">
        <v>89</v>
      </c>
      <c r="D84" s="1745"/>
      <c r="E84" s="756">
        <v>2</v>
      </c>
      <c r="F84" s="761"/>
      <c r="G84" s="770"/>
      <c r="H84" s="771"/>
      <c r="I84" s="229"/>
    </row>
    <row r="85" spans="1:10" s="8" customFormat="1" ht="51.75" customHeight="1" thickBot="1" x14ac:dyDescent="0.3">
      <c r="A85" s="1357">
        <f>A83-0.01</f>
        <v>-2.2199999999999953</v>
      </c>
      <c r="B85" s="1269" t="s">
        <v>293</v>
      </c>
      <c r="C85" s="1962" t="s">
        <v>290</v>
      </c>
      <c r="D85" s="1963"/>
      <c r="E85" s="222"/>
      <c r="F85" s="761" t="s">
        <v>39</v>
      </c>
      <c r="G85" s="774">
        <f>A88</f>
        <v>-2.2399999999999949</v>
      </c>
      <c r="H85" s="776"/>
      <c r="I85" s="202"/>
    </row>
    <row r="86" spans="1:10" s="8" customFormat="1" ht="20.25" customHeight="1" x14ac:dyDescent="0.25">
      <c r="A86" s="1821">
        <f>A85-0.01</f>
        <v>-2.2299999999999951</v>
      </c>
      <c r="B86" s="1749" t="s">
        <v>294</v>
      </c>
      <c r="C86" s="1753" t="s">
        <v>88</v>
      </c>
      <c r="D86" s="1754"/>
      <c r="E86" s="754">
        <v>1</v>
      </c>
      <c r="F86" s="1271"/>
      <c r="G86" s="768"/>
      <c r="H86" s="769"/>
      <c r="I86" s="227"/>
    </row>
    <row r="87" spans="1:10" s="8" customFormat="1" ht="20.25" customHeight="1" thickBot="1" x14ac:dyDescent="0.3">
      <c r="A87" s="1823"/>
      <c r="B87" s="1750"/>
      <c r="C87" s="1744" t="s">
        <v>89</v>
      </c>
      <c r="D87" s="1745"/>
      <c r="E87" s="756">
        <v>2</v>
      </c>
      <c r="F87" s="761"/>
      <c r="G87" s="770"/>
      <c r="H87" s="771"/>
      <c r="I87" s="229"/>
    </row>
    <row r="88" spans="1:10" s="8" customFormat="1" ht="19.5" customHeight="1" x14ac:dyDescent="0.25">
      <c r="A88" s="1821">
        <f>A86-0.01</f>
        <v>-2.2399999999999949</v>
      </c>
      <c r="B88" s="1749" t="s">
        <v>295</v>
      </c>
      <c r="C88" s="1753" t="s">
        <v>88</v>
      </c>
      <c r="D88" s="1754"/>
      <c r="E88" s="754">
        <v>1</v>
      </c>
      <c r="F88" s="1271"/>
      <c r="G88" s="768"/>
      <c r="H88" s="769"/>
      <c r="I88" s="227"/>
    </row>
    <row r="89" spans="1:10" s="8" customFormat="1" ht="19.5" customHeight="1" thickBot="1" x14ac:dyDescent="0.3">
      <c r="A89" s="1823"/>
      <c r="B89" s="1750"/>
      <c r="C89" s="1744" t="s">
        <v>89</v>
      </c>
      <c r="D89" s="1745"/>
      <c r="E89" s="756">
        <v>2</v>
      </c>
      <c r="F89" s="761" t="s">
        <v>39</v>
      </c>
      <c r="G89" s="774">
        <f>'3HRM'!$A$4</f>
        <v>-3.01</v>
      </c>
      <c r="H89" s="771"/>
      <c r="I89" s="229"/>
    </row>
    <row r="90" spans="1:10" s="8" customFormat="1" ht="13.5" x14ac:dyDescent="0.25">
      <c r="A90" s="1821">
        <f>A88-0.01</f>
        <v>-2.2499999999999947</v>
      </c>
      <c r="B90" s="1880" t="s">
        <v>296</v>
      </c>
      <c r="C90" s="1883" t="s">
        <v>88</v>
      </c>
      <c r="D90" s="1884"/>
      <c r="E90" s="182">
        <v>1</v>
      </c>
      <c r="F90" s="133"/>
      <c r="G90" s="173"/>
      <c r="H90" s="230"/>
      <c r="I90" s="227"/>
    </row>
    <row r="91" spans="1:10" s="8" customFormat="1" ht="14.25" thickBot="1" x14ac:dyDescent="0.3">
      <c r="A91" s="1823"/>
      <c r="B91" s="1879"/>
      <c r="C91" s="1812" t="s">
        <v>89</v>
      </c>
      <c r="D91" s="1813"/>
      <c r="E91" s="183">
        <v>2</v>
      </c>
      <c r="F91" s="64"/>
      <c r="G91" s="216"/>
      <c r="H91" s="231"/>
      <c r="I91" s="229"/>
    </row>
    <row r="92" spans="1:10" s="8" customFormat="1" ht="13.5" x14ac:dyDescent="0.25">
      <c r="A92" s="1821">
        <f>A90-0.01</f>
        <v>-2.2599999999999945</v>
      </c>
      <c r="B92" s="1954" t="s">
        <v>297</v>
      </c>
      <c r="C92" s="1883" t="s">
        <v>88</v>
      </c>
      <c r="D92" s="1884"/>
      <c r="E92" s="182">
        <v>1</v>
      </c>
      <c r="F92" s="133"/>
      <c r="G92" s="173"/>
      <c r="H92" s="230"/>
      <c r="I92" s="227"/>
    </row>
    <row r="93" spans="1:10" s="8" customFormat="1" ht="14.25" thickBot="1" x14ac:dyDescent="0.3">
      <c r="A93" s="1823"/>
      <c r="B93" s="1879"/>
      <c r="C93" s="1812" t="s">
        <v>89</v>
      </c>
      <c r="D93" s="1813"/>
      <c r="E93" s="183">
        <v>2</v>
      </c>
      <c r="F93" s="64"/>
      <c r="G93" s="216"/>
      <c r="H93" s="231"/>
      <c r="I93" s="229"/>
      <c r="J93" s="4"/>
    </row>
    <row r="94" spans="1:10" ht="13.5" x14ac:dyDescent="0.25">
      <c r="A94" s="217"/>
      <c r="B94" s="218"/>
      <c r="C94" s="218"/>
      <c r="D94" s="218"/>
      <c r="E94" s="219"/>
      <c r="F94" s="220"/>
      <c r="G94" s="221"/>
      <c r="H94" s="222"/>
      <c r="I94" s="222"/>
    </row>
    <row r="95" spans="1:10" ht="13.5" x14ac:dyDescent="0.25">
      <c r="A95" s="217"/>
      <c r="B95" s="218"/>
      <c r="C95" s="218"/>
      <c r="D95" s="218"/>
      <c r="E95" s="219"/>
      <c r="F95" s="220"/>
      <c r="G95" s="221"/>
      <c r="H95" s="222"/>
      <c r="I95" s="222"/>
    </row>
    <row r="96" spans="1:10" ht="13.5" x14ac:dyDescent="0.25">
      <c r="A96" s="217"/>
      <c r="B96" s="218"/>
      <c r="C96" s="218"/>
      <c r="D96" s="218"/>
      <c r="E96" s="219"/>
      <c r="F96" s="220"/>
      <c r="G96" s="221"/>
      <c r="H96" s="222"/>
      <c r="I96" s="222"/>
    </row>
    <row r="97" spans="1:9" ht="13.5" x14ac:dyDescent="0.25">
      <c r="A97" s="217"/>
      <c r="B97" s="218"/>
      <c r="C97" s="218"/>
      <c r="D97" s="218"/>
      <c r="E97" s="219"/>
      <c r="F97" s="220"/>
      <c r="G97" s="221"/>
      <c r="H97" s="222"/>
      <c r="I97" s="222"/>
    </row>
    <row r="98" spans="1:9" ht="13.5" x14ac:dyDescent="0.25">
      <c r="A98" s="217"/>
      <c r="B98" s="218"/>
      <c r="C98" s="218"/>
      <c r="D98" s="218"/>
      <c r="E98" s="219"/>
      <c r="F98" s="220"/>
      <c r="G98" s="221"/>
      <c r="H98" s="222"/>
      <c r="I98" s="222"/>
    </row>
    <row r="99" spans="1:9" ht="13.5" x14ac:dyDescent="0.25">
      <c r="A99" s="217"/>
      <c r="B99" s="218"/>
      <c r="C99" s="218"/>
      <c r="D99" s="218"/>
      <c r="E99" s="219"/>
      <c r="F99" s="220"/>
      <c r="G99" s="221"/>
      <c r="H99" s="222"/>
      <c r="I99" s="222"/>
    </row>
    <row r="100" spans="1:9" ht="13.5" x14ac:dyDescent="0.25">
      <c r="A100" s="217"/>
      <c r="B100" s="218"/>
      <c r="C100" s="218"/>
      <c r="D100" s="218"/>
      <c r="E100" s="219"/>
      <c r="F100" s="220"/>
      <c r="G100" s="221"/>
      <c r="H100" s="222"/>
      <c r="I100" s="222"/>
    </row>
    <row r="101" spans="1:9" ht="13.5" x14ac:dyDescent="0.25">
      <c r="A101" s="217"/>
      <c r="B101" s="218"/>
      <c r="C101" s="218"/>
      <c r="D101" s="218"/>
      <c r="E101" s="219"/>
      <c r="F101" s="220"/>
      <c r="G101" s="221"/>
      <c r="H101" s="222"/>
      <c r="I101" s="222"/>
    </row>
    <row r="102" spans="1:9" ht="13.5" x14ac:dyDescent="0.25">
      <c r="A102" s="217"/>
      <c r="B102" s="218"/>
      <c r="C102" s="218"/>
      <c r="D102" s="218"/>
      <c r="E102" s="219"/>
      <c r="F102" s="220"/>
      <c r="G102" s="221"/>
      <c r="H102" s="222"/>
      <c r="I102" s="222"/>
    </row>
    <row r="103" spans="1:9" ht="13.5" x14ac:dyDescent="0.25">
      <c r="A103" s="217"/>
      <c r="B103" s="218"/>
      <c r="C103" s="218"/>
      <c r="D103" s="218"/>
      <c r="E103" s="219"/>
      <c r="F103" s="220"/>
      <c r="G103" s="221"/>
      <c r="H103" s="222"/>
      <c r="I103" s="222"/>
    </row>
    <row r="104" spans="1:9" ht="13.5" x14ac:dyDescent="0.25">
      <c r="A104" s="217"/>
      <c r="B104" s="218"/>
      <c r="C104" s="218"/>
      <c r="D104" s="218"/>
      <c r="E104" s="219"/>
      <c r="F104" s="220"/>
      <c r="G104" s="221"/>
      <c r="H104" s="222"/>
      <c r="I104" s="222"/>
    </row>
    <row r="105" spans="1:9" ht="13.5" x14ac:dyDescent="0.25">
      <c r="A105" s="217"/>
      <c r="B105" s="218"/>
      <c r="C105" s="218"/>
      <c r="D105" s="218"/>
      <c r="E105" s="219"/>
      <c r="F105" s="220"/>
      <c r="G105" s="221"/>
      <c r="H105" s="222"/>
      <c r="I105" s="222"/>
    </row>
    <row r="106" spans="1:9" ht="13.5" x14ac:dyDescent="0.25">
      <c r="A106" s="217"/>
      <c r="B106" s="218"/>
      <c r="C106" s="218"/>
      <c r="D106" s="218"/>
      <c r="E106" s="219"/>
      <c r="F106" s="220"/>
      <c r="G106" s="221"/>
      <c r="H106" s="222"/>
      <c r="I106" s="222"/>
    </row>
    <row r="107" spans="1:9" ht="13.5" x14ac:dyDescent="0.25">
      <c r="A107" s="217"/>
      <c r="B107" s="218"/>
      <c r="C107" s="218"/>
      <c r="D107" s="218"/>
      <c r="E107" s="219"/>
      <c r="F107" s="220"/>
      <c r="G107" s="221"/>
      <c r="H107" s="222"/>
      <c r="I107" s="222"/>
    </row>
    <row r="108" spans="1:9" ht="13.5" x14ac:dyDescent="0.25">
      <c r="A108" s="217"/>
      <c r="B108" s="218"/>
      <c r="C108" s="218"/>
      <c r="D108" s="218"/>
      <c r="E108" s="219"/>
      <c r="F108" s="220"/>
      <c r="G108" s="221"/>
      <c r="H108" s="222"/>
      <c r="I108" s="222"/>
    </row>
    <row r="109" spans="1:9" ht="13.5" x14ac:dyDescent="0.25">
      <c r="A109" s="217"/>
      <c r="B109" s="218"/>
      <c r="C109" s="218"/>
      <c r="D109" s="218"/>
      <c r="E109" s="219"/>
      <c r="F109" s="220"/>
      <c r="G109" s="221"/>
      <c r="H109" s="222"/>
      <c r="I109" s="222"/>
    </row>
    <row r="110" spans="1:9" ht="13.5" x14ac:dyDescent="0.25">
      <c r="A110" s="217"/>
      <c r="B110" s="218"/>
      <c r="C110" s="218"/>
      <c r="D110" s="218"/>
      <c r="E110" s="219"/>
      <c r="F110" s="220"/>
      <c r="G110" s="221"/>
      <c r="H110" s="222"/>
      <c r="I110" s="222"/>
    </row>
    <row r="111" spans="1:9" ht="13.5" x14ac:dyDescent="0.25">
      <c r="A111" s="217"/>
      <c r="B111" s="218"/>
      <c r="C111" s="218"/>
      <c r="D111" s="218"/>
      <c r="E111" s="219"/>
      <c r="F111" s="220"/>
      <c r="G111" s="221"/>
      <c r="H111" s="222"/>
      <c r="I111" s="222"/>
    </row>
    <row r="112" spans="1:9" ht="13.5" x14ac:dyDescent="0.25">
      <c r="A112" s="217"/>
      <c r="B112" s="218"/>
      <c r="C112" s="218"/>
      <c r="D112" s="218"/>
      <c r="E112" s="219"/>
      <c r="F112" s="220"/>
      <c r="G112" s="221"/>
      <c r="H112" s="222"/>
      <c r="I112" s="222"/>
    </row>
    <row r="113" spans="1:9" ht="13.5" x14ac:dyDescent="0.25">
      <c r="A113" s="217"/>
      <c r="B113" s="218"/>
      <c r="C113" s="218"/>
      <c r="D113" s="218"/>
      <c r="E113" s="219"/>
      <c r="F113" s="220"/>
      <c r="G113" s="221"/>
      <c r="H113" s="222"/>
      <c r="I113" s="222"/>
    </row>
    <row r="114" spans="1:9" ht="13.5" x14ac:dyDescent="0.25">
      <c r="A114" s="217"/>
      <c r="B114" s="218"/>
      <c r="C114" s="218"/>
      <c r="D114" s="218"/>
      <c r="E114" s="219"/>
      <c r="F114" s="220"/>
      <c r="G114" s="221"/>
      <c r="H114" s="222"/>
      <c r="I114" s="222"/>
    </row>
    <row r="115" spans="1:9" ht="13.5" x14ac:dyDescent="0.25">
      <c r="A115" s="217"/>
      <c r="B115" s="218"/>
      <c r="C115" s="218"/>
      <c r="D115" s="218"/>
      <c r="E115" s="219"/>
      <c r="F115" s="220"/>
      <c r="G115" s="221"/>
      <c r="H115" s="222"/>
      <c r="I115" s="222"/>
    </row>
    <row r="116" spans="1:9" ht="13.5" x14ac:dyDescent="0.25">
      <c r="A116" s="217"/>
      <c r="B116" s="218"/>
      <c r="C116" s="218"/>
      <c r="D116" s="218"/>
      <c r="E116" s="219"/>
      <c r="F116" s="220"/>
      <c r="G116" s="221"/>
      <c r="H116" s="222"/>
      <c r="I116" s="222"/>
    </row>
    <row r="117" spans="1:9" ht="13.5" x14ac:dyDescent="0.25">
      <c r="A117" s="217"/>
      <c r="B117" s="218"/>
      <c r="C117" s="218"/>
      <c r="D117" s="218"/>
      <c r="E117" s="219"/>
      <c r="F117" s="220"/>
      <c r="G117" s="221"/>
      <c r="H117" s="222"/>
      <c r="I117" s="222"/>
    </row>
    <row r="118" spans="1:9" ht="13.5" x14ac:dyDescent="0.25">
      <c r="A118" s="217"/>
      <c r="B118" s="218"/>
      <c r="C118" s="218"/>
      <c r="D118" s="218"/>
      <c r="E118" s="219"/>
      <c r="F118" s="220"/>
      <c r="G118" s="221"/>
      <c r="H118" s="222"/>
      <c r="I118" s="222"/>
    </row>
    <row r="119" spans="1:9" ht="13.5" x14ac:dyDescent="0.25">
      <c r="A119" s="217"/>
      <c r="B119" s="218"/>
      <c r="C119" s="218"/>
      <c r="D119" s="218"/>
      <c r="E119" s="219"/>
      <c r="F119" s="220"/>
      <c r="G119" s="221"/>
      <c r="H119" s="222"/>
      <c r="I119" s="222"/>
    </row>
    <row r="120" spans="1:9" ht="13.5" x14ac:dyDescent="0.25">
      <c r="A120" s="217"/>
      <c r="B120" s="218"/>
      <c r="C120" s="218"/>
      <c r="D120" s="218"/>
      <c r="E120" s="219"/>
      <c r="F120" s="220"/>
      <c r="G120" s="221"/>
      <c r="H120" s="222"/>
      <c r="I120" s="222"/>
    </row>
    <row r="121" spans="1:9" ht="13.5" x14ac:dyDescent="0.25">
      <c r="A121" s="217"/>
      <c r="B121" s="218"/>
      <c r="C121" s="218"/>
      <c r="D121" s="218"/>
      <c r="E121" s="219"/>
      <c r="F121" s="220"/>
      <c r="G121" s="221"/>
      <c r="H121" s="222"/>
      <c r="I121" s="222"/>
    </row>
    <row r="122" spans="1:9" ht="13.5" x14ac:dyDescent="0.25">
      <c r="A122" s="217"/>
      <c r="B122" s="218"/>
      <c r="C122" s="218"/>
      <c r="D122" s="218"/>
      <c r="E122" s="219"/>
      <c r="F122" s="220"/>
      <c r="G122" s="221"/>
      <c r="H122" s="222"/>
      <c r="I122" s="222"/>
    </row>
    <row r="123" spans="1:9" ht="13.5" x14ac:dyDescent="0.25">
      <c r="A123" s="217"/>
      <c r="B123" s="218"/>
      <c r="C123" s="218"/>
      <c r="D123" s="218"/>
      <c r="E123" s="219"/>
      <c r="F123" s="220"/>
      <c r="G123" s="221"/>
      <c r="H123" s="222"/>
      <c r="I123" s="222"/>
    </row>
    <row r="124" spans="1:9" ht="13.5" x14ac:dyDescent="0.25">
      <c r="A124" s="217"/>
      <c r="B124" s="218"/>
      <c r="C124" s="218"/>
      <c r="D124" s="218"/>
      <c r="E124" s="219"/>
      <c r="F124" s="220"/>
      <c r="G124" s="221"/>
      <c r="H124" s="222"/>
      <c r="I124" s="222"/>
    </row>
    <row r="125" spans="1:9" ht="13.5" x14ac:dyDescent="0.25">
      <c r="A125" s="217"/>
      <c r="B125" s="218"/>
      <c r="C125" s="218"/>
      <c r="D125" s="218"/>
      <c r="E125" s="219"/>
      <c r="F125" s="220"/>
      <c r="G125" s="221"/>
      <c r="H125" s="222"/>
      <c r="I125" s="222"/>
    </row>
    <row r="126" spans="1:9" ht="13.5" x14ac:dyDescent="0.25">
      <c r="A126" s="217"/>
      <c r="B126" s="218"/>
      <c r="C126" s="218"/>
      <c r="D126" s="218"/>
      <c r="E126" s="219"/>
      <c r="F126" s="220"/>
      <c r="G126" s="221"/>
      <c r="H126" s="222"/>
      <c r="I126" s="222"/>
    </row>
    <row r="127" spans="1:9" ht="13.5" x14ac:dyDescent="0.25">
      <c r="A127" s="217"/>
      <c r="B127" s="218"/>
      <c r="C127" s="218"/>
      <c r="D127" s="218"/>
      <c r="E127" s="219"/>
      <c r="F127" s="220"/>
      <c r="G127" s="221"/>
      <c r="H127" s="222"/>
      <c r="I127" s="222"/>
    </row>
    <row r="128" spans="1:9" ht="13.5" x14ac:dyDescent="0.25">
      <c r="A128" s="217"/>
      <c r="B128" s="218"/>
      <c r="C128" s="218"/>
      <c r="D128" s="218"/>
      <c r="E128" s="219"/>
      <c r="F128" s="220"/>
      <c r="G128" s="221"/>
      <c r="H128" s="222"/>
      <c r="I128" s="222"/>
    </row>
    <row r="129" spans="1:9" ht="13.5" x14ac:dyDescent="0.25">
      <c r="A129" s="217"/>
      <c r="B129" s="218"/>
      <c r="C129" s="218"/>
      <c r="D129" s="218"/>
      <c r="E129" s="219"/>
      <c r="F129" s="220"/>
      <c r="G129" s="221"/>
      <c r="H129" s="222"/>
      <c r="I129" s="222"/>
    </row>
    <row r="130" spans="1:9" ht="13.5" x14ac:dyDescent="0.25">
      <c r="A130" s="217"/>
      <c r="B130" s="218"/>
      <c r="C130" s="218"/>
      <c r="D130" s="218"/>
      <c r="E130" s="219"/>
      <c r="F130" s="220"/>
      <c r="G130" s="221"/>
      <c r="H130" s="222"/>
      <c r="I130" s="222"/>
    </row>
    <row r="131" spans="1:9" ht="13.5" x14ac:dyDescent="0.25">
      <c r="A131" s="217"/>
      <c r="B131" s="218"/>
      <c r="C131" s="218"/>
      <c r="D131" s="218"/>
      <c r="E131" s="219"/>
      <c r="F131" s="220"/>
      <c r="G131" s="221"/>
      <c r="H131" s="222"/>
      <c r="I131" s="222"/>
    </row>
    <row r="132" spans="1:9" ht="13.5" x14ac:dyDescent="0.25">
      <c r="A132" s="217"/>
      <c r="B132" s="218"/>
      <c r="C132" s="218"/>
      <c r="D132" s="218"/>
      <c r="E132" s="219"/>
      <c r="F132" s="220"/>
      <c r="G132" s="221"/>
      <c r="H132" s="222"/>
      <c r="I132" s="222"/>
    </row>
    <row r="133" spans="1:9" ht="13.5" x14ac:dyDescent="0.25">
      <c r="A133" s="217"/>
      <c r="B133" s="218"/>
      <c r="C133" s="218"/>
      <c r="D133" s="218"/>
      <c r="E133" s="219"/>
      <c r="F133" s="220"/>
      <c r="G133" s="221"/>
      <c r="H133" s="222"/>
      <c r="I133" s="222"/>
    </row>
    <row r="134" spans="1:9" ht="13.5" x14ac:dyDescent="0.25">
      <c r="A134" s="217"/>
      <c r="B134" s="218"/>
      <c r="C134" s="218"/>
      <c r="D134" s="218"/>
      <c r="E134" s="219"/>
      <c r="F134" s="220"/>
      <c r="G134" s="221"/>
      <c r="H134" s="222"/>
      <c r="I134" s="222"/>
    </row>
    <row r="135" spans="1:9" ht="13.5" x14ac:dyDescent="0.25">
      <c r="A135" s="217"/>
      <c r="B135" s="218"/>
      <c r="C135" s="218"/>
      <c r="D135" s="218"/>
      <c r="E135" s="219"/>
      <c r="F135" s="220"/>
      <c r="G135" s="221"/>
      <c r="H135" s="222"/>
      <c r="I135" s="222"/>
    </row>
    <row r="136" spans="1:9" ht="13.5" x14ac:dyDescent="0.25">
      <c r="A136" s="217"/>
      <c r="B136" s="218"/>
      <c r="C136" s="218"/>
      <c r="D136" s="218"/>
      <c r="E136" s="219"/>
      <c r="F136" s="220"/>
      <c r="G136" s="221"/>
      <c r="H136" s="222"/>
      <c r="I136" s="222"/>
    </row>
    <row r="137" spans="1:9" ht="13.5" x14ac:dyDescent="0.25">
      <c r="A137" s="217"/>
      <c r="B137" s="218"/>
      <c r="C137" s="218"/>
      <c r="D137" s="218"/>
      <c r="E137" s="219"/>
      <c r="F137" s="220"/>
      <c r="G137" s="221"/>
      <c r="H137" s="222"/>
      <c r="I137" s="222"/>
    </row>
    <row r="138" spans="1:9" ht="13.5" x14ac:dyDescent="0.25">
      <c r="A138" s="217"/>
      <c r="B138" s="218"/>
      <c r="C138" s="218"/>
      <c r="D138" s="218"/>
      <c r="E138" s="219"/>
      <c r="F138" s="220"/>
      <c r="G138" s="221"/>
      <c r="H138" s="222"/>
      <c r="I138" s="222"/>
    </row>
    <row r="139" spans="1:9" ht="13.5" x14ac:dyDescent="0.25">
      <c r="A139" s="217"/>
      <c r="B139" s="218"/>
      <c r="C139" s="218"/>
      <c r="D139" s="218"/>
      <c r="E139" s="219"/>
      <c r="F139" s="220"/>
      <c r="G139" s="221"/>
      <c r="H139" s="222"/>
      <c r="I139" s="222"/>
    </row>
    <row r="140" spans="1:9" ht="13.5" x14ac:dyDescent="0.25">
      <c r="A140" s="217"/>
      <c r="B140" s="218"/>
      <c r="C140" s="218"/>
      <c r="D140" s="218"/>
      <c r="E140" s="219"/>
      <c r="F140" s="220"/>
      <c r="G140" s="221"/>
      <c r="H140" s="222"/>
      <c r="I140" s="222"/>
    </row>
    <row r="141" spans="1:9" ht="13.5" x14ac:dyDescent="0.25">
      <c r="A141" s="217"/>
      <c r="B141" s="218"/>
      <c r="C141" s="218"/>
      <c r="D141" s="218"/>
      <c r="E141" s="219"/>
      <c r="F141" s="220"/>
      <c r="G141" s="221"/>
      <c r="H141" s="222"/>
      <c r="I141" s="222"/>
    </row>
    <row r="142" spans="1:9" ht="13.5" x14ac:dyDescent="0.25">
      <c r="A142" s="217"/>
      <c r="B142" s="218"/>
      <c r="C142" s="218"/>
      <c r="D142" s="218"/>
      <c r="E142" s="219"/>
      <c r="F142" s="220"/>
      <c r="G142" s="221"/>
      <c r="H142" s="222"/>
      <c r="I142" s="222"/>
    </row>
    <row r="143" spans="1:9" ht="13.5" x14ac:dyDescent="0.25">
      <c r="A143" s="217"/>
      <c r="B143" s="218"/>
      <c r="C143" s="218"/>
      <c r="D143" s="218"/>
      <c r="E143" s="219"/>
      <c r="F143" s="220"/>
      <c r="G143" s="221"/>
      <c r="H143" s="222"/>
      <c r="I143" s="222"/>
    </row>
    <row r="144" spans="1:9" ht="13.5" x14ac:dyDescent="0.25">
      <c r="A144" s="217"/>
      <c r="B144" s="218"/>
      <c r="C144" s="218"/>
      <c r="D144" s="218"/>
      <c r="E144" s="219"/>
      <c r="F144" s="220"/>
      <c r="G144" s="221"/>
      <c r="H144" s="222"/>
      <c r="I144" s="222"/>
    </row>
    <row r="145" spans="1:9" ht="13.5" x14ac:dyDescent="0.25">
      <c r="A145" s="217"/>
      <c r="B145" s="218"/>
      <c r="C145" s="218"/>
      <c r="D145" s="218"/>
      <c r="E145" s="219"/>
      <c r="F145" s="220"/>
      <c r="G145" s="221"/>
      <c r="H145" s="222"/>
      <c r="I145" s="222"/>
    </row>
    <row r="146" spans="1:9" ht="13.5" x14ac:dyDescent="0.25">
      <c r="A146" s="217"/>
      <c r="B146" s="218"/>
      <c r="C146" s="218"/>
      <c r="D146" s="218"/>
      <c r="E146" s="219"/>
      <c r="F146" s="220"/>
      <c r="G146" s="221"/>
      <c r="H146" s="222"/>
      <c r="I146" s="222"/>
    </row>
    <row r="147" spans="1:9" ht="13.5" x14ac:dyDescent="0.25">
      <c r="A147" s="217"/>
      <c r="B147" s="218"/>
      <c r="C147" s="218"/>
      <c r="D147" s="218"/>
      <c r="E147" s="219"/>
      <c r="F147" s="220"/>
      <c r="G147" s="221"/>
      <c r="H147" s="222"/>
      <c r="I147" s="222"/>
    </row>
    <row r="148" spans="1:9" ht="13.5" x14ac:dyDescent="0.25">
      <c r="A148" s="217"/>
      <c r="B148" s="218"/>
      <c r="C148" s="218"/>
      <c r="D148" s="218"/>
      <c r="E148" s="219"/>
      <c r="F148" s="220"/>
      <c r="G148" s="221"/>
      <c r="H148" s="222"/>
      <c r="I148" s="222"/>
    </row>
    <row r="149" spans="1:9" ht="13.5" x14ac:dyDescent="0.25">
      <c r="A149" s="217"/>
      <c r="B149" s="218"/>
      <c r="C149" s="218"/>
      <c r="D149" s="218"/>
      <c r="E149" s="219"/>
      <c r="F149" s="220"/>
      <c r="G149" s="221"/>
      <c r="H149" s="222"/>
      <c r="I149" s="222"/>
    </row>
    <row r="150" spans="1:9" ht="13.5" x14ac:dyDescent="0.25">
      <c r="A150" s="217"/>
      <c r="B150" s="218"/>
      <c r="C150" s="218"/>
      <c r="D150" s="218"/>
      <c r="E150" s="219"/>
      <c r="F150" s="220"/>
      <c r="G150" s="221"/>
      <c r="H150" s="222"/>
      <c r="I150" s="222"/>
    </row>
    <row r="151" spans="1:9" ht="13.5" x14ac:dyDescent="0.25">
      <c r="A151" s="217"/>
      <c r="B151" s="218"/>
      <c r="C151" s="218"/>
      <c r="D151" s="218"/>
      <c r="E151" s="219"/>
      <c r="F151" s="220"/>
      <c r="G151" s="221"/>
      <c r="H151" s="222"/>
      <c r="I151" s="222"/>
    </row>
    <row r="152" spans="1:9" ht="13.5" x14ac:dyDescent="0.25">
      <c r="A152" s="217"/>
      <c r="B152" s="218"/>
      <c r="C152" s="218"/>
      <c r="D152" s="218"/>
      <c r="E152" s="219"/>
      <c r="F152" s="220"/>
      <c r="G152" s="221"/>
      <c r="H152" s="222"/>
      <c r="I152" s="222"/>
    </row>
    <row r="153" spans="1:9" ht="13.5" x14ac:dyDescent="0.25">
      <c r="A153" s="217"/>
      <c r="B153" s="218"/>
      <c r="C153" s="218"/>
      <c r="D153" s="218"/>
      <c r="E153" s="219"/>
      <c r="F153" s="220"/>
      <c r="G153" s="221"/>
      <c r="H153" s="222"/>
      <c r="I153" s="222"/>
    </row>
    <row r="154" spans="1:9" ht="13.5" x14ac:dyDescent="0.25">
      <c r="A154" s="217"/>
      <c r="B154" s="218"/>
      <c r="C154" s="218"/>
      <c r="D154" s="218"/>
      <c r="E154" s="219"/>
      <c r="F154" s="220"/>
      <c r="G154" s="221"/>
      <c r="H154" s="222"/>
      <c r="I154" s="222"/>
    </row>
    <row r="155" spans="1:9" ht="13.5" x14ac:dyDescent="0.25">
      <c r="A155" s="217"/>
      <c r="B155" s="218"/>
      <c r="C155" s="218"/>
      <c r="D155" s="218"/>
      <c r="E155" s="219"/>
      <c r="F155" s="220"/>
      <c r="G155" s="221"/>
      <c r="H155" s="222"/>
      <c r="I155" s="222"/>
    </row>
    <row r="156" spans="1:9" ht="13.5" x14ac:dyDescent="0.25">
      <c r="A156" s="217"/>
      <c r="B156" s="218"/>
      <c r="C156" s="218"/>
      <c r="D156" s="218"/>
      <c r="E156" s="219"/>
      <c r="F156" s="220"/>
      <c r="G156" s="221"/>
      <c r="H156" s="222"/>
      <c r="I156" s="222"/>
    </row>
    <row r="157" spans="1:9" ht="13.5" x14ac:dyDescent="0.25">
      <c r="A157" s="217"/>
      <c r="B157" s="218"/>
      <c r="C157" s="218"/>
      <c r="D157" s="218"/>
      <c r="E157" s="219"/>
      <c r="F157" s="220"/>
      <c r="G157" s="221"/>
      <c r="H157" s="222"/>
      <c r="I157" s="222"/>
    </row>
    <row r="158" spans="1:9" ht="13.5" x14ac:dyDescent="0.25">
      <c r="A158" s="217"/>
      <c r="B158" s="218"/>
      <c r="C158" s="218"/>
      <c r="D158" s="218"/>
      <c r="E158" s="219"/>
      <c r="F158" s="220"/>
      <c r="G158" s="221"/>
      <c r="H158" s="222"/>
      <c r="I158" s="222"/>
    </row>
    <row r="159" spans="1:9" ht="13.5" x14ac:dyDescent="0.25">
      <c r="A159" s="217"/>
      <c r="B159" s="218"/>
      <c r="C159" s="218"/>
      <c r="D159" s="218"/>
      <c r="E159" s="219"/>
      <c r="F159" s="220"/>
      <c r="G159" s="221"/>
      <c r="H159" s="222"/>
      <c r="I159" s="222"/>
    </row>
    <row r="160" spans="1:9" ht="13.5" x14ac:dyDescent="0.25">
      <c r="A160" s="217"/>
      <c r="B160" s="218"/>
      <c r="C160" s="218"/>
      <c r="D160" s="218"/>
      <c r="E160" s="219"/>
      <c r="F160" s="220"/>
      <c r="G160" s="221"/>
      <c r="H160" s="222"/>
      <c r="I160" s="222"/>
    </row>
    <row r="161" spans="1:9" ht="13.5" x14ac:dyDescent="0.25">
      <c r="A161" s="217"/>
      <c r="B161" s="218"/>
      <c r="C161" s="218"/>
      <c r="D161" s="218"/>
      <c r="E161" s="219"/>
      <c r="F161" s="220"/>
      <c r="G161" s="221"/>
      <c r="H161" s="222"/>
      <c r="I161" s="222"/>
    </row>
    <row r="162" spans="1:9" ht="13.5" x14ac:dyDescent="0.25">
      <c r="A162" s="217"/>
      <c r="B162" s="218"/>
      <c r="C162" s="218"/>
      <c r="D162" s="218"/>
      <c r="E162" s="219"/>
      <c r="F162" s="220"/>
      <c r="G162" s="221"/>
      <c r="H162" s="222"/>
      <c r="I162" s="222"/>
    </row>
    <row r="163" spans="1:9" ht="13.5" x14ac:dyDescent="0.25">
      <c r="A163" s="217"/>
      <c r="B163" s="218"/>
      <c r="C163" s="218"/>
      <c r="D163" s="218"/>
      <c r="E163" s="219"/>
      <c r="F163" s="220"/>
      <c r="G163" s="221"/>
      <c r="H163" s="222"/>
      <c r="I163" s="222"/>
    </row>
    <row r="164" spans="1:9" ht="13.5" x14ac:dyDescent="0.25">
      <c r="A164" s="217"/>
      <c r="B164" s="218"/>
      <c r="C164" s="218"/>
      <c r="D164" s="218"/>
      <c r="E164" s="219"/>
      <c r="F164" s="220"/>
      <c r="G164" s="221"/>
      <c r="H164" s="222"/>
      <c r="I164" s="222"/>
    </row>
    <row r="165" spans="1:9" ht="13.5" x14ac:dyDescent="0.25">
      <c r="A165" s="217"/>
      <c r="B165" s="218"/>
      <c r="C165" s="218"/>
      <c r="D165" s="218"/>
      <c r="E165" s="219"/>
      <c r="F165" s="220"/>
      <c r="G165" s="221"/>
      <c r="H165" s="222"/>
      <c r="I165" s="222"/>
    </row>
    <row r="166" spans="1:9" ht="13.5" x14ac:dyDescent="0.25">
      <c r="A166" s="217"/>
      <c r="B166" s="218"/>
      <c r="C166" s="218"/>
      <c r="D166" s="218"/>
      <c r="E166" s="219"/>
      <c r="F166" s="220"/>
      <c r="G166" s="221"/>
      <c r="H166" s="222"/>
      <c r="I166" s="222"/>
    </row>
    <row r="167" spans="1:9" ht="13.5" x14ac:dyDescent="0.25">
      <c r="A167" s="217"/>
      <c r="B167" s="218"/>
      <c r="C167" s="218"/>
      <c r="D167" s="218"/>
      <c r="E167" s="219"/>
      <c r="F167" s="220"/>
      <c r="G167" s="221"/>
      <c r="H167" s="222"/>
      <c r="I167" s="222"/>
    </row>
    <row r="168" spans="1:9" ht="13.5" x14ac:dyDescent="0.25">
      <c r="A168" s="217"/>
      <c r="B168" s="218"/>
      <c r="C168" s="218"/>
      <c r="D168" s="218"/>
      <c r="E168" s="219"/>
      <c r="F168" s="220"/>
      <c r="G168" s="221"/>
      <c r="H168" s="222"/>
      <c r="I168" s="222"/>
    </row>
    <row r="169" spans="1:9" ht="13.5" x14ac:dyDescent="0.25">
      <c r="A169" s="217"/>
      <c r="B169" s="218"/>
      <c r="C169" s="218"/>
      <c r="D169" s="218"/>
      <c r="E169" s="219"/>
      <c r="F169" s="220"/>
      <c r="G169" s="221"/>
      <c r="H169" s="222"/>
      <c r="I169" s="222"/>
    </row>
    <row r="170" spans="1:9" ht="13.5" x14ac:dyDescent="0.25">
      <c r="A170" s="217"/>
      <c r="B170" s="218"/>
      <c r="C170" s="218"/>
      <c r="D170" s="218"/>
      <c r="E170" s="219"/>
      <c r="F170" s="220"/>
      <c r="G170" s="221"/>
      <c r="H170" s="222"/>
      <c r="I170" s="222"/>
    </row>
    <row r="171" spans="1:9" ht="13.5" x14ac:dyDescent="0.25">
      <c r="A171" s="217"/>
      <c r="B171" s="218"/>
      <c r="C171" s="218"/>
      <c r="D171" s="218"/>
      <c r="E171" s="219"/>
      <c r="F171" s="220"/>
      <c r="G171" s="221"/>
      <c r="H171" s="222"/>
      <c r="I171" s="222"/>
    </row>
    <row r="172" spans="1:9" ht="13.5" x14ac:dyDescent="0.25">
      <c r="A172" s="217"/>
      <c r="B172" s="218"/>
      <c r="C172" s="218"/>
      <c r="D172" s="218"/>
      <c r="E172" s="219"/>
      <c r="F172" s="220"/>
      <c r="G172" s="221"/>
      <c r="H172" s="222"/>
      <c r="I172" s="222"/>
    </row>
  </sheetData>
  <customSheetViews>
    <customSheetView guid="{62A28031-BB72-409E-8219-7B624D8945FD}" showPageBreaks="1" view="pageBreakPreview" topLeftCell="A58">
      <selection activeCell="D19" activeCellId="2" sqref="B79:B80 B81:B82 D19"/>
      <rowBreaks count="1" manualBreakCount="1">
        <brk id="42" max="16383" man="1"/>
      </rowBreaks>
      <pageMargins left="0.7" right="0.7" top="0.75" bottom="0.75" header="0.3" footer="0.3"/>
      <headerFooter alignWithMargins="0">
        <oddFooter>&amp;R&amp;P</oddFooter>
      </headerFooter>
    </customSheetView>
  </customSheetViews>
  <mergeCells count="141">
    <mergeCell ref="B38:B39"/>
    <mergeCell ref="C71:D71"/>
    <mergeCell ref="C72:D72"/>
    <mergeCell ref="C41:D41"/>
    <mergeCell ref="C42:D42"/>
    <mergeCell ref="C43:D43"/>
    <mergeCell ref="C70:G70"/>
    <mergeCell ref="D51:G51"/>
    <mergeCell ref="D52:G52"/>
    <mergeCell ref="D53:G53"/>
    <mergeCell ref="D60:G60"/>
    <mergeCell ref="D63:G63"/>
    <mergeCell ref="D64:G64"/>
    <mergeCell ref="D65:G65"/>
    <mergeCell ref="D66:G66"/>
    <mergeCell ref="C55:D55"/>
    <mergeCell ref="C56:D56"/>
    <mergeCell ref="D58:G58"/>
    <mergeCell ref="D59:G59"/>
    <mergeCell ref="D47:G47"/>
    <mergeCell ref="D44:G44"/>
    <mergeCell ref="C40:D40"/>
    <mergeCell ref="H1:I1"/>
    <mergeCell ref="C13:G13"/>
    <mergeCell ref="C5:G5"/>
    <mergeCell ref="H30:I30"/>
    <mergeCell ref="H34:I34"/>
    <mergeCell ref="H35:I35"/>
    <mergeCell ref="H36:I36"/>
    <mergeCell ref="H37:I37"/>
    <mergeCell ref="D24:G24"/>
    <mergeCell ref="D25:G25"/>
    <mergeCell ref="D29:G29"/>
    <mergeCell ref="D35:G35"/>
    <mergeCell ref="D37:G37"/>
    <mergeCell ref="D34:G34"/>
    <mergeCell ref="D30:G30"/>
    <mergeCell ref="H3:I4"/>
    <mergeCell ref="H14:I16"/>
    <mergeCell ref="H5:I5"/>
    <mergeCell ref="A2:I2"/>
    <mergeCell ref="C3:D3"/>
    <mergeCell ref="C4:D4"/>
    <mergeCell ref="C14:D14"/>
    <mergeCell ref="C15:D15"/>
    <mergeCell ref="C16:D16"/>
    <mergeCell ref="C85:D85"/>
    <mergeCell ref="H13:I13"/>
    <mergeCell ref="D6:G6"/>
    <mergeCell ref="D7:G7"/>
    <mergeCell ref="D10:G10"/>
    <mergeCell ref="C77:G77"/>
    <mergeCell ref="C76:G76"/>
    <mergeCell ref="C83:D83"/>
    <mergeCell ref="C84:D84"/>
    <mergeCell ref="H38:I38"/>
    <mergeCell ref="D8:G8"/>
    <mergeCell ref="D9:G9"/>
    <mergeCell ref="D12:G12"/>
    <mergeCell ref="D36:G36"/>
    <mergeCell ref="D18:G18"/>
    <mergeCell ref="D19:G19"/>
    <mergeCell ref="D20:G20"/>
    <mergeCell ref="D22:G22"/>
    <mergeCell ref="D23:G23"/>
    <mergeCell ref="C39:D39"/>
    <mergeCell ref="D17:G17"/>
    <mergeCell ref="H39:I39"/>
    <mergeCell ref="H40:I40"/>
    <mergeCell ref="H41:I41"/>
    <mergeCell ref="H42:I42"/>
    <mergeCell ref="H43:I43"/>
    <mergeCell ref="D54:G54"/>
    <mergeCell ref="C82:D82"/>
    <mergeCell ref="D27:G27"/>
    <mergeCell ref="D28:G28"/>
    <mergeCell ref="C81:D81"/>
    <mergeCell ref="C79:D79"/>
    <mergeCell ref="D33:F33"/>
    <mergeCell ref="C38:D38"/>
    <mergeCell ref="D49:G49"/>
    <mergeCell ref="D26:G26"/>
    <mergeCell ref="D32:F32"/>
    <mergeCell ref="A92:A93"/>
    <mergeCell ref="B92:B93"/>
    <mergeCell ref="C92:D92"/>
    <mergeCell ref="C93:D93"/>
    <mergeCell ref="A90:A91"/>
    <mergeCell ref="B90:B91"/>
    <mergeCell ref="A86:A87"/>
    <mergeCell ref="B86:B87"/>
    <mergeCell ref="A88:A89"/>
    <mergeCell ref="C88:D88"/>
    <mergeCell ref="C89:D89"/>
    <mergeCell ref="C87:D87"/>
    <mergeCell ref="C86:D86"/>
    <mergeCell ref="A83:A84"/>
    <mergeCell ref="B83:B84"/>
    <mergeCell ref="B88:B89"/>
    <mergeCell ref="C90:D90"/>
    <mergeCell ref="C91:D91"/>
    <mergeCell ref="A78:I78"/>
    <mergeCell ref="A80:A81"/>
    <mergeCell ref="B80:B81"/>
    <mergeCell ref="C80:D80"/>
    <mergeCell ref="A71:A73"/>
    <mergeCell ref="B71:B73"/>
    <mergeCell ref="A55:A56"/>
    <mergeCell ref="B55:B56"/>
    <mergeCell ref="C73:D73"/>
    <mergeCell ref="C74:G74"/>
    <mergeCell ref="C75:G75"/>
    <mergeCell ref="D62:G62"/>
    <mergeCell ref="D68:G68"/>
    <mergeCell ref="D57:G57"/>
    <mergeCell ref="D61:G61"/>
    <mergeCell ref="D67:G67"/>
    <mergeCell ref="D11:G11"/>
    <mergeCell ref="A6:A12"/>
    <mergeCell ref="A44:A54"/>
    <mergeCell ref="A41:A43"/>
    <mergeCell ref="A57:A69"/>
    <mergeCell ref="B41:B42"/>
    <mergeCell ref="A3:A4"/>
    <mergeCell ref="B3:B4"/>
    <mergeCell ref="A14:A16"/>
    <mergeCell ref="B17:B19"/>
    <mergeCell ref="B8:B9"/>
    <mergeCell ref="A17:A37"/>
    <mergeCell ref="B14:B16"/>
    <mergeCell ref="B10:B12"/>
    <mergeCell ref="B6:B7"/>
    <mergeCell ref="B21:B22"/>
    <mergeCell ref="D45:G45"/>
    <mergeCell ref="D46:G46"/>
    <mergeCell ref="B44:B46"/>
    <mergeCell ref="D31:G31"/>
    <mergeCell ref="B47:B49"/>
    <mergeCell ref="D69:G69"/>
    <mergeCell ref="B57:B60"/>
    <mergeCell ref="B61:B65"/>
  </mergeCells>
  <phoneticPr fontId="10" type="noConversion"/>
  <pageMargins left="0.75" right="0.75" top="0.5" bottom="0.5" header="0.25" footer="0.25"/>
  <pageSetup orientation="portrait" r:id="rId1"/>
  <headerFooter differentFirst="1">
    <oddHeader>&amp;LHRBF Impact Evaluation&amp;CHealth Facility Questionnaire&amp;RForm F1</oddHeader>
    <oddFooter>&amp;R&amp;P / &amp;N</oddFooter>
  </headerFooter>
  <rowBreaks count="1" manualBreakCount="1">
    <brk id="74" max="16383" man="1"/>
  </rowBreaks>
  <extLst>
    <ext xmlns:mx="http://schemas.microsoft.com/office/mac/excel/2008/main" uri="http://schemas.microsoft.com/office/mac/excel/2008/main">
      <mx:PLV Mode="0" OnePage="0" WScale="0"/>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60"/>
  <sheetViews>
    <sheetView view="pageBreakPreview" topLeftCell="A51" zoomScale="115" zoomScaleSheetLayoutView="115" workbookViewId="0">
      <selection activeCell="N52" sqref="N52"/>
    </sheetView>
  </sheetViews>
  <sheetFormatPr defaultColWidth="8.85546875" defaultRowHeight="12.75" x14ac:dyDescent="0.2"/>
  <cols>
    <col min="1" max="1" width="5.7109375" style="71" customWidth="1"/>
    <col min="2" max="2" width="31" style="72" customWidth="1"/>
    <col min="3" max="3" width="3.42578125" style="72" customWidth="1"/>
    <col min="4" max="4" width="12.28515625" style="72" customWidth="1"/>
    <col min="5" max="5" width="5.7109375" style="73" customWidth="1"/>
    <col min="6" max="6" width="6" style="72" customWidth="1"/>
    <col min="7" max="7" width="9" style="72" customWidth="1"/>
    <col min="8" max="8" width="4.140625" style="74" customWidth="1"/>
    <col min="9" max="9" width="3.28515625" style="74" customWidth="1"/>
    <col min="10" max="10" width="4.42578125" style="74" customWidth="1"/>
    <col min="11" max="11" width="3.28515625" style="74" customWidth="1"/>
    <col min="12" max="16384" width="8.85546875" style="15"/>
  </cols>
  <sheetData>
    <row r="1" spans="1:12" s="10" customFormat="1" ht="30" customHeight="1" thickBot="1" x14ac:dyDescent="0.25">
      <c r="A1" s="76">
        <f>-3</f>
        <v>-3</v>
      </c>
      <c r="B1" s="1939" t="s">
        <v>298</v>
      </c>
      <c r="C1" s="1940"/>
      <c r="D1" s="1940"/>
      <c r="E1" s="1940"/>
      <c r="F1" s="1940"/>
      <c r="G1" s="1940"/>
      <c r="H1" s="1940"/>
      <c r="I1" s="1940"/>
      <c r="J1" s="1940"/>
      <c r="K1" s="1941"/>
    </row>
    <row r="2" spans="1:12" s="10" customFormat="1" ht="30" customHeight="1" thickBot="1" x14ac:dyDescent="0.25">
      <c r="A2" s="1997" t="s">
        <v>299</v>
      </c>
      <c r="B2" s="2000"/>
      <c r="C2" s="2000"/>
      <c r="D2" s="2000"/>
      <c r="E2" s="2000"/>
      <c r="F2" s="2000"/>
      <c r="G2" s="2000"/>
      <c r="H2" s="2000"/>
      <c r="I2" s="2000"/>
      <c r="J2" s="2000"/>
      <c r="K2" s="2001"/>
    </row>
    <row r="3" spans="1:12" s="10" customFormat="1" ht="30" customHeight="1" thickBot="1" x14ac:dyDescent="0.25">
      <c r="A3" s="591" t="s">
        <v>19</v>
      </c>
      <c r="B3" s="592" t="s">
        <v>300</v>
      </c>
      <c r="C3" s="593"/>
      <c r="D3" s="593"/>
      <c r="E3" s="593"/>
      <c r="F3" s="593"/>
      <c r="G3" s="594"/>
      <c r="H3" s="2028" t="s">
        <v>85</v>
      </c>
      <c r="I3" s="2029"/>
      <c r="J3" s="2029"/>
      <c r="K3" s="2030"/>
    </row>
    <row r="4" spans="1:12" s="8" customFormat="1" ht="18" customHeight="1" x14ac:dyDescent="0.2">
      <c r="A4" s="1821">
        <f>A1-0.01</f>
        <v>-3.01</v>
      </c>
      <c r="B4" s="1880" t="s">
        <v>301</v>
      </c>
      <c r="C4" s="1326" t="s">
        <v>25</v>
      </c>
      <c r="D4" s="1902" t="s">
        <v>302</v>
      </c>
      <c r="E4" s="1902"/>
      <c r="F4" s="1902"/>
      <c r="G4" s="1903"/>
      <c r="H4" s="595"/>
      <c r="I4" s="595"/>
      <c r="J4" s="595"/>
      <c r="K4" s="154"/>
    </row>
    <row r="5" spans="1:12" s="8" customFormat="1" ht="18" customHeight="1" x14ac:dyDescent="0.2">
      <c r="A5" s="1822"/>
      <c r="B5" s="1878"/>
      <c r="C5" s="164" t="s">
        <v>26</v>
      </c>
      <c r="D5" s="1943" t="s">
        <v>229</v>
      </c>
      <c r="E5" s="1943"/>
      <c r="F5" s="1943"/>
      <c r="G5" s="1846"/>
      <c r="H5" s="156"/>
      <c r="I5" s="889"/>
      <c r="J5" s="889"/>
      <c r="K5" s="157"/>
    </row>
    <row r="6" spans="1:12" s="8" customFormat="1" ht="28.5" customHeight="1" x14ac:dyDescent="0.2">
      <c r="A6" s="1822"/>
      <c r="B6" s="1878"/>
      <c r="C6" s="164" t="s">
        <v>27</v>
      </c>
      <c r="D6" s="1943" t="s">
        <v>917</v>
      </c>
      <c r="E6" s="1943"/>
      <c r="F6" s="1943"/>
      <c r="G6" s="1846"/>
      <c r="H6" s="156"/>
      <c r="I6" s="889"/>
      <c r="J6" s="889"/>
      <c r="K6" s="157"/>
    </row>
    <row r="7" spans="1:12" s="8" customFormat="1" ht="18" customHeight="1" x14ac:dyDescent="0.2">
      <c r="A7" s="1822"/>
      <c r="B7" s="1319"/>
      <c r="C7" s="158" t="s">
        <v>28</v>
      </c>
      <c r="D7" s="1943" t="s">
        <v>303</v>
      </c>
      <c r="E7" s="1943"/>
      <c r="F7" s="1943"/>
      <c r="G7" s="1846"/>
      <c r="H7" s="156"/>
      <c r="I7" s="889"/>
      <c r="J7" s="889"/>
      <c r="K7" s="157"/>
    </row>
    <row r="8" spans="1:12" s="8" customFormat="1" ht="18" customHeight="1" x14ac:dyDescent="0.2">
      <c r="A8" s="1822"/>
      <c r="B8" s="2033"/>
      <c r="C8" s="158" t="s">
        <v>29</v>
      </c>
      <c r="D8" s="1943" t="s">
        <v>304</v>
      </c>
      <c r="E8" s="1943"/>
      <c r="F8" s="1943"/>
      <c r="G8" s="1846"/>
      <c r="H8" s="156"/>
      <c r="I8" s="889"/>
      <c r="J8" s="889"/>
      <c r="K8" s="157"/>
    </row>
    <row r="9" spans="1:12" s="48" customFormat="1" ht="18" customHeight="1" x14ac:dyDescent="0.2">
      <c r="A9" s="1822"/>
      <c r="B9" s="2033"/>
      <c r="C9" s="158" t="s">
        <v>30</v>
      </c>
      <c r="D9" s="2034" t="s">
        <v>232</v>
      </c>
      <c r="E9" s="2034"/>
      <c r="F9" s="2034"/>
      <c r="G9" s="1973"/>
      <c r="H9" s="156"/>
      <c r="I9" s="889"/>
      <c r="J9" s="889"/>
      <c r="K9" s="157"/>
      <c r="L9" s="1596"/>
    </row>
    <row r="10" spans="1:12" s="48" customFormat="1" ht="18" customHeight="1" thickBot="1" x14ac:dyDescent="0.25">
      <c r="A10" s="1822"/>
      <c r="B10" s="1319"/>
      <c r="C10" s="1325" t="s">
        <v>31</v>
      </c>
      <c r="D10" s="2031" t="s">
        <v>94</v>
      </c>
      <c r="E10" s="2031"/>
      <c r="F10" s="2031"/>
      <c r="G10" s="2032"/>
      <c r="H10" s="156"/>
      <c r="I10" s="889"/>
      <c r="J10" s="889"/>
      <c r="K10" s="157"/>
    </row>
    <row r="11" spans="1:12" s="8" customFormat="1" ht="18" customHeight="1" x14ac:dyDescent="0.2">
      <c r="A11" s="1821">
        <f>A4-0.01</f>
        <v>-3.0199999999999996</v>
      </c>
      <c r="B11" s="1880" t="s">
        <v>306</v>
      </c>
      <c r="C11" s="1326" t="s">
        <v>25</v>
      </c>
      <c r="D11" s="1902" t="s">
        <v>302</v>
      </c>
      <c r="E11" s="1902"/>
      <c r="F11" s="1902"/>
      <c r="G11" s="1903"/>
      <c r="H11" s="153"/>
      <c r="I11" s="595"/>
      <c r="J11" s="595"/>
      <c r="K11" s="154"/>
    </row>
    <row r="12" spans="1:12" s="8" customFormat="1" ht="18" customHeight="1" x14ac:dyDescent="0.2">
      <c r="A12" s="1822"/>
      <c r="B12" s="1878"/>
      <c r="C12" s="164" t="s">
        <v>26</v>
      </c>
      <c r="D12" s="1943" t="s">
        <v>229</v>
      </c>
      <c r="E12" s="1943"/>
      <c r="F12" s="1943"/>
      <c r="G12" s="1846"/>
      <c r="H12" s="156"/>
      <c r="I12" s="889"/>
      <c r="J12" s="889"/>
      <c r="K12" s="157"/>
    </row>
    <row r="13" spans="1:12" s="8" customFormat="1" ht="18" customHeight="1" x14ac:dyDescent="0.2">
      <c r="A13" s="1822"/>
      <c r="B13" s="1878"/>
      <c r="C13" s="164" t="s">
        <v>27</v>
      </c>
      <c r="D13" s="1943" t="s">
        <v>917</v>
      </c>
      <c r="E13" s="1943"/>
      <c r="F13" s="1943"/>
      <c r="G13" s="1846"/>
      <c r="H13" s="156"/>
      <c r="I13" s="889"/>
      <c r="J13" s="889"/>
      <c r="K13" s="157"/>
    </row>
    <row r="14" spans="1:12" s="8" customFormat="1" ht="18" customHeight="1" x14ac:dyDescent="0.2">
      <c r="A14" s="1822"/>
      <c r="B14" s="1878" t="s">
        <v>230</v>
      </c>
      <c r="C14" s="158" t="s">
        <v>28</v>
      </c>
      <c r="D14" s="1943" t="s">
        <v>303</v>
      </c>
      <c r="E14" s="1943"/>
      <c r="F14" s="1943"/>
      <c r="G14" s="1846"/>
      <c r="H14" s="156"/>
      <c r="I14" s="889"/>
      <c r="J14" s="889"/>
      <c r="K14" s="157"/>
    </row>
    <row r="15" spans="1:12" s="8" customFormat="1" ht="18" customHeight="1" x14ac:dyDescent="0.2">
      <c r="A15" s="1822"/>
      <c r="B15" s="1878"/>
      <c r="C15" s="158" t="s">
        <v>29</v>
      </c>
      <c r="D15" s="1943" t="s">
        <v>304</v>
      </c>
      <c r="E15" s="1943"/>
      <c r="F15" s="1943"/>
      <c r="G15" s="1846"/>
      <c r="H15" s="156"/>
      <c r="I15" s="889"/>
      <c r="J15" s="889"/>
      <c r="K15" s="157"/>
    </row>
    <row r="16" spans="1:12" s="8" customFormat="1" ht="18" customHeight="1" x14ac:dyDescent="0.2">
      <c r="A16" s="1822"/>
      <c r="B16" s="1562"/>
      <c r="C16" s="158" t="s">
        <v>30</v>
      </c>
      <c r="D16" s="2034" t="s">
        <v>232</v>
      </c>
      <c r="E16" s="2034"/>
      <c r="F16" s="2034"/>
      <c r="G16" s="1973"/>
      <c r="H16" s="156"/>
      <c r="I16" s="889"/>
      <c r="J16" s="889"/>
      <c r="K16" s="157"/>
      <c r="L16" s="1596"/>
    </row>
    <row r="17" spans="1:12" s="8" customFormat="1" ht="18" customHeight="1" thickBot="1" x14ac:dyDescent="0.25">
      <c r="A17" s="1822"/>
      <c r="B17" s="1319"/>
      <c r="C17" s="1325" t="s">
        <v>31</v>
      </c>
      <c r="D17" s="2031" t="s">
        <v>94</v>
      </c>
      <c r="E17" s="2031"/>
      <c r="F17" s="2031"/>
      <c r="G17" s="2032"/>
      <c r="H17" s="156"/>
      <c r="I17" s="889"/>
      <c r="J17" s="889"/>
      <c r="K17" s="157"/>
    </row>
    <row r="18" spans="1:12" s="8" customFormat="1" ht="18" customHeight="1" x14ac:dyDescent="0.2">
      <c r="A18" s="1821">
        <f>A11-0.01</f>
        <v>-3.0299999999999994</v>
      </c>
      <c r="B18" s="1880" t="s">
        <v>308</v>
      </c>
      <c r="C18" s="1326" t="s">
        <v>25</v>
      </c>
      <c r="D18" s="1902" t="s">
        <v>302</v>
      </c>
      <c r="E18" s="1902"/>
      <c r="F18" s="1902"/>
      <c r="G18" s="1903"/>
      <c r="H18" s="153"/>
      <c r="I18" s="595"/>
      <c r="J18" s="595"/>
      <c r="K18" s="154"/>
    </row>
    <row r="19" spans="1:12" s="8" customFormat="1" ht="18" customHeight="1" x14ac:dyDescent="0.2">
      <c r="A19" s="1822"/>
      <c r="B19" s="1878"/>
      <c r="C19" s="164" t="s">
        <v>26</v>
      </c>
      <c r="D19" s="1943" t="s">
        <v>229</v>
      </c>
      <c r="E19" s="1943"/>
      <c r="F19" s="1943"/>
      <c r="G19" s="1846"/>
      <c r="H19" s="156"/>
      <c r="I19" s="889"/>
      <c r="J19" s="889"/>
      <c r="K19" s="157"/>
    </row>
    <row r="20" spans="1:12" s="8" customFormat="1" ht="18" customHeight="1" x14ac:dyDescent="0.25">
      <c r="A20" s="1822"/>
      <c r="B20" s="215"/>
      <c r="C20" s="164" t="s">
        <v>27</v>
      </c>
      <c r="D20" s="1943" t="s">
        <v>917</v>
      </c>
      <c r="E20" s="1943"/>
      <c r="F20" s="1943"/>
      <c r="G20" s="1846"/>
      <c r="H20" s="156"/>
      <c r="I20" s="889"/>
      <c r="J20" s="889"/>
      <c r="K20" s="157"/>
    </row>
    <row r="21" spans="1:12" s="8" customFormat="1" ht="18" customHeight="1" x14ac:dyDescent="0.25">
      <c r="A21" s="1822"/>
      <c r="B21" s="215"/>
      <c r="C21" s="158" t="s">
        <v>28</v>
      </c>
      <c r="D21" s="1943" t="s">
        <v>303</v>
      </c>
      <c r="E21" s="1943"/>
      <c r="F21" s="1943"/>
      <c r="G21" s="1846"/>
      <c r="H21" s="156"/>
      <c r="I21" s="889"/>
      <c r="J21" s="889"/>
      <c r="K21" s="157"/>
    </row>
    <row r="22" spans="1:12" s="8" customFormat="1" ht="18" customHeight="1" x14ac:dyDescent="0.2">
      <c r="A22" s="1822"/>
      <c r="B22" s="1878" t="s">
        <v>230</v>
      </c>
      <c r="C22" s="158" t="s">
        <v>29</v>
      </c>
      <c r="D22" s="1943" t="s">
        <v>304</v>
      </c>
      <c r="E22" s="1943"/>
      <c r="F22" s="1943"/>
      <c r="G22" s="1846"/>
      <c r="H22" s="156"/>
      <c r="I22" s="889"/>
      <c r="J22" s="889"/>
      <c r="K22" s="157"/>
    </row>
    <row r="23" spans="1:12" s="8" customFormat="1" ht="18" customHeight="1" x14ac:dyDescent="0.2">
      <c r="A23" s="1822"/>
      <c r="B23" s="1878"/>
      <c r="C23" s="158" t="s">
        <v>30</v>
      </c>
      <c r="D23" s="1943" t="s">
        <v>232</v>
      </c>
      <c r="E23" s="1943"/>
      <c r="F23" s="1943"/>
      <c r="G23" s="1846"/>
      <c r="H23" s="156"/>
      <c r="I23" s="889"/>
      <c r="J23" s="889"/>
      <c r="K23" s="157"/>
      <c r="L23" s="1596"/>
    </row>
    <row r="24" spans="1:12" s="8" customFormat="1" ht="18" customHeight="1" thickBot="1" x14ac:dyDescent="0.25">
      <c r="A24" s="1822"/>
      <c r="B24" s="1319"/>
      <c r="C24" s="1325" t="s">
        <v>31</v>
      </c>
      <c r="D24" s="2008" t="s">
        <v>94</v>
      </c>
      <c r="E24" s="2008"/>
      <c r="F24" s="2008"/>
      <c r="G24" s="2009"/>
      <c r="H24" s="156"/>
      <c r="I24" s="889"/>
      <c r="J24" s="889"/>
      <c r="K24" s="157"/>
    </row>
    <row r="25" spans="1:12" s="7" customFormat="1" ht="18" customHeight="1" thickBot="1" x14ac:dyDescent="0.25">
      <c r="A25" s="2010" t="str">
        <f>"FOR EACH TYPE OF POSITION LISTED BELOW, ASK QUESTIONS "&amp; TEXT(D26,"0.00_);(0.00)")&amp;" TO "&amp;  TEXT(I26,"0.00_);(0.00)")&amp;". IF ZERO, RECORD 0."</f>
        <v>FOR EACH TYPE OF POSITION LISTED BELOW, ASK QUESTIONS (3.04) TO (3.07). IF ZERO, RECORD 0.</v>
      </c>
      <c r="B25" s="2011"/>
      <c r="C25" s="2011"/>
      <c r="D25" s="2011"/>
      <c r="E25" s="2011"/>
      <c r="F25" s="2011"/>
      <c r="G25" s="2011"/>
      <c r="H25" s="2011"/>
      <c r="I25" s="2011"/>
      <c r="J25" s="2011"/>
      <c r="K25" s="2012"/>
      <c r="L25" s="1599"/>
    </row>
    <row r="26" spans="1:12" s="7" customFormat="1" ht="20.25" customHeight="1" thickBot="1" x14ac:dyDescent="0.3">
      <c r="A26" s="1821"/>
      <c r="B26" s="2013" t="s">
        <v>309</v>
      </c>
      <c r="C26" s="257"/>
      <c r="D26" s="596">
        <f>A18-0.01</f>
        <v>-3.0399999999999991</v>
      </c>
      <c r="E26" s="2024">
        <f>D26-0.01</f>
        <v>-3.0499999999999989</v>
      </c>
      <c r="F26" s="2025"/>
      <c r="G26" s="2024">
        <f>E26-0.01</f>
        <v>-3.0599999999999987</v>
      </c>
      <c r="H26" s="2025"/>
      <c r="I26" s="2015">
        <f>G26-0.01</f>
        <v>-3.0699999999999985</v>
      </c>
      <c r="J26" s="2016"/>
      <c r="K26" s="2017"/>
    </row>
    <row r="27" spans="1:12" s="7" customFormat="1" ht="107.25" customHeight="1" thickBot="1" x14ac:dyDescent="0.3">
      <c r="A27" s="1822"/>
      <c r="B27" s="2014"/>
      <c r="C27" s="215"/>
      <c r="D27" s="777" t="s">
        <v>310</v>
      </c>
      <c r="E27" s="2026" t="s">
        <v>311</v>
      </c>
      <c r="F27" s="2027"/>
      <c r="G27" s="2026" t="s">
        <v>312</v>
      </c>
      <c r="H27" s="2027"/>
      <c r="I27" s="2018" t="s">
        <v>313</v>
      </c>
      <c r="J27" s="2019"/>
      <c r="K27" s="2020"/>
    </row>
    <row r="28" spans="1:12" s="7" customFormat="1" ht="20.25" customHeight="1" thickBot="1" x14ac:dyDescent="0.25">
      <c r="A28" s="1822"/>
      <c r="B28" s="1616" t="s">
        <v>1031</v>
      </c>
      <c r="C28" s="597" t="s">
        <v>25</v>
      </c>
      <c r="D28" s="598"/>
      <c r="E28" s="599"/>
      <c r="F28" s="600"/>
      <c r="G28" s="874"/>
      <c r="H28" s="601"/>
      <c r="I28" s="1612"/>
      <c r="J28" s="1612"/>
      <c r="K28" s="1613"/>
      <c r="L28" s="1599"/>
    </row>
    <row r="29" spans="1:12" s="7" customFormat="1" ht="20.25" customHeight="1" thickBot="1" x14ac:dyDescent="0.25">
      <c r="A29" s="1822"/>
      <c r="B29" s="603" t="s">
        <v>922</v>
      </c>
      <c r="C29" s="604" t="s">
        <v>26</v>
      </c>
      <c r="D29" s="605"/>
      <c r="E29" s="890"/>
      <c r="F29" s="606"/>
      <c r="G29" s="607"/>
      <c r="H29" s="608"/>
      <c r="I29" s="1614"/>
      <c r="J29" s="1614"/>
      <c r="K29" s="1615"/>
    </row>
    <row r="30" spans="1:12" s="7" customFormat="1" ht="20.25" customHeight="1" thickBot="1" x14ac:dyDescent="0.25">
      <c r="A30" s="1822"/>
      <c r="B30" s="603" t="s">
        <v>923</v>
      </c>
      <c r="C30" s="604" t="s">
        <v>27</v>
      </c>
      <c r="D30" s="605"/>
      <c r="E30" s="890"/>
      <c r="F30" s="606"/>
      <c r="G30" s="607"/>
      <c r="H30" s="608"/>
      <c r="I30" s="1614"/>
      <c r="J30" s="1614"/>
      <c r="K30" s="1615"/>
    </row>
    <row r="31" spans="1:12" s="7" customFormat="1" ht="20.25" customHeight="1" thickBot="1" x14ac:dyDescent="0.25">
      <c r="A31" s="1822"/>
      <c r="B31" s="603" t="s">
        <v>924</v>
      </c>
      <c r="C31" s="604" t="s">
        <v>28</v>
      </c>
      <c r="D31" s="605"/>
      <c r="E31" s="890"/>
      <c r="F31" s="606"/>
      <c r="G31" s="607"/>
      <c r="H31" s="608"/>
      <c r="I31" s="1614"/>
      <c r="J31" s="1614"/>
      <c r="K31" s="1615"/>
    </row>
    <row r="32" spans="1:12" s="7" customFormat="1" ht="20.25" customHeight="1" thickBot="1" x14ac:dyDescent="0.25">
      <c r="A32" s="1822"/>
      <c r="B32" s="603" t="s">
        <v>92</v>
      </c>
      <c r="C32" s="604" t="s">
        <v>29</v>
      </c>
      <c r="D32" s="605"/>
      <c r="E32" s="890"/>
      <c r="F32" s="606"/>
      <c r="G32" s="607"/>
      <c r="H32" s="608"/>
      <c r="I32" s="1614"/>
      <c r="J32" s="1614"/>
      <c r="K32" s="1615"/>
    </row>
    <row r="33" spans="1:13" s="7" customFormat="1" ht="20.25" customHeight="1" thickBot="1" x14ac:dyDescent="0.25">
      <c r="A33" s="1822"/>
      <c r="B33" s="603" t="s">
        <v>93</v>
      </c>
      <c r="C33" s="604" t="s">
        <v>30</v>
      </c>
      <c r="D33" s="605"/>
      <c r="E33" s="890"/>
      <c r="F33" s="606"/>
      <c r="G33" s="607"/>
      <c r="H33" s="608"/>
      <c r="I33" s="1614"/>
      <c r="J33" s="1614"/>
      <c r="K33" s="1615"/>
    </row>
    <row r="34" spans="1:13" s="7" customFormat="1" ht="20.25" customHeight="1" thickBot="1" x14ac:dyDescent="0.25">
      <c r="A34" s="1822"/>
      <c r="B34" s="603" t="s">
        <v>925</v>
      </c>
      <c r="C34" s="604" t="s">
        <v>31</v>
      </c>
      <c r="D34" s="605"/>
      <c r="E34" s="890"/>
      <c r="F34" s="606"/>
      <c r="G34" s="607"/>
      <c r="H34" s="608"/>
      <c r="I34" s="1614"/>
      <c r="J34" s="1614"/>
      <c r="K34" s="1615"/>
    </row>
    <row r="35" spans="1:13" s="7" customFormat="1" ht="20.25" customHeight="1" thickBot="1" x14ac:dyDescent="0.25">
      <c r="A35" s="1822"/>
      <c r="B35" s="603" t="s">
        <v>926</v>
      </c>
      <c r="C35" s="870" t="s">
        <v>32</v>
      </c>
      <c r="D35" s="605"/>
      <c r="E35" s="890"/>
      <c r="F35" s="606"/>
      <c r="G35" s="607"/>
      <c r="H35" s="608"/>
      <c r="I35" s="1614"/>
      <c r="J35" s="1614"/>
      <c r="K35" s="1615"/>
    </row>
    <row r="36" spans="1:13" s="7" customFormat="1" ht="20.25" customHeight="1" thickBot="1" x14ac:dyDescent="0.25">
      <c r="A36" s="1822"/>
      <c r="B36" s="603" t="s">
        <v>927</v>
      </c>
      <c r="C36" s="870" t="s">
        <v>33</v>
      </c>
      <c r="D36" s="605"/>
      <c r="E36" s="890"/>
      <c r="F36" s="606"/>
      <c r="G36" s="607"/>
      <c r="H36" s="608"/>
      <c r="I36" s="1614"/>
      <c r="J36" s="1614"/>
      <c r="K36" s="1615"/>
    </row>
    <row r="37" spans="1:13" s="7" customFormat="1" ht="20.25" customHeight="1" thickBot="1" x14ac:dyDescent="0.25">
      <c r="A37" s="1822"/>
      <c r="B37" s="603" t="s">
        <v>94</v>
      </c>
      <c r="C37" s="604" t="s">
        <v>34</v>
      </c>
      <c r="D37" s="605"/>
      <c r="E37" s="890"/>
      <c r="F37" s="606"/>
      <c r="G37" s="607"/>
      <c r="H37" s="608"/>
      <c r="I37" s="1614"/>
      <c r="J37" s="1614"/>
      <c r="K37" s="1615"/>
    </row>
    <row r="38" spans="1:13" s="75" customFormat="1" ht="22.5" customHeight="1" thickBot="1" x14ac:dyDescent="0.25">
      <c r="A38" s="609" t="s">
        <v>18</v>
      </c>
      <c r="B38" s="2021" t="s">
        <v>232</v>
      </c>
      <c r="C38" s="2022"/>
      <c r="D38" s="2022"/>
      <c r="E38" s="2022"/>
      <c r="F38" s="2022"/>
      <c r="G38" s="2023"/>
      <c r="H38" s="2028" t="s">
        <v>85</v>
      </c>
      <c r="I38" s="2029"/>
      <c r="J38" s="2029"/>
      <c r="K38" s="2030"/>
    </row>
    <row r="39" spans="1:13" ht="27.75" customHeight="1" thickBot="1" x14ac:dyDescent="0.25">
      <c r="A39" s="188">
        <f>I26-0.01</f>
        <v>-3.0799999999999983</v>
      </c>
      <c r="B39" s="610" t="s">
        <v>928</v>
      </c>
      <c r="C39" s="1890"/>
      <c r="D39" s="1891"/>
      <c r="E39" s="1891"/>
      <c r="F39" s="1891"/>
      <c r="G39" s="1892"/>
      <c r="H39" s="611"/>
      <c r="I39" s="611"/>
      <c r="J39" s="611"/>
      <c r="K39" s="612"/>
    </row>
    <row r="40" spans="1:13" ht="18.75" customHeight="1" x14ac:dyDescent="0.2">
      <c r="A40" s="1740">
        <f>A39-0.01</f>
        <v>-3.0899999999999981</v>
      </c>
      <c r="B40" s="1749" t="s">
        <v>314</v>
      </c>
      <c r="C40" s="1753" t="s">
        <v>88</v>
      </c>
      <c r="D40" s="1754"/>
      <c r="E40" s="754">
        <v>1</v>
      </c>
      <c r="F40" s="1276"/>
      <c r="G40" s="1056"/>
      <c r="H40" s="613"/>
      <c r="I40" s="613"/>
      <c r="J40" s="613"/>
      <c r="K40" s="614"/>
    </row>
    <row r="41" spans="1:13" ht="18.75" customHeight="1" thickBot="1" x14ac:dyDescent="0.25">
      <c r="A41" s="1741"/>
      <c r="B41" s="1750"/>
      <c r="C41" s="1744" t="s">
        <v>89</v>
      </c>
      <c r="D41" s="1745"/>
      <c r="E41" s="756">
        <v>2</v>
      </c>
      <c r="F41" s="752" t="s">
        <v>39</v>
      </c>
      <c r="G41" s="1057">
        <f>A48</f>
        <v>-3.1299999999999972</v>
      </c>
      <c r="H41" s="615"/>
      <c r="I41" s="615"/>
      <c r="J41" s="615"/>
      <c r="K41" s="616"/>
    </row>
    <row r="42" spans="1:13" ht="18.95" customHeight="1" x14ac:dyDescent="0.2">
      <c r="A42" s="1740">
        <f>A40-0.01</f>
        <v>-3.0999999999999979</v>
      </c>
      <c r="B42" s="1749" t="s">
        <v>315</v>
      </c>
      <c r="C42" s="1275" t="s">
        <v>25</v>
      </c>
      <c r="D42" s="1058" t="s">
        <v>316</v>
      </c>
      <c r="E42" s="1059"/>
      <c r="F42" s="1329"/>
      <c r="G42" s="1330"/>
      <c r="H42" s="602"/>
      <c r="I42" s="602"/>
      <c r="J42" s="602"/>
      <c r="K42" s="159"/>
    </row>
    <row r="43" spans="1:13" ht="18.95" customHeight="1" thickBot="1" x14ac:dyDescent="0.25">
      <c r="A43" s="1741"/>
      <c r="B43" s="1750"/>
      <c r="C43" s="1060" t="s">
        <v>26</v>
      </c>
      <c r="D43" s="1282" t="s">
        <v>317</v>
      </c>
      <c r="E43" s="1061"/>
      <c r="F43" s="1267"/>
      <c r="G43" s="1277"/>
      <c r="H43" s="615"/>
      <c r="I43" s="615"/>
      <c r="J43" s="615"/>
      <c r="K43" s="616"/>
    </row>
    <row r="44" spans="1:13" ht="18.95" customHeight="1" x14ac:dyDescent="0.2">
      <c r="A44" s="1740">
        <f>A42-0.01</f>
        <v>-3.1099999999999977</v>
      </c>
      <c r="B44" s="1749" t="s">
        <v>318</v>
      </c>
      <c r="C44" s="1753" t="s">
        <v>88</v>
      </c>
      <c r="D44" s="1754"/>
      <c r="E44" s="754">
        <v>1</v>
      </c>
      <c r="F44" s="1276"/>
      <c r="G44" s="1056"/>
      <c r="H44" s="163"/>
      <c r="I44" s="163"/>
      <c r="J44" s="163"/>
      <c r="K44" s="1005"/>
    </row>
    <row r="45" spans="1:13" ht="18.95" customHeight="1" thickBot="1" x14ac:dyDescent="0.25">
      <c r="A45" s="1741"/>
      <c r="B45" s="1750"/>
      <c r="C45" s="1744" t="s">
        <v>89</v>
      </c>
      <c r="D45" s="1745"/>
      <c r="E45" s="756">
        <v>2</v>
      </c>
      <c r="F45" s="752" t="s">
        <v>39</v>
      </c>
      <c r="G45" s="1057">
        <f>A48</f>
        <v>-3.1299999999999972</v>
      </c>
      <c r="H45" s="163"/>
      <c r="I45" s="163"/>
      <c r="J45" s="163"/>
      <c r="K45" s="1005"/>
      <c r="M45" s="15" t="s">
        <v>2</v>
      </c>
    </row>
    <row r="46" spans="1:13" ht="18.95" customHeight="1" x14ac:dyDescent="0.2">
      <c r="A46" s="1328">
        <f>A44-0.01</f>
        <v>-3.1199999999999974</v>
      </c>
      <c r="B46" s="1760" t="s">
        <v>319</v>
      </c>
      <c r="C46" s="1275" t="s">
        <v>25</v>
      </c>
      <c r="D46" s="1058" t="s">
        <v>316</v>
      </c>
      <c r="E46" s="1059"/>
      <c r="F46" s="1329"/>
      <c r="G46" s="1330"/>
      <c r="H46" s="602"/>
      <c r="I46" s="602"/>
      <c r="J46" s="602"/>
      <c r="K46" s="159"/>
    </row>
    <row r="47" spans="1:13" ht="18.95" customHeight="1" thickBot="1" x14ac:dyDescent="0.25">
      <c r="A47" s="1295"/>
      <c r="B47" s="1750"/>
      <c r="C47" s="1060" t="s">
        <v>26</v>
      </c>
      <c r="D47" s="1282" t="s">
        <v>317</v>
      </c>
      <c r="E47" s="1061"/>
      <c r="F47" s="1267"/>
      <c r="G47" s="1277"/>
      <c r="H47" s="615"/>
      <c r="I47" s="615"/>
      <c r="J47" s="615"/>
      <c r="K47" s="616"/>
      <c r="M47" s="15" t="s">
        <v>2</v>
      </c>
    </row>
    <row r="48" spans="1:13" ht="13.5" customHeight="1" x14ac:dyDescent="0.2">
      <c r="A48" s="1740">
        <f>A46-0.01</f>
        <v>-3.1299999999999972</v>
      </c>
      <c r="B48" s="1749" t="s">
        <v>1002</v>
      </c>
      <c r="C48" s="1753" t="s">
        <v>88</v>
      </c>
      <c r="D48" s="1754"/>
      <c r="E48" s="754">
        <v>1</v>
      </c>
      <c r="F48" s="1276"/>
      <c r="G48" s="1056"/>
      <c r="H48" s="613"/>
      <c r="I48" s="613"/>
      <c r="J48" s="613"/>
      <c r="K48" s="614"/>
    </row>
    <row r="49" spans="1:12" ht="13.5" customHeight="1" thickBot="1" x14ac:dyDescent="0.25">
      <c r="A49" s="1741"/>
      <c r="B49" s="1750"/>
      <c r="C49" s="1744" t="s">
        <v>89</v>
      </c>
      <c r="D49" s="1745"/>
      <c r="E49" s="756">
        <v>2</v>
      </c>
      <c r="F49" s="752" t="s">
        <v>39</v>
      </c>
      <c r="G49" s="1057">
        <f>'4Roster'!B6</f>
        <v>-4.01</v>
      </c>
      <c r="H49" s="615"/>
      <c r="I49" s="615"/>
      <c r="J49" s="615"/>
      <c r="K49" s="616"/>
    </row>
    <row r="50" spans="1:12" ht="39" thickBot="1" x14ac:dyDescent="0.25">
      <c r="A50" s="1287">
        <f>A48-0.01</f>
        <v>-3.139999999999997</v>
      </c>
      <c r="B50" s="610" t="s">
        <v>1003</v>
      </c>
      <c r="C50" s="1890"/>
      <c r="D50" s="1891"/>
      <c r="E50" s="1891"/>
      <c r="F50" s="1891"/>
      <c r="G50" s="1892"/>
      <c r="H50" s="611"/>
      <c r="I50" s="611"/>
      <c r="J50" s="611"/>
      <c r="K50" s="612"/>
    </row>
    <row r="51" spans="1:12" s="4" customFormat="1" ht="26.1" customHeight="1" x14ac:dyDescent="0.2">
      <c r="A51" s="1740">
        <f>A50-0.01</f>
        <v>-3.1499999999999968</v>
      </c>
      <c r="B51" s="2004" t="s">
        <v>1048</v>
      </c>
      <c r="C51" s="1275" t="s">
        <v>25</v>
      </c>
      <c r="D51" s="2006" t="s">
        <v>320</v>
      </c>
      <c r="E51" s="2006"/>
      <c r="F51" s="2006"/>
      <c r="G51" s="2007"/>
      <c r="H51" s="602"/>
      <c r="I51" s="602"/>
      <c r="J51" s="602"/>
      <c r="K51" s="159"/>
      <c r="L51" s="1587"/>
    </row>
    <row r="52" spans="1:12" s="4" customFormat="1" ht="26.1" customHeight="1" x14ac:dyDescent="0.2">
      <c r="A52" s="1824"/>
      <c r="B52" s="2005"/>
      <c r="C52" s="604" t="s">
        <v>26</v>
      </c>
      <c r="D52" s="1943" t="s">
        <v>321</v>
      </c>
      <c r="E52" s="1943"/>
      <c r="F52" s="1943"/>
      <c r="G52" s="1846"/>
      <c r="H52" s="891"/>
      <c r="I52" s="891"/>
      <c r="J52" s="891"/>
      <c r="K52" s="161"/>
    </row>
    <row r="53" spans="1:12" s="4" customFormat="1" ht="26.1" customHeight="1" x14ac:dyDescent="0.2">
      <c r="A53" s="1824"/>
      <c r="B53" s="179" t="s">
        <v>322</v>
      </c>
      <c r="C53" s="604" t="s">
        <v>27</v>
      </c>
      <c r="D53" s="2002" t="s">
        <v>323</v>
      </c>
      <c r="E53" s="2002"/>
      <c r="F53" s="2002"/>
      <c r="G53" s="2003"/>
      <c r="H53" s="891"/>
      <c r="I53" s="891"/>
      <c r="J53" s="891"/>
      <c r="K53" s="161"/>
    </row>
    <row r="54" spans="1:12" s="4" customFormat="1" ht="26.1" customHeight="1" x14ac:dyDescent="0.2">
      <c r="A54" s="1824"/>
      <c r="B54" s="1075"/>
      <c r="C54" s="158" t="s">
        <v>28</v>
      </c>
      <c r="D54" s="2002" t="s">
        <v>324</v>
      </c>
      <c r="E54" s="2002"/>
      <c r="F54" s="2002"/>
      <c r="G54" s="2003"/>
      <c r="H54" s="891"/>
      <c r="I54" s="891"/>
      <c r="J54" s="891"/>
      <c r="K54" s="161"/>
    </row>
    <row r="55" spans="1:12" s="4" customFormat="1" ht="26.1" customHeight="1" x14ac:dyDescent="0.2">
      <c r="A55" s="1824"/>
      <c r="B55" s="1076" t="s">
        <v>325</v>
      </c>
      <c r="C55" s="158" t="s">
        <v>29</v>
      </c>
      <c r="D55" s="2002" t="s">
        <v>326</v>
      </c>
      <c r="E55" s="2002"/>
      <c r="F55" s="2002"/>
      <c r="G55" s="2003"/>
      <c r="H55" s="891"/>
      <c r="I55" s="891"/>
      <c r="J55" s="891"/>
      <c r="K55" s="161"/>
    </row>
    <row r="56" spans="1:12" s="4" customFormat="1" ht="26.1" customHeight="1" x14ac:dyDescent="0.2">
      <c r="A56" s="1824"/>
      <c r="B56" s="1076" t="s">
        <v>327</v>
      </c>
      <c r="C56" s="158" t="s">
        <v>30</v>
      </c>
      <c r="D56" s="2002" t="s">
        <v>328</v>
      </c>
      <c r="E56" s="2002"/>
      <c r="F56" s="2002"/>
      <c r="G56" s="2003"/>
      <c r="H56" s="891"/>
      <c r="I56" s="891"/>
      <c r="J56" s="891"/>
      <c r="K56" s="161"/>
    </row>
    <row r="57" spans="1:12" s="4" customFormat="1" ht="26.1" customHeight="1" x14ac:dyDescent="0.2">
      <c r="A57" s="1824"/>
      <c r="B57" s="179"/>
      <c r="C57" s="158" t="s">
        <v>31</v>
      </c>
      <c r="D57" s="2002" t="s">
        <v>329</v>
      </c>
      <c r="E57" s="2002"/>
      <c r="F57" s="2002"/>
      <c r="G57" s="2003"/>
      <c r="H57" s="891"/>
      <c r="I57" s="891"/>
      <c r="J57" s="891"/>
      <c r="K57" s="161"/>
    </row>
    <row r="58" spans="1:12" s="4" customFormat="1" ht="26.1" customHeight="1" x14ac:dyDescent="0.2">
      <c r="A58" s="1824"/>
      <c r="B58" s="179"/>
      <c r="C58" s="155" t="s">
        <v>32</v>
      </c>
      <c r="D58" s="2002" t="s">
        <v>330</v>
      </c>
      <c r="E58" s="2002"/>
      <c r="F58" s="2002"/>
      <c r="G58" s="2003"/>
      <c r="H58" s="891"/>
      <c r="I58" s="891"/>
      <c r="J58" s="891"/>
      <c r="K58" s="161"/>
    </row>
    <row r="59" spans="1:12" s="4" customFormat="1" ht="26.1" customHeight="1" x14ac:dyDescent="0.2">
      <c r="A59" s="1824"/>
      <c r="B59" s="179"/>
      <c r="C59" s="1006" t="s">
        <v>33</v>
      </c>
      <c r="D59" s="2002" t="s">
        <v>331</v>
      </c>
      <c r="E59" s="2002"/>
      <c r="F59" s="2002"/>
      <c r="G59" s="2003"/>
      <c r="H59" s="891"/>
      <c r="I59" s="891"/>
      <c r="J59" s="891"/>
      <c r="K59" s="161"/>
    </row>
    <row r="60" spans="1:12" s="4" customFormat="1" ht="26.1" customHeight="1" thickBot="1" x14ac:dyDescent="0.25">
      <c r="A60" s="1741"/>
      <c r="B60" s="617"/>
      <c r="C60" s="1019" t="s">
        <v>34</v>
      </c>
      <c r="D60" s="2008" t="s">
        <v>332</v>
      </c>
      <c r="E60" s="2008"/>
      <c r="F60" s="2008"/>
      <c r="G60" s="2009"/>
      <c r="H60" s="615"/>
      <c r="I60" s="615"/>
      <c r="J60" s="615"/>
      <c r="K60" s="616"/>
    </row>
  </sheetData>
  <customSheetViews>
    <customSheetView guid="{62A28031-BB72-409E-8219-7B624D8945FD}" showPageBreaks="1" printArea="1" view="pageBreakPreview" topLeftCell="A31">
      <selection activeCell="O93" sqref="O93"/>
      <rowBreaks count="1" manualBreakCount="1">
        <brk id="37" max="9" man="1"/>
      </rowBreaks>
      <pageMargins left="0.7" right="0.7" top="0.75" bottom="0.75" header="0.3" footer="0.3"/>
      <headerFooter alignWithMargins="0">
        <oddFooter>&amp;R&amp;P</oddFooter>
      </headerFooter>
    </customSheetView>
  </customSheetViews>
  <mergeCells count="73">
    <mergeCell ref="A44:A45"/>
    <mergeCell ref="B44:B45"/>
    <mergeCell ref="C44:D44"/>
    <mergeCell ref="C45:D45"/>
    <mergeCell ref="B46:B47"/>
    <mergeCell ref="B4:B6"/>
    <mergeCell ref="B1:K1"/>
    <mergeCell ref="A4:A10"/>
    <mergeCell ref="A11:A17"/>
    <mergeCell ref="D17:G17"/>
    <mergeCell ref="H3:K3"/>
    <mergeCell ref="B8:B9"/>
    <mergeCell ref="D11:G11"/>
    <mergeCell ref="D13:G13"/>
    <mergeCell ref="D15:G15"/>
    <mergeCell ref="D16:G16"/>
    <mergeCell ref="D14:G14"/>
    <mergeCell ref="B14:B15"/>
    <mergeCell ref="B11:B13"/>
    <mergeCell ref="D9:G9"/>
    <mergeCell ref="D10:G10"/>
    <mergeCell ref="B38:G38"/>
    <mergeCell ref="C40:D40"/>
    <mergeCell ref="C41:D41"/>
    <mergeCell ref="C39:G39"/>
    <mergeCell ref="E26:F26"/>
    <mergeCell ref="E27:F27"/>
    <mergeCell ref="G26:H26"/>
    <mergeCell ref="G27:H27"/>
    <mergeCell ref="H38:K38"/>
    <mergeCell ref="A25:K25"/>
    <mergeCell ref="D24:G24"/>
    <mergeCell ref="A26:A37"/>
    <mergeCell ref="B26:B27"/>
    <mergeCell ref="I26:K26"/>
    <mergeCell ref="I27:K27"/>
    <mergeCell ref="A18:A24"/>
    <mergeCell ref="B18:B19"/>
    <mergeCell ref="B22:B23"/>
    <mergeCell ref="D19:G19"/>
    <mergeCell ref="D20:G20"/>
    <mergeCell ref="D22:G22"/>
    <mergeCell ref="D23:G23"/>
    <mergeCell ref="D18:G18"/>
    <mergeCell ref="D21:G21"/>
    <mergeCell ref="D12:G12"/>
    <mergeCell ref="D4:G4"/>
    <mergeCell ref="D5:G5"/>
    <mergeCell ref="D8:G8"/>
    <mergeCell ref="D7:G7"/>
    <mergeCell ref="D6:G6"/>
    <mergeCell ref="D54:G54"/>
    <mergeCell ref="D55:G55"/>
    <mergeCell ref="D56:G56"/>
    <mergeCell ref="D60:G60"/>
    <mergeCell ref="D57:G57"/>
    <mergeCell ref="D59:G59"/>
    <mergeCell ref="A2:K2"/>
    <mergeCell ref="B42:B43"/>
    <mergeCell ref="A40:A41"/>
    <mergeCell ref="D58:G58"/>
    <mergeCell ref="A42:A43"/>
    <mergeCell ref="B40:B41"/>
    <mergeCell ref="C48:D48"/>
    <mergeCell ref="C49:D49"/>
    <mergeCell ref="C50:G50"/>
    <mergeCell ref="A51:A60"/>
    <mergeCell ref="B48:B49"/>
    <mergeCell ref="A48:A49"/>
    <mergeCell ref="B51:B52"/>
    <mergeCell ref="D51:G51"/>
    <mergeCell ref="D52:G52"/>
    <mergeCell ref="D53:G53"/>
  </mergeCells>
  <phoneticPr fontId="10" type="noConversion"/>
  <pageMargins left="0.75" right="0.75" top="0.5" bottom="0.5" header="0.25" footer="0.25"/>
  <pageSetup orientation="portrait" r:id="rId1"/>
  <headerFooter differentFirst="1">
    <oddHeader>&amp;LHRBF Impact Evaluation&amp;CHealth Facility Questionnaire&amp;RForm F1</oddHeader>
    <oddFooter>&amp;R&amp;P / &amp;N</oddFooter>
  </headerFooter>
  <rowBreaks count="2" manualBreakCount="2">
    <brk id="24" max="10" man="1"/>
    <brk id="50" max="10" man="1"/>
  </rowBreaks>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I59"/>
  <sheetViews>
    <sheetView view="pageBreakPreview" topLeftCell="J13" zoomScaleNormal="75" zoomScaleSheetLayoutView="100" zoomScalePageLayoutView="75" workbookViewId="0">
      <selection activeCell="AE22" sqref="AE22:AH23"/>
    </sheetView>
  </sheetViews>
  <sheetFormatPr defaultColWidth="9" defaultRowHeight="13.5" x14ac:dyDescent="0.25"/>
  <cols>
    <col min="1" max="1" width="4" style="997" bestFit="1" customWidth="1"/>
    <col min="2" max="2" width="29" style="997" customWidth="1"/>
    <col min="3" max="3" width="6.42578125" style="997" customWidth="1"/>
    <col min="4" max="4" width="2.42578125" style="997" customWidth="1"/>
    <col min="5" max="5" width="6.5703125" style="997" customWidth="1"/>
    <col min="6" max="6" width="8.42578125" style="997" customWidth="1"/>
    <col min="7" max="7" width="14.42578125" style="997" customWidth="1"/>
    <col min="8" max="8" width="4" style="997" customWidth="1"/>
    <col min="9" max="9" width="22.85546875" style="997" customWidth="1"/>
    <col min="10" max="10" width="3.42578125" style="997" customWidth="1"/>
    <col min="11" max="11" width="1.7109375" style="997" customWidth="1"/>
    <col min="12" max="12" width="18.140625" style="997" customWidth="1"/>
    <col min="13" max="13" width="3.140625" style="997" customWidth="1"/>
    <col min="14" max="14" width="2.42578125" style="997" customWidth="1"/>
    <col min="15" max="15" width="4.42578125" style="997" customWidth="1"/>
    <col min="16" max="16" width="8.5703125" style="997" customWidth="1"/>
    <col min="17" max="17" width="10" style="997" customWidth="1"/>
    <col min="18" max="18" width="7.28515625" style="1603" customWidth="1"/>
    <col min="19" max="19" width="3.28515625" style="997" customWidth="1"/>
    <col min="20" max="20" width="7.7109375" style="997" customWidth="1"/>
    <col min="21" max="21" width="7.42578125" style="997" customWidth="1"/>
    <col min="22" max="22" width="8.5703125" style="997" customWidth="1"/>
    <col min="23" max="23" width="3.7109375" style="1000" customWidth="1"/>
    <col min="24" max="24" width="3.42578125" style="1000" customWidth="1"/>
    <col min="25" max="25" width="3.7109375" style="1000" customWidth="1"/>
    <col min="26" max="27" width="2.140625" style="1000" customWidth="1"/>
    <col min="28" max="28" width="4.42578125" style="1000" customWidth="1"/>
    <col min="29" max="29" width="16.42578125" style="997" customWidth="1"/>
    <col min="30" max="30" width="3.140625" style="997" customWidth="1"/>
    <col min="31" max="34" width="6.85546875" style="1000" customWidth="1"/>
    <col min="35" max="35" width="4.140625" style="1000" customWidth="1"/>
    <col min="36" max="16384" width="9" style="997"/>
  </cols>
  <sheetData>
    <row r="1" spans="1:35" s="918" customFormat="1" ht="18.75" thickBot="1" x14ac:dyDescent="0.25">
      <c r="A1" s="916">
        <f>-4</f>
        <v>-4</v>
      </c>
      <c r="B1" s="917" t="s">
        <v>333</v>
      </c>
      <c r="R1" s="1600"/>
      <c r="W1" s="919"/>
      <c r="X1" s="919"/>
      <c r="Y1" s="919"/>
      <c r="Z1" s="919"/>
      <c r="AA1" s="919"/>
      <c r="AB1" s="919"/>
      <c r="AE1" s="919"/>
      <c r="AF1" s="919"/>
      <c r="AG1" s="919"/>
      <c r="AH1" s="919"/>
      <c r="AI1" s="919"/>
    </row>
    <row r="2" spans="1:35" s="922" customFormat="1" ht="8.1" customHeight="1" x14ac:dyDescent="0.25">
      <c r="A2" s="920"/>
      <c r="B2" s="921"/>
      <c r="R2" s="1601"/>
      <c r="W2" s="923"/>
      <c r="X2" s="923"/>
      <c r="Y2" s="923"/>
      <c r="Z2" s="923"/>
      <c r="AA2" s="923"/>
      <c r="AB2" s="923"/>
      <c r="AE2" s="923"/>
      <c r="AF2" s="923"/>
      <c r="AG2" s="923"/>
      <c r="AH2" s="923"/>
      <c r="AI2" s="923"/>
    </row>
    <row r="3" spans="1:35" s="922" customFormat="1" ht="14.1" customHeight="1" x14ac:dyDescent="0.25">
      <c r="A3" s="924"/>
      <c r="B3" s="922" t="s">
        <v>334</v>
      </c>
      <c r="R3" s="1601"/>
      <c r="W3" s="925"/>
      <c r="X3" s="925"/>
      <c r="Y3" s="925"/>
      <c r="Z3" s="925"/>
      <c r="AA3" s="925"/>
      <c r="AB3" s="925"/>
      <c r="AE3" s="925"/>
      <c r="AF3" s="925"/>
      <c r="AG3" s="925"/>
      <c r="AH3" s="925"/>
      <c r="AI3" s="925"/>
    </row>
    <row r="4" spans="1:35" s="922" customFormat="1" ht="14.1" customHeight="1" x14ac:dyDescent="0.25">
      <c r="A4" s="924"/>
      <c r="B4" s="922" t="s">
        <v>335</v>
      </c>
      <c r="R4" s="1601"/>
      <c r="W4" s="925"/>
      <c r="X4" s="925"/>
      <c r="Y4" s="925"/>
      <c r="Z4" s="925"/>
      <c r="AA4" s="925"/>
      <c r="AB4" s="925"/>
      <c r="AE4" s="925"/>
      <c r="AF4" s="925"/>
      <c r="AG4" s="925"/>
      <c r="AH4" s="925"/>
      <c r="AI4" s="925"/>
    </row>
    <row r="5" spans="1:35" s="922" customFormat="1" ht="8.1" customHeight="1" x14ac:dyDescent="0.25">
      <c r="A5" s="924"/>
      <c r="R5" s="1601"/>
      <c r="W5" s="925"/>
      <c r="X5" s="925"/>
      <c r="Y5" s="925"/>
      <c r="Z5" s="925"/>
      <c r="AA5" s="925"/>
      <c r="AB5" s="925"/>
      <c r="AE5" s="925"/>
      <c r="AF5" s="925"/>
      <c r="AG5" s="925"/>
      <c r="AH5" s="925"/>
      <c r="AI5" s="925"/>
    </row>
    <row r="6" spans="1:35" s="928" customFormat="1" ht="12.75" x14ac:dyDescent="0.25">
      <c r="A6" s="926"/>
      <c r="B6" s="927">
        <f>A1-0.01</f>
        <v>-4.01</v>
      </c>
      <c r="C6" s="2091">
        <f t="shared" ref="C6:V6" si="0">B6-0.01</f>
        <v>-4.0199999999999996</v>
      </c>
      <c r="D6" s="2093"/>
      <c r="E6" s="1353">
        <f>C6-0.01</f>
        <v>-4.0299999999999994</v>
      </c>
      <c r="F6" s="927">
        <f>E6-0.01</f>
        <v>-4.0399999999999991</v>
      </c>
      <c r="G6" s="2091">
        <f>F6-0.01</f>
        <v>-4.0499999999999989</v>
      </c>
      <c r="H6" s="2093"/>
      <c r="I6" s="2092">
        <f>G6-0.01</f>
        <v>-4.0599999999999987</v>
      </c>
      <c r="J6" s="2092"/>
      <c r="K6" s="2092"/>
      <c r="L6" s="2092"/>
      <c r="M6" s="2092"/>
      <c r="N6" s="1352"/>
      <c r="O6" s="1353"/>
      <c r="P6" s="927">
        <f>I6-0.01</f>
        <v>-4.0699999999999985</v>
      </c>
      <c r="Q6" s="927">
        <f t="shared" si="0"/>
        <v>-4.0799999999999983</v>
      </c>
      <c r="R6" s="1602">
        <f>Q6-0.01</f>
        <v>-4.0899999999999981</v>
      </c>
      <c r="S6" s="1353"/>
      <c r="T6" s="927">
        <f>R6-0.01</f>
        <v>-4.0999999999999979</v>
      </c>
      <c r="U6" s="927">
        <f t="shared" si="0"/>
        <v>-4.1099999999999977</v>
      </c>
      <c r="V6" s="927">
        <f t="shared" si="0"/>
        <v>-4.1199999999999974</v>
      </c>
      <c r="W6" s="2091">
        <f>V6-0.01</f>
        <v>-4.1299999999999972</v>
      </c>
      <c r="X6" s="2093"/>
      <c r="Y6" s="2091">
        <f>W6-0.01</f>
        <v>-4.139999999999997</v>
      </c>
      <c r="Z6" s="2092"/>
      <c r="AA6" s="2092"/>
      <c r="AB6" s="2093"/>
      <c r="AC6" s="2091">
        <f>Y6-0.01</f>
        <v>-4.1499999999999968</v>
      </c>
      <c r="AD6" s="2093"/>
      <c r="AE6" s="2091">
        <f>AC6-0.01</f>
        <v>-4.1599999999999966</v>
      </c>
      <c r="AF6" s="2092"/>
      <c r="AG6" s="2092"/>
      <c r="AH6" s="2092"/>
      <c r="AI6" s="2093"/>
    </row>
    <row r="7" spans="1:35" s="929" customFormat="1" ht="15" customHeight="1" x14ac:dyDescent="0.2">
      <c r="A7" s="2094" t="s">
        <v>336</v>
      </c>
      <c r="B7" s="2035" t="s">
        <v>337</v>
      </c>
      <c r="C7" s="2039" t="s">
        <v>338</v>
      </c>
      <c r="D7" s="2040"/>
      <c r="E7" s="2035" t="s">
        <v>339</v>
      </c>
      <c r="F7" s="2035" t="s">
        <v>340</v>
      </c>
      <c r="G7" s="2039" t="s">
        <v>341</v>
      </c>
      <c r="H7" s="2040"/>
      <c r="I7" s="2078" t="s">
        <v>342</v>
      </c>
      <c r="J7" s="2078"/>
      <c r="K7" s="2078"/>
      <c r="L7" s="2078"/>
      <c r="M7" s="2078"/>
      <c r="N7" s="2078"/>
      <c r="O7" s="2040"/>
      <c r="P7" s="2035" t="s">
        <v>343</v>
      </c>
      <c r="Q7" s="2035" t="s">
        <v>344</v>
      </c>
      <c r="R7" s="2072" t="s">
        <v>1049</v>
      </c>
      <c r="S7" s="2073"/>
      <c r="T7" s="2035" t="s">
        <v>345</v>
      </c>
      <c r="U7" s="2035" t="s">
        <v>346</v>
      </c>
      <c r="V7" s="2035" t="s">
        <v>347</v>
      </c>
      <c r="W7" s="2039" t="s">
        <v>348</v>
      </c>
      <c r="X7" s="2040"/>
      <c r="Y7" s="2039" t="s">
        <v>349</v>
      </c>
      <c r="Z7" s="2078"/>
      <c r="AA7" s="2078"/>
      <c r="AB7" s="2040"/>
      <c r="AC7" s="2047" t="s">
        <v>350</v>
      </c>
      <c r="AD7" s="2048"/>
      <c r="AE7" s="2047" t="s">
        <v>351</v>
      </c>
      <c r="AF7" s="2097"/>
      <c r="AG7" s="2097"/>
      <c r="AH7" s="2097"/>
      <c r="AI7" s="2048"/>
    </row>
    <row r="8" spans="1:35" s="929" customFormat="1" ht="15" customHeight="1" x14ac:dyDescent="0.2">
      <c r="A8" s="2095"/>
      <c r="B8" s="2036"/>
      <c r="C8" s="2041"/>
      <c r="D8" s="2042"/>
      <c r="E8" s="2036"/>
      <c r="F8" s="2036"/>
      <c r="G8" s="2041"/>
      <c r="H8" s="2042"/>
      <c r="I8" s="930" t="s">
        <v>352</v>
      </c>
      <c r="J8" s="931"/>
      <c r="K8" s="932"/>
      <c r="L8" s="931"/>
      <c r="M8" s="933"/>
      <c r="N8" s="933"/>
      <c r="O8" s="934"/>
      <c r="P8" s="2036"/>
      <c r="Q8" s="2036"/>
      <c r="R8" s="2074"/>
      <c r="S8" s="2075"/>
      <c r="T8" s="2036"/>
      <c r="U8" s="2036"/>
      <c r="V8" s="2036"/>
      <c r="W8" s="2041"/>
      <c r="X8" s="2042"/>
      <c r="Y8" s="2041"/>
      <c r="Z8" s="2079"/>
      <c r="AA8" s="2079"/>
      <c r="AB8" s="2042"/>
      <c r="AC8" s="2049"/>
      <c r="AD8" s="2050"/>
      <c r="AE8" s="2049"/>
      <c r="AF8" s="2098"/>
      <c r="AG8" s="2098"/>
      <c r="AH8" s="2098"/>
      <c r="AI8" s="2050"/>
    </row>
    <row r="9" spans="1:35" s="929" customFormat="1" ht="15" customHeight="1" x14ac:dyDescent="0.25">
      <c r="A9" s="2095"/>
      <c r="B9" s="2036"/>
      <c r="C9" s="2041"/>
      <c r="D9" s="2042"/>
      <c r="E9" s="2036"/>
      <c r="F9" s="2036"/>
      <c r="G9" s="2041"/>
      <c r="H9" s="2042"/>
      <c r="I9" s="1619" t="s">
        <v>1031</v>
      </c>
      <c r="J9" s="936">
        <v>1</v>
      </c>
      <c r="K9" s="937"/>
      <c r="L9" s="938" t="s">
        <v>935</v>
      </c>
      <c r="M9" s="1345">
        <v>14</v>
      </c>
      <c r="N9" s="936"/>
      <c r="O9" s="939"/>
      <c r="P9" s="2036"/>
      <c r="Q9" s="2036"/>
      <c r="R9" s="2074"/>
      <c r="S9" s="2075"/>
      <c r="T9" s="2036"/>
      <c r="U9" s="2036"/>
      <c r="V9" s="2036"/>
      <c r="W9" s="2041"/>
      <c r="X9" s="2042"/>
      <c r="Y9" s="2041"/>
      <c r="Z9" s="2079"/>
      <c r="AA9" s="2079"/>
      <c r="AB9" s="2042"/>
      <c r="AC9" s="2049"/>
      <c r="AD9" s="2050"/>
      <c r="AE9" s="2049" t="s">
        <v>353</v>
      </c>
      <c r="AF9" s="2098"/>
      <c r="AG9" s="2098"/>
      <c r="AH9" s="2098"/>
      <c r="AI9" s="2050"/>
    </row>
    <row r="10" spans="1:35" s="929" customFormat="1" ht="15" customHeight="1" x14ac:dyDescent="0.25">
      <c r="A10" s="2095"/>
      <c r="B10" s="2036"/>
      <c r="C10" s="2041"/>
      <c r="D10" s="2042"/>
      <c r="E10" s="2036"/>
      <c r="F10" s="2036"/>
      <c r="G10" s="2087" t="s">
        <v>354</v>
      </c>
      <c r="H10" s="2089">
        <v>1</v>
      </c>
      <c r="I10" s="935" t="s">
        <v>922</v>
      </c>
      <c r="J10" s="936">
        <v>2</v>
      </c>
      <c r="K10" s="937"/>
      <c r="L10" s="938" t="s">
        <v>936</v>
      </c>
      <c r="M10" s="936">
        <v>15</v>
      </c>
      <c r="N10" s="936"/>
      <c r="O10" s="939"/>
      <c r="P10" s="2036"/>
      <c r="Q10" s="2036"/>
      <c r="R10" s="2074"/>
      <c r="S10" s="2075"/>
      <c r="T10" s="2036"/>
      <c r="U10" s="2036"/>
      <c r="V10" s="2036"/>
      <c r="W10" s="2041"/>
      <c r="X10" s="2042"/>
      <c r="Y10" s="2041"/>
      <c r="Z10" s="2079"/>
      <c r="AA10" s="2079"/>
      <c r="AB10" s="2042"/>
      <c r="AC10" s="1617" t="s">
        <v>355</v>
      </c>
      <c r="AD10" s="1344"/>
      <c r="AE10" s="2049"/>
      <c r="AF10" s="2098"/>
      <c r="AG10" s="2098"/>
      <c r="AH10" s="2098"/>
      <c r="AI10" s="2050"/>
    </row>
    <row r="11" spans="1:35" s="929" customFormat="1" ht="15" customHeight="1" x14ac:dyDescent="0.25">
      <c r="A11" s="2095"/>
      <c r="B11" s="2036"/>
      <c r="C11" s="2041"/>
      <c r="D11" s="2042"/>
      <c r="E11" s="2036"/>
      <c r="F11" s="2036"/>
      <c r="G11" s="2088"/>
      <c r="H11" s="2090"/>
      <c r="I11" s="2056" t="s">
        <v>923</v>
      </c>
      <c r="J11" s="2058">
        <v>3</v>
      </c>
      <c r="K11" s="940"/>
      <c r="L11" s="1419" t="s">
        <v>938</v>
      </c>
      <c r="M11" s="936">
        <v>16</v>
      </c>
      <c r="N11" s="936"/>
      <c r="O11" s="939"/>
      <c r="P11" s="2036"/>
      <c r="Q11" s="2036"/>
      <c r="R11" s="2074"/>
      <c r="S11" s="2075"/>
      <c r="T11" s="2036"/>
      <c r="U11" s="2036"/>
      <c r="V11" s="2036"/>
      <c r="W11" s="2041"/>
      <c r="X11" s="2042"/>
      <c r="Y11" s="2041"/>
      <c r="Z11" s="2079"/>
      <c r="AA11" s="2079"/>
      <c r="AB11" s="2042"/>
      <c r="AC11" s="1347"/>
      <c r="AD11" s="1348"/>
      <c r="AE11" s="2049"/>
      <c r="AF11" s="2098"/>
      <c r="AG11" s="2098"/>
      <c r="AH11" s="2098"/>
      <c r="AI11" s="2050"/>
    </row>
    <row r="12" spans="1:35" s="929" customFormat="1" ht="15" customHeight="1" x14ac:dyDescent="0.25">
      <c r="A12" s="2095"/>
      <c r="B12" s="2036"/>
      <c r="C12" s="2041"/>
      <c r="D12" s="2042"/>
      <c r="E12" s="2036"/>
      <c r="F12" s="1340"/>
      <c r="G12" s="2087" t="s">
        <v>356</v>
      </c>
      <c r="H12" s="2089">
        <v>2</v>
      </c>
      <c r="I12" s="2057"/>
      <c r="J12" s="2059"/>
      <c r="K12" s="940"/>
      <c r="L12" s="943" t="s">
        <v>939</v>
      </c>
      <c r="M12" s="936">
        <v>17</v>
      </c>
      <c r="N12" s="936"/>
      <c r="O12" s="939"/>
      <c r="P12" s="2036"/>
      <c r="Q12" s="2036"/>
      <c r="R12" s="2074"/>
      <c r="S12" s="2075"/>
      <c r="T12" s="2036"/>
      <c r="U12" s="2036"/>
      <c r="V12" s="2036"/>
      <c r="W12" s="2041"/>
      <c r="X12" s="2042"/>
      <c r="Y12" s="2041"/>
      <c r="Z12" s="2079"/>
      <c r="AA12" s="2079"/>
      <c r="AB12" s="2042"/>
      <c r="AC12" s="1617" t="s">
        <v>1050</v>
      </c>
      <c r="AD12" s="1348">
        <v>1</v>
      </c>
      <c r="AE12" s="2049"/>
      <c r="AF12" s="2098"/>
      <c r="AG12" s="2098"/>
      <c r="AH12" s="2098"/>
      <c r="AI12" s="2050"/>
    </row>
    <row r="13" spans="1:35" s="929" customFormat="1" ht="15" customHeight="1" x14ac:dyDescent="0.25">
      <c r="A13" s="2095"/>
      <c r="B13" s="2036"/>
      <c r="C13" s="2041"/>
      <c r="D13" s="2042"/>
      <c r="E13" s="2036"/>
      <c r="F13" s="1340"/>
      <c r="G13" s="2088"/>
      <c r="H13" s="2090"/>
      <c r="I13" s="935" t="s">
        <v>924</v>
      </c>
      <c r="J13" s="936">
        <v>4</v>
      </c>
      <c r="K13" s="937"/>
      <c r="L13" s="943" t="s">
        <v>361</v>
      </c>
      <c r="M13" s="936">
        <v>18</v>
      </c>
      <c r="N13" s="936"/>
      <c r="O13" s="939"/>
      <c r="P13" s="2036"/>
      <c r="Q13" s="2036" t="s">
        <v>358</v>
      </c>
      <c r="R13" s="2074"/>
      <c r="S13" s="2075"/>
      <c r="T13" s="2036"/>
      <c r="U13" s="2036"/>
      <c r="V13" s="2036"/>
      <c r="W13" s="2041"/>
      <c r="X13" s="2042"/>
      <c r="Y13" s="2041"/>
      <c r="Z13" s="2079"/>
      <c r="AA13" s="2079"/>
      <c r="AB13" s="2042"/>
      <c r="AC13" s="1195" t="s">
        <v>359</v>
      </c>
      <c r="AD13" s="1196">
        <v>2</v>
      </c>
      <c r="AE13" s="2067"/>
      <c r="AF13" s="2071"/>
      <c r="AG13" s="2071"/>
      <c r="AH13" s="2071"/>
      <c r="AI13" s="2099"/>
    </row>
    <row r="14" spans="1:35" s="929" customFormat="1" ht="15" customHeight="1" x14ac:dyDescent="0.25">
      <c r="A14" s="2095"/>
      <c r="B14" s="2036"/>
      <c r="C14" s="1341"/>
      <c r="D14" s="1342"/>
      <c r="E14" s="2036"/>
      <c r="F14" s="1340"/>
      <c r="G14" s="1618" t="s">
        <v>1052</v>
      </c>
      <c r="H14" s="942">
        <v>3</v>
      </c>
      <c r="I14" s="935" t="s">
        <v>92</v>
      </c>
      <c r="J14" s="936">
        <v>5</v>
      </c>
      <c r="K14" s="937"/>
      <c r="L14" s="938" t="s">
        <v>937</v>
      </c>
      <c r="M14" s="936">
        <v>19</v>
      </c>
      <c r="N14" s="936"/>
      <c r="O14" s="939"/>
      <c r="P14" s="2036"/>
      <c r="Q14" s="2036"/>
      <c r="R14" s="2074"/>
      <c r="S14" s="2075"/>
      <c r="T14" s="2036"/>
      <c r="U14" s="2036"/>
      <c r="V14" s="2036"/>
      <c r="W14" s="2041"/>
      <c r="X14" s="2042"/>
      <c r="Y14" s="2041"/>
      <c r="Z14" s="2079"/>
      <c r="AA14" s="2079"/>
      <c r="AB14" s="2042"/>
      <c r="AC14" s="1343" t="s">
        <v>362</v>
      </c>
      <c r="AD14" s="1196">
        <v>3</v>
      </c>
      <c r="AE14" s="2060" t="s">
        <v>363</v>
      </c>
      <c r="AF14" s="2061"/>
      <c r="AG14" s="2061"/>
      <c r="AH14" s="2061"/>
      <c r="AI14" s="1197">
        <v>1</v>
      </c>
    </row>
    <row r="15" spans="1:35" s="946" customFormat="1" ht="15" customHeight="1" x14ac:dyDescent="0.25">
      <c r="A15" s="2095"/>
      <c r="B15" s="2036"/>
      <c r="C15" s="944"/>
      <c r="D15" s="945"/>
      <c r="E15" s="945"/>
      <c r="G15" s="941" t="s">
        <v>360</v>
      </c>
      <c r="H15" s="942">
        <v>3</v>
      </c>
      <c r="I15" s="935" t="s">
        <v>93</v>
      </c>
      <c r="J15" s="936">
        <v>6</v>
      </c>
      <c r="K15" s="937"/>
      <c r="L15" s="1349"/>
      <c r="M15" s="937"/>
      <c r="N15" s="937"/>
      <c r="O15" s="948"/>
      <c r="P15" s="2036"/>
      <c r="Q15" s="2036"/>
      <c r="R15" s="2074"/>
      <c r="S15" s="2075"/>
      <c r="T15" s="2036"/>
      <c r="U15" s="2036"/>
      <c r="V15" s="2036"/>
      <c r="W15" s="2041"/>
      <c r="X15" s="2042"/>
      <c r="Y15" s="2041"/>
      <c r="Z15" s="2079"/>
      <c r="AA15" s="2079"/>
      <c r="AB15" s="2042"/>
      <c r="AC15" s="1346" t="s">
        <v>365</v>
      </c>
      <c r="AD15" s="1196">
        <v>4</v>
      </c>
      <c r="AE15" s="2060" t="s">
        <v>366</v>
      </c>
      <c r="AF15" s="2061"/>
      <c r="AG15" s="2061"/>
      <c r="AH15" s="2061"/>
      <c r="AI15" s="1197">
        <v>2</v>
      </c>
    </row>
    <row r="16" spans="1:35" s="946" customFormat="1" ht="15" customHeight="1" x14ac:dyDescent="0.25">
      <c r="A16" s="2095"/>
      <c r="B16" s="1340"/>
      <c r="C16" s="944"/>
      <c r="D16" s="945"/>
      <c r="E16" s="945"/>
      <c r="G16" s="947" t="s">
        <v>364</v>
      </c>
      <c r="H16" s="942">
        <v>4</v>
      </c>
      <c r="I16" s="2062" t="s">
        <v>929</v>
      </c>
      <c r="J16" s="2064">
        <v>7</v>
      </c>
      <c r="K16" s="937"/>
      <c r="L16" s="1349"/>
      <c r="M16" s="937"/>
      <c r="N16" s="937"/>
      <c r="O16" s="948"/>
      <c r="P16" s="2036"/>
      <c r="Q16" s="2036"/>
      <c r="R16" s="2074"/>
      <c r="S16" s="2075"/>
      <c r="T16" s="2036"/>
      <c r="U16" s="2037"/>
      <c r="V16" s="2036"/>
      <c r="W16" s="2043"/>
      <c r="X16" s="2044"/>
      <c r="Y16" s="1341"/>
      <c r="Z16" s="1349"/>
      <c r="AA16" s="1349"/>
      <c r="AB16" s="1342"/>
      <c r="AC16" s="2066" t="s">
        <v>368</v>
      </c>
      <c r="AD16" s="2068">
        <v>5</v>
      </c>
      <c r="AE16" s="2084" t="s">
        <v>369</v>
      </c>
      <c r="AF16" s="2085"/>
      <c r="AG16" s="2085"/>
      <c r="AH16" s="2085"/>
      <c r="AI16" s="1198">
        <v>3</v>
      </c>
    </row>
    <row r="17" spans="1:35" s="946" customFormat="1" ht="15" customHeight="1" x14ac:dyDescent="0.25">
      <c r="A17" s="2095"/>
      <c r="B17" s="1340"/>
      <c r="C17" s="944"/>
      <c r="D17" s="945"/>
      <c r="E17" s="945"/>
      <c r="G17" s="947" t="s">
        <v>367</v>
      </c>
      <c r="H17" s="942">
        <v>5</v>
      </c>
      <c r="I17" s="2063"/>
      <c r="J17" s="2065"/>
      <c r="K17" s="937"/>
      <c r="L17" s="1349"/>
      <c r="M17" s="937"/>
      <c r="N17" s="937"/>
      <c r="O17" s="948"/>
      <c r="P17" s="945"/>
      <c r="Q17" s="2036"/>
      <c r="R17" s="2074"/>
      <c r="S17" s="2075"/>
      <c r="T17" s="2036"/>
      <c r="U17" s="2037"/>
      <c r="V17" s="1340"/>
      <c r="W17" s="2043"/>
      <c r="X17" s="2044"/>
      <c r="Y17" s="1341"/>
      <c r="Z17" s="1349"/>
      <c r="AA17" s="1349"/>
      <c r="AB17" s="1342"/>
      <c r="AC17" s="2067"/>
      <c r="AD17" s="2069"/>
      <c r="AE17" s="2084" t="s">
        <v>370</v>
      </c>
      <c r="AF17" s="2086"/>
      <c r="AG17" s="2086"/>
      <c r="AH17" s="2086"/>
      <c r="AI17" s="1197">
        <v>4</v>
      </c>
    </row>
    <row r="18" spans="1:35" s="946" customFormat="1" ht="15" customHeight="1" x14ac:dyDescent="0.25">
      <c r="A18" s="2095"/>
      <c r="B18" s="1340"/>
      <c r="C18" s="944"/>
      <c r="D18" s="945"/>
      <c r="E18" s="945"/>
      <c r="G18" s="947"/>
      <c r="H18" s="942"/>
      <c r="I18" s="935" t="s">
        <v>930</v>
      </c>
      <c r="J18" s="936">
        <v>8</v>
      </c>
      <c r="K18" s="937"/>
      <c r="L18" s="1349"/>
      <c r="M18" s="937"/>
      <c r="N18" s="937"/>
      <c r="O18" s="948"/>
      <c r="P18" s="945"/>
      <c r="Q18" s="2036"/>
      <c r="R18" s="2074"/>
      <c r="S18" s="2075"/>
      <c r="T18" s="2036"/>
      <c r="U18" s="2037"/>
      <c r="V18" s="2036" t="s">
        <v>372</v>
      </c>
      <c r="W18" s="2043"/>
      <c r="X18" s="2044"/>
      <c r="Y18" s="1341"/>
      <c r="Z18" s="1349"/>
      <c r="AA18" s="1349"/>
      <c r="AB18" s="1342"/>
      <c r="AC18" s="1195" t="s">
        <v>373</v>
      </c>
      <c r="AD18" s="1196">
        <v>6</v>
      </c>
      <c r="AE18" s="2060" t="s">
        <v>374</v>
      </c>
      <c r="AF18" s="2061"/>
      <c r="AG18" s="2061"/>
      <c r="AH18" s="2061"/>
      <c r="AI18" s="1197">
        <v>5</v>
      </c>
    </row>
    <row r="19" spans="1:35" s="946" customFormat="1" ht="15" customHeight="1" x14ac:dyDescent="0.25">
      <c r="A19" s="2095"/>
      <c r="B19" s="1340"/>
      <c r="C19" s="944"/>
      <c r="D19" s="945"/>
      <c r="E19" s="945"/>
      <c r="G19" s="949" t="s">
        <v>371</v>
      </c>
      <c r="H19" s="942">
        <v>6</v>
      </c>
      <c r="I19" s="2056" t="s">
        <v>931</v>
      </c>
      <c r="J19" s="2058">
        <v>9</v>
      </c>
      <c r="K19" s="940"/>
      <c r="L19" s="1349"/>
      <c r="M19" s="937"/>
      <c r="N19" s="937"/>
      <c r="O19" s="948"/>
      <c r="P19" s="945"/>
      <c r="Q19" s="2036"/>
      <c r="R19" s="2074"/>
      <c r="S19" s="2075"/>
      <c r="T19" s="2036"/>
      <c r="U19" s="2037"/>
      <c r="V19" s="2036"/>
      <c r="W19" s="2043"/>
      <c r="X19" s="2044"/>
      <c r="Y19" s="1341"/>
      <c r="Z19" s="1349"/>
      <c r="AA19" s="1349"/>
      <c r="AB19" s="1342"/>
      <c r="AC19" s="2082" t="s">
        <v>376</v>
      </c>
      <c r="AD19" s="2068">
        <v>7</v>
      </c>
      <c r="AE19" s="2084" t="s">
        <v>377</v>
      </c>
      <c r="AF19" s="2085"/>
      <c r="AG19" s="2085"/>
      <c r="AH19" s="2085"/>
      <c r="AI19" s="1198">
        <v>6</v>
      </c>
    </row>
    <row r="20" spans="1:35" s="946" customFormat="1" ht="15" customHeight="1" x14ac:dyDescent="0.2">
      <c r="A20" s="2095"/>
      <c r="B20" s="1340"/>
      <c r="C20" s="944"/>
      <c r="D20" s="945"/>
      <c r="E20" s="945"/>
      <c r="G20" s="950" t="s">
        <v>375</v>
      </c>
      <c r="H20" s="942">
        <v>7</v>
      </c>
      <c r="I20" s="2057"/>
      <c r="J20" s="2059"/>
      <c r="K20" s="940"/>
      <c r="L20" s="951"/>
      <c r="M20" s="951"/>
      <c r="N20" s="951"/>
      <c r="O20" s="945"/>
      <c r="P20" s="945"/>
      <c r="Q20" s="2036"/>
      <c r="R20" s="2074"/>
      <c r="S20" s="2075"/>
      <c r="T20" s="2036"/>
      <c r="U20" s="2037"/>
      <c r="V20" s="2036"/>
      <c r="W20" s="2043"/>
      <c r="X20" s="2044"/>
      <c r="Y20" s="1341"/>
      <c r="Z20" s="1349"/>
      <c r="AA20" s="1349"/>
      <c r="AB20" s="1342"/>
      <c r="AC20" s="2083"/>
      <c r="AD20" s="2069"/>
      <c r="AE20" s="2084" t="s">
        <v>379</v>
      </c>
      <c r="AF20" s="2086"/>
      <c r="AG20" s="2086"/>
      <c r="AH20" s="2086"/>
      <c r="AI20" s="1197">
        <v>7</v>
      </c>
    </row>
    <row r="21" spans="1:35" s="946" customFormat="1" ht="15" customHeight="1" x14ac:dyDescent="0.2">
      <c r="A21" s="2095"/>
      <c r="B21" s="1340"/>
      <c r="C21" s="944"/>
      <c r="D21" s="945"/>
      <c r="E21" s="945"/>
      <c r="G21" s="949" t="s">
        <v>378</v>
      </c>
      <c r="H21" s="942">
        <v>10</v>
      </c>
      <c r="I21" s="935" t="s">
        <v>932</v>
      </c>
      <c r="J21" s="1345">
        <v>10</v>
      </c>
      <c r="K21" s="937"/>
      <c r="L21" s="951"/>
      <c r="M21" s="951"/>
      <c r="N21" s="951"/>
      <c r="O21" s="945"/>
      <c r="P21" s="945"/>
      <c r="Q21" s="2036"/>
      <c r="R21" s="2074"/>
      <c r="S21" s="2075"/>
      <c r="T21" s="2036"/>
      <c r="U21" s="2037"/>
      <c r="V21" s="2036"/>
      <c r="W21" s="2043"/>
      <c r="X21" s="2044"/>
      <c r="Y21" s="1341"/>
      <c r="Z21" s="1349"/>
      <c r="AA21" s="1349"/>
      <c r="AB21" s="1342"/>
      <c r="AC21" s="1199" t="s">
        <v>1051</v>
      </c>
      <c r="AD21" s="1200">
        <v>96</v>
      </c>
      <c r="AE21" s="1350" t="s">
        <v>381</v>
      </c>
      <c r="AF21" s="1351"/>
      <c r="AG21" s="1351"/>
      <c r="AH21" s="1351"/>
      <c r="AI21" s="1197">
        <v>8</v>
      </c>
    </row>
    <row r="22" spans="1:35" s="946" customFormat="1" ht="15" customHeight="1" x14ac:dyDescent="0.2">
      <c r="A22" s="2095"/>
      <c r="B22" s="1340"/>
      <c r="C22" s="944"/>
      <c r="D22" s="945"/>
      <c r="E22" s="945"/>
      <c r="G22" s="949" t="s">
        <v>94</v>
      </c>
      <c r="H22" s="942">
        <v>96</v>
      </c>
      <c r="I22" s="935" t="s">
        <v>933</v>
      </c>
      <c r="J22" s="936">
        <v>11</v>
      </c>
      <c r="K22" s="937"/>
      <c r="L22" s="953"/>
      <c r="M22" s="953"/>
      <c r="N22" s="953"/>
      <c r="O22" s="954"/>
      <c r="P22" s="945"/>
      <c r="Q22" s="2036"/>
      <c r="R22" s="2074"/>
      <c r="S22" s="2075"/>
      <c r="T22" s="2036"/>
      <c r="U22" s="2037"/>
      <c r="V22" s="2036"/>
      <c r="W22" s="2043"/>
      <c r="X22" s="2044"/>
      <c r="Y22" s="1341"/>
      <c r="Z22" s="1349"/>
      <c r="AA22" s="1349"/>
      <c r="AB22" s="1342"/>
      <c r="AC22" s="1199" t="s">
        <v>380</v>
      </c>
      <c r="AD22" s="1200">
        <v>96</v>
      </c>
      <c r="AE22" s="2066" t="s">
        <v>382</v>
      </c>
      <c r="AF22" s="2070"/>
      <c r="AG22" s="2070"/>
      <c r="AH22" s="2070"/>
      <c r="AI22" s="2080">
        <v>9</v>
      </c>
    </row>
    <row r="23" spans="1:35" s="946" customFormat="1" ht="15" customHeight="1" x14ac:dyDescent="0.2">
      <c r="A23" s="2095"/>
      <c r="C23" s="955"/>
      <c r="D23" s="956"/>
      <c r="E23" s="945"/>
      <c r="G23" s="1341"/>
      <c r="H23" s="952"/>
      <c r="I23" s="2056" t="s">
        <v>357</v>
      </c>
      <c r="J23" s="2058">
        <v>12</v>
      </c>
      <c r="K23" s="940"/>
      <c r="L23" s="953"/>
      <c r="M23" s="953"/>
      <c r="N23" s="953"/>
      <c r="O23" s="954"/>
      <c r="P23" s="945"/>
      <c r="Q23" s="2036"/>
      <c r="R23" s="2074"/>
      <c r="S23" s="2075"/>
      <c r="T23" s="2036"/>
      <c r="U23" s="2037"/>
      <c r="V23" s="2036"/>
      <c r="W23" s="2045"/>
      <c r="X23" s="2046"/>
      <c r="Y23" s="955"/>
      <c r="Z23" s="957"/>
      <c r="AA23" s="957"/>
      <c r="AB23" s="956"/>
      <c r="AC23" s="1201"/>
      <c r="AD23" s="1202"/>
      <c r="AE23" s="2067"/>
      <c r="AF23" s="2071"/>
      <c r="AG23" s="2071"/>
      <c r="AH23" s="2071"/>
      <c r="AI23" s="2081"/>
    </row>
    <row r="24" spans="1:35" s="946" customFormat="1" ht="15" customHeight="1" x14ac:dyDescent="0.2">
      <c r="A24" s="2095"/>
      <c r="C24" s="958" t="s">
        <v>317</v>
      </c>
      <c r="D24" s="959">
        <v>1</v>
      </c>
      <c r="E24" s="945"/>
      <c r="F24" s="960"/>
      <c r="G24" s="1341"/>
      <c r="H24" s="952"/>
      <c r="I24" s="2057"/>
      <c r="J24" s="2059"/>
      <c r="K24" s="940"/>
      <c r="L24" s="951"/>
      <c r="M24" s="951"/>
      <c r="N24" s="951"/>
      <c r="O24" s="945"/>
      <c r="P24" s="945"/>
      <c r="Q24" s="2055"/>
      <c r="R24" s="2076"/>
      <c r="S24" s="2077"/>
      <c r="T24" s="2055"/>
      <c r="U24" s="2038"/>
      <c r="V24" s="2055"/>
      <c r="W24" s="958" t="s">
        <v>88</v>
      </c>
      <c r="X24" s="961">
        <v>1</v>
      </c>
      <c r="Y24" s="958" t="s">
        <v>88</v>
      </c>
      <c r="Z24" s="962">
        <v>1</v>
      </c>
      <c r="AA24" s="963" t="s">
        <v>39</v>
      </c>
      <c r="AB24" s="964">
        <f>AE6</f>
        <v>-4.1599999999999966</v>
      </c>
      <c r="AC24" s="1341"/>
      <c r="AD24" s="952"/>
      <c r="AE24" s="965"/>
      <c r="AF24" s="966"/>
      <c r="AG24" s="966"/>
      <c r="AH24" s="966"/>
      <c r="AI24" s="967"/>
    </row>
    <row r="25" spans="1:35" s="972" customFormat="1" ht="15" customHeight="1" x14ac:dyDescent="0.2">
      <c r="A25" s="2096"/>
      <c r="B25" s="968" t="s">
        <v>383</v>
      </c>
      <c r="C25" s="969" t="s">
        <v>316</v>
      </c>
      <c r="D25" s="970">
        <v>2</v>
      </c>
      <c r="E25" s="971"/>
      <c r="F25" s="972" t="s">
        <v>384</v>
      </c>
      <c r="G25" s="973"/>
      <c r="H25" s="974"/>
      <c r="I25" s="975" t="s">
        <v>934</v>
      </c>
      <c r="J25" s="976">
        <v>13</v>
      </c>
      <c r="K25" s="977"/>
      <c r="L25" s="977"/>
      <c r="M25" s="977"/>
      <c r="N25" s="977"/>
      <c r="O25" s="974"/>
      <c r="P25" s="978"/>
      <c r="Q25" s="979" t="s">
        <v>77</v>
      </c>
      <c r="R25" s="2053"/>
      <c r="S25" s="2054"/>
      <c r="T25" s="979" t="s">
        <v>385</v>
      </c>
      <c r="U25" s="980" t="s">
        <v>386</v>
      </c>
      <c r="V25" s="972" t="s">
        <v>386</v>
      </c>
      <c r="W25" s="969" t="s">
        <v>89</v>
      </c>
      <c r="X25" s="981">
        <v>2</v>
      </c>
      <c r="Y25" s="969" t="s">
        <v>89</v>
      </c>
      <c r="Z25" s="982">
        <v>2</v>
      </c>
      <c r="AA25" s="982"/>
      <c r="AB25" s="982"/>
      <c r="AC25" s="969"/>
      <c r="AD25" s="974"/>
      <c r="AE25" s="979" t="s">
        <v>13</v>
      </c>
      <c r="AF25" s="979" t="s">
        <v>14</v>
      </c>
      <c r="AG25" s="979" t="s">
        <v>15</v>
      </c>
      <c r="AH25" s="979" t="s">
        <v>16</v>
      </c>
      <c r="AI25" s="979" t="s">
        <v>17</v>
      </c>
    </row>
    <row r="26" spans="1:35" s="991" customFormat="1" ht="17.25" customHeight="1" x14ac:dyDescent="0.25">
      <c r="A26" s="236">
        <v>1</v>
      </c>
      <c r="B26" s="983"/>
      <c r="C26" s="984"/>
      <c r="D26" s="985"/>
      <c r="E26" s="985"/>
      <c r="F26" s="983"/>
      <c r="G26" s="984"/>
      <c r="H26" s="985"/>
      <c r="I26" s="986"/>
      <c r="J26" s="987"/>
      <c r="K26" s="987"/>
      <c r="L26" s="987"/>
      <c r="M26" s="987"/>
      <c r="N26" s="987"/>
      <c r="O26" s="988"/>
      <c r="P26" s="985"/>
      <c r="Q26" s="983"/>
      <c r="R26" s="2051"/>
      <c r="S26" s="2052"/>
      <c r="T26" s="983"/>
      <c r="U26" s="983"/>
      <c r="V26" s="983"/>
      <c r="W26" s="984"/>
      <c r="X26" s="985"/>
      <c r="Y26" s="984"/>
      <c r="Z26" s="989"/>
      <c r="AA26" s="989"/>
      <c r="AB26" s="989"/>
      <c r="AC26" s="984"/>
      <c r="AD26" s="988"/>
      <c r="AE26" s="990"/>
      <c r="AF26" s="990"/>
      <c r="AG26" s="990"/>
      <c r="AH26" s="990"/>
      <c r="AI26" s="990"/>
    </row>
    <row r="27" spans="1:35" s="991" customFormat="1" ht="17.25" customHeight="1" x14ac:dyDescent="0.25">
      <c r="A27" s="236">
        <f t="shared" ref="A27:A46" si="1">A26+1</f>
        <v>2</v>
      </c>
      <c r="B27" s="983"/>
      <c r="C27" s="984"/>
      <c r="D27" s="985"/>
      <c r="E27" s="985"/>
      <c r="F27" s="983"/>
      <c r="G27" s="984"/>
      <c r="H27" s="985"/>
      <c r="I27" s="987"/>
      <c r="J27" s="987"/>
      <c r="K27" s="987"/>
      <c r="L27" s="987"/>
      <c r="M27" s="987"/>
      <c r="N27" s="987"/>
      <c r="O27" s="988"/>
      <c r="P27" s="990"/>
      <c r="Q27" s="983"/>
      <c r="R27" s="2051"/>
      <c r="S27" s="2052"/>
      <c r="T27" s="983"/>
      <c r="U27" s="983"/>
      <c r="V27" s="983"/>
      <c r="W27" s="984"/>
      <c r="X27" s="985"/>
      <c r="Y27" s="984"/>
      <c r="Z27" s="989"/>
      <c r="AA27" s="989"/>
      <c r="AB27" s="989"/>
      <c r="AC27" s="984"/>
      <c r="AD27" s="985"/>
      <c r="AE27" s="983"/>
      <c r="AF27" s="983"/>
      <c r="AG27" s="983"/>
      <c r="AH27" s="983"/>
      <c r="AI27" s="983"/>
    </row>
    <row r="28" spans="1:35" s="991" customFormat="1" ht="17.25" customHeight="1" x14ac:dyDescent="0.25">
      <c r="A28" s="236">
        <f t="shared" si="1"/>
        <v>3</v>
      </c>
      <c r="B28" s="983"/>
      <c r="C28" s="984"/>
      <c r="D28" s="985"/>
      <c r="E28" s="985"/>
      <c r="F28" s="983"/>
      <c r="G28" s="984"/>
      <c r="H28" s="985"/>
      <c r="I28" s="984"/>
      <c r="J28" s="989"/>
      <c r="K28" s="989"/>
      <c r="L28" s="989"/>
      <c r="M28" s="989"/>
      <c r="N28" s="989"/>
      <c r="O28" s="985"/>
      <c r="P28" s="983"/>
      <c r="Q28" s="983"/>
      <c r="R28" s="2051"/>
      <c r="S28" s="2052"/>
      <c r="T28" s="983"/>
      <c r="U28" s="983"/>
      <c r="V28" s="983"/>
      <c r="W28" s="984"/>
      <c r="X28" s="985"/>
      <c r="Y28" s="984"/>
      <c r="Z28" s="989"/>
      <c r="AA28" s="989"/>
      <c r="AB28" s="989"/>
      <c r="AC28" s="984"/>
      <c r="AD28" s="985"/>
      <c r="AE28" s="983"/>
      <c r="AF28" s="983"/>
      <c r="AG28" s="983"/>
      <c r="AH28" s="983"/>
      <c r="AI28" s="983"/>
    </row>
    <row r="29" spans="1:35" s="991" customFormat="1" ht="17.25" customHeight="1" x14ac:dyDescent="0.25">
      <c r="A29" s="1372">
        <f t="shared" si="1"/>
        <v>4</v>
      </c>
      <c r="B29" s="983"/>
      <c r="C29" s="984"/>
      <c r="D29" s="985"/>
      <c r="E29" s="985"/>
      <c r="F29" s="983"/>
      <c r="G29" s="984"/>
      <c r="H29" s="985"/>
      <c r="I29" s="984"/>
      <c r="J29" s="989"/>
      <c r="K29" s="989"/>
      <c r="L29" s="989"/>
      <c r="M29" s="989"/>
      <c r="N29" s="989"/>
      <c r="O29" s="985"/>
      <c r="P29" s="983"/>
      <c r="Q29" s="983"/>
      <c r="R29" s="2051"/>
      <c r="S29" s="2052"/>
      <c r="T29" s="983"/>
      <c r="U29" s="983"/>
      <c r="V29" s="983"/>
      <c r="W29" s="984"/>
      <c r="X29" s="985"/>
      <c r="Y29" s="984"/>
      <c r="Z29" s="989"/>
      <c r="AA29" s="989"/>
      <c r="AB29" s="989"/>
      <c r="AC29" s="984"/>
      <c r="AD29" s="985"/>
      <c r="AE29" s="983"/>
      <c r="AF29" s="983"/>
      <c r="AG29" s="983"/>
      <c r="AH29" s="983"/>
      <c r="AI29" s="983"/>
    </row>
    <row r="30" spans="1:35" s="991" customFormat="1" ht="17.25" customHeight="1" x14ac:dyDescent="0.25">
      <c r="A30" s="1372">
        <f t="shared" si="1"/>
        <v>5</v>
      </c>
      <c r="B30" s="983"/>
      <c r="C30" s="984"/>
      <c r="D30" s="985"/>
      <c r="E30" s="985"/>
      <c r="F30" s="983"/>
      <c r="G30" s="984"/>
      <c r="H30" s="985"/>
      <c r="I30" s="984"/>
      <c r="J30" s="989"/>
      <c r="K30" s="989"/>
      <c r="L30" s="989"/>
      <c r="M30" s="989"/>
      <c r="N30" s="989"/>
      <c r="O30" s="985"/>
      <c r="P30" s="983"/>
      <c r="Q30" s="983"/>
      <c r="R30" s="2051"/>
      <c r="S30" s="2052"/>
      <c r="T30" s="983"/>
      <c r="U30" s="983"/>
      <c r="V30" s="983"/>
      <c r="W30" s="984"/>
      <c r="X30" s="985"/>
      <c r="Y30" s="984"/>
      <c r="Z30" s="989"/>
      <c r="AA30" s="989"/>
      <c r="AB30" s="989"/>
      <c r="AC30" s="984"/>
      <c r="AD30" s="985"/>
      <c r="AE30" s="983"/>
      <c r="AF30" s="983"/>
      <c r="AG30" s="983"/>
      <c r="AH30" s="983"/>
      <c r="AI30" s="983"/>
    </row>
    <row r="31" spans="1:35" s="991" customFormat="1" ht="17.25" customHeight="1" x14ac:dyDescent="0.25">
      <c r="A31" s="1372">
        <f t="shared" si="1"/>
        <v>6</v>
      </c>
      <c r="B31" s="983"/>
      <c r="C31" s="984"/>
      <c r="D31" s="985"/>
      <c r="E31" s="985"/>
      <c r="F31" s="983"/>
      <c r="G31" s="984"/>
      <c r="H31" s="985"/>
      <c r="I31" s="984"/>
      <c r="J31" s="989"/>
      <c r="K31" s="989"/>
      <c r="L31" s="989"/>
      <c r="M31" s="989"/>
      <c r="N31" s="989"/>
      <c r="O31" s="985"/>
      <c r="P31" s="983"/>
      <c r="Q31" s="983"/>
      <c r="R31" s="2051"/>
      <c r="S31" s="2052"/>
      <c r="T31" s="983"/>
      <c r="U31" s="983"/>
      <c r="V31" s="983"/>
      <c r="W31" s="984"/>
      <c r="X31" s="985"/>
      <c r="Y31" s="984"/>
      <c r="Z31" s="989"/>
      <c r="AA31" s="989"/>
      <c r="AB31" s="989"/>
      <c r="AC31" s="984"/>
      <c r="AD31" s="985"/>
      <c r="AE31" s="983"/>
      <c r="AF31" s="983"/>
      <c r="AG31" s="983"/>
      <c r="AH31" s="983"/>
      <c r="AI31" s="983"/>
    </row>
    <row r="32" spans="1:35" s="991" customFormat="1" ht="17.25" customHeight="1" x14ac:dyDescent="0.25">
      <c r="A32" s="236">
        <f t="shared" si="1"/>
        <v>7</v>
      </c>
      <c r="B32" s="983"/>
      <c r="C32" s="984"/>
      <c r="D32" s="985"/>
      <c r="E32" s="985"/>
      <c r="F32" s="983"/>
      <c r="G32" s="984"/>
      <c r="H32" s="985"/>
      <c r="I32" s="984"/>
      <c r="J32" s="989"/>
      <c r="K32" s="989"/>
      <c r="L32" s="989"/>
      <c r="M32" s="989"/>
      <c r="N32" s="989"/>
      <c r="O32" s="985"/>
      <c r="P32" s="983"/>
      <c r="Q32" s="983"/>
      <c r="R32" s="2051"/>
      <c r="S32" s="2052"/>
      <c r="T32" s="983"/>
      <c r="U32" s="983"/>
      <c r="V32" s="983"/>
      <c r="W32" s="984"/>
      <c r="X32" s="985"/>
      <c r="Y32" s="984"/>
      <c r="Z32" s="989"/>
      <c r="AA32" s="989"/>
      <c r="AB32" s="989"/>
      <c r="AC32" s="984"/>
      <c r="AD32" s="985"/>
      <c r="AE32" s="983"/>
      <c r="AF32" s="983"/>
      <c r="AG32" s="983"/>
      <c r="AH32" s="983"/>
      <c r="AI32" s="983"/>
    </row>
    <row r="33" spans="1:35" s="991" customFormat="1" ht="17.25" customHeight="1" x14ac:dyDescent="0.25">
      <c r="A33" s="236">
        <f t="shared" si="1"/>
        <v>8</v>
      </c>
      <c r="B33" s="983"/>
      <c r="C33" s="984"/>
      <c r="D33" s="985"/>
      <c r="E33" s="985"/>
      <c r="F33" s="983"/>
      <c r="G33" s="984"/>
      <c r="H33" s="985"/>
      <c r="I33" s="984"/>
      <c r="J33" s="989"/>
      <c r="K33" s="989"/>
      <c r="L33" s="989"/>
      <c r="M33" s="989"/>
      <c r="N33" s="989"/>
      <c r="O33" s="985"/>
      <c r="P33" s="983"/>
      <c r="Q33" s="983"/>
      <c r="R33" s="2051"/>
      <c r="S33" s="2052"/>
      <c r="T33" s="983"/>
      <c r="U33" s="983"/>
      <c r="V33" s="983"/>
      <c r="W33" s="984"/>
      <c r="X33" s="985"/>
      <c r="Y33" s="984"/>
      <c r="Z33" s="989"/>
      <c r="AA33" s="989"/>
      <c r="AB33" s="989"/>
      <c r="AC33" s="984"/>
      <c r="AD33" s="985"/>
      <c r="AE33" s="983"/>
      <c r="AF33" s="983"/>
      <c r="AG33" s="983"/>
      <c r="AH33" s="983"/>
      <c r="AI33" s="983"/>
    </row>
    <row r="34" spans="1:35" s="991" customFormat="1" ht="17.25" customHeight="1" x14ac:dyDescent="0.25">
      <c r="A34" s="236">
        <f t="shared" si="1"/>
        <v>9</v>
      </c>
      <c r="B34" s="983"/>
      <c r="C34" s="984"/>
      <c r="D34" s="985"/>
      <c r="E34" s="985"/>
      <c r="F34" s="983"/>
      <c r="G34" s="984"/>
      <c r="H34" s="985"/>
      <c r="I34" s="984"/>
      <c r="J34" s="989"/>
      <c r="K34" s="989"/>
      <c r="L34" s="989"/>
      <c r="M34" s="989"/>
      <c r="N34" s="989"/>
      <c r="O34" s="985"/>
      <c r="P34" s="983"/>
      <c r="Q34" s="983"/>
      <c r="R34" s="2051"/>
      <c r="S34" s="2052"/>
      <c r="T34" s="983"/>
      <c r="U34" s="983"/>
      <c r="V34" s="983"/>
      <c r="W34" s="984"/>
      <c r="X34" s="985"/>
      <c r="Y34" s="984"/>
      <c r="Z34" s="989"/>
      <c r="AA34" s="989"/>
      <c r="AB34" s="989"/>
      <c r="AC34" s="984"/>
      <c r="AD34" s="985"/>
      <c r="AE34" s="983"/>
      <c r="AF34" s="983"/>
      <c r="AG34" s="983"/>
      <c r="AH34" s="983"/>
      <c r="AI34" s="983"/>
    </row>
    <row r="35" spans="1:35" s="991" customFormat="1" ht="17.25" customHeight="1" x14ac:dyDescent="0.25">
      <c r="A35" s="1372">
        <f t="shared" si="1"/>
        <v>10</v>
      </c>
      <c r="B35" s="983"/>
      <c r="C35" s="984"/>
      <c r="D35" s="985"/>
      <c r="E35" s="985"/>
      <c r="F35" s="983"/>
      <c r="G35" s="984"/>
      <c r="H35" s="985"/>
      <c r="I35" s="984"/>
      <c r="J35" s="989"/>
      <c r="K35" s="989"/>
      <c r="L35" s="989"/>
      <c r="M35" s="989"/>
      <c r="N35" s="989"/>
      <c r="O35" s="985"/>
      <c r="P35" s="983"/>
      <c r="Q35" s="983"/>
      <c r="R35" s="2051"/>
      <c r="S35" s="2052"/>
      <c r="T35" s="992"/>
      <c r="U35" s="983"/>
      <c r="V35" s="983"/>
      <c r="W35" s="993"/>
      <c r="X35" s="994"/>
      <c r="Y35" s="993"/>
      <c r="Z35" s="995"/>
      <c r="AA35" s="995"/>
      <c r="AB35" s="995"/>
      <c r="AC35" s="984"/>
      <c r="AD35" s="985"/>
      <c r="AE35" s="996"/>
      <c r="AF35" s="996"/>
      <c r="AG35" s="996"/>
      <c r="AH35" s="996"/>
      <c r="AI35" s="996"/>
    </row>
    <row r="36" spans="1:35" s="991" customFormat="1" ht="17.25" customHeight="1" x14ac:dyDescent="0.25">
      <c r="A36" s="1372">
        <f t="shared" si="1"/>
        <v>11</v>
      </c>
      <c r="B36" s="983"/>
      <c r="C36" s="984"/>
      <c r="D36" s="985"/>
      <c r="E36" s="985"/>
      <c r="F36" s="983"/>
      <c r="G36" s="984"/>
      <c r="H36" s="985"/>
      <c r="I36" s="984"/>
      <c r="J36" s="989"/>
      <c r="K36" s="989"/>
      <c r="L36" s="989"/>
      <c r="M36" s="989"/>
      <c r="N36" s="989"/>
      <c r="O36" s="985"/>
      <c r="P36" s="983"/>
      <c r="Q36" s="983"/>
      <c r="R36" s="2051"/>
      <c r="S36" s="2052"/>
      <c r="T36" s="992"/>
      <c r="U36" s="983"/>
      <c r="V36" s="983"/>
      <c r="W36" s="993"/>
      <c r="X36" s="994"/>
      <c r="Y36" s="993"/>
      <c r="Z36" s="995"/>
      <c r="AA36" s="995"/>
      <c r="AB36" s="995"/>
      <c r="AC36" s="984"/>
      <c r="AD36" s="985"/>
      <c r="AE36" s="996"/>
      <c r="AF36" s="996"/>
      <c r="AG36" s="996"/>
      <c r="AH36" s="996"/>
      <c r="AI36" s="996"/>
    </row>
    <row r="37" spans="1:35" s="991" customFormat="1" ht="17.25" customHeight="1" x14ac:dyDescent="0.25">
      <c r="A37" s="1372">
        <f t="shared" si="1"/>
        <v>12</v>
      </c>
      <c r="B37" s="983"/>
      <c r="C37" s="984"/>
      <c r="D37" s="985"/>
      <c r="E37" s="985"/>
      <c r="F37" s="983"/>
      <c r="G37" s="984"/>
      <c r="H37" s="985"/>
      <c r="I37" s="984"/>
      <c r="J37" s="989"/>
      <c r="K37" s="989"/>
      <c r="L37" s="989"/>
      <c r="M37" s="989"/>
      <c r="N37" s="989"/>
      <c r="O37" s="985"/>
      <c r="P37" s="983"/>
      <c r="Q37" s="983"/>
      <c r="R37" s="2051"/>
      <c r="S37" s="2052"/>
      <c r="T37" s="992"/>
      <c r="U37" s="983"/>
      <c r="V37" s="983"/>
      <c r="W37" s="993"/>
      <c r="X37" s="994"/>
      <c r="Y37" s="993"/>
      <c r="Z37" s="995"/>
      <c r="AA37" s="995"/>
      <c r="AB37" s="995"/>
      <c r="AC37" s="984"/>
      <c r="AD37" s="985"/>
      <c r="AE37" s="996"/>
      <c r="AF37" s="996"/>
      <c r="AG37" s="996"/>
      <c r="AH37" s="996"/>
      <c r="AI37" s="996"/>
    </row>
    <row r="38" spans="1:35" s="991" customFormat="1" ht="17.25" customHeight="1" x14ac:dyDescent="0.25">
      <c r="A38" s="236">
        <f t="shared" si="1"/>
        <v>13</v>
      </c>
      <c r="B38" s="983"/>
      <c r="C38" s="984"/>
      <c r="D38" s="985"/>
      <c r="E38" s="985"/>
      <c r="F38" s="983"/>
      <c r="G38" s="984"/>
      <c r="H38" s="985"/>
      <c r="I38" s="984"/>
      <c r="J38" s="989"/>
      <c r="K38" s="989"/>
      <c r="L38" s="989"/>
      <c r="M38" s="989"/>
      <c r="N38" s="989"/>
      <c r="O38" s="985"/>
      <c r="P38" s="983"/>
      <c r="Q38" s="983"/>
      <c r="R38" s="2051"/>
      <c r="S38" s="2052"/>
      <c r="T38" s="992"/>
      <c r="U38" s="983"/>
      <c r="V38" s="983"/>
      <c r="W38" s="993"/>
      <c r="X38" s="994"/>
      <c r="Y38" s="993"/>
      <c r="Z38" s="995"/>
      <c r="AA38" s="995"/>
      <c r="AB38" s="995"/>
      <c r="AC38" s="984"/>
      <c r="AD38" s="985"/>
      <c r="AE38" s="996"/>
      <c r="AF38" s="996"/>
      <c r="AG38" s="996"/>
      <c r="AH38" s="996"/>
      <c r="AI38" s="996"/>
    </row>
    <row r="39" spans="1:35" s="991" customFormat="1" ht="17.25" customHeight="1" x14ac:dyDescent="0.25">
      <c r="A39" s="236">
        <f t="shared" si="1"/>
        <v>14</v>
      </c>
      <c r="B39" s="983"/>
      <c r="C39" s="984"/>
      <c r="D39" s="985"/>
      <c r="E39" s="985"/>
      <c r="F39" s="983"/>
      <c r="G39" s="984"/>
      <c r="H39" s="985"/>
      <c r="I39" s="984"/>
      <c r="J39" s="989"/>
      <c r="K39" s="989"/>
      <c r="L39" s="989"/>
      <c r="M39" s="989"/>
      <c r="N39" s="989"/>
      <c r="O39" s="985"/>
      <c r="P39" s="983"/>
      <c r="Q39" s="983"/>
      <c r="R39" s="2051"/>
      <c r="S39" s="2052"/>
      <c r="T39" s="992"/>
      <c r="U39" s="983"/>
      <c r="V39" s="983"/>
      <c r="W39" s="993"/>
      <c r="X39" s="994"/>
      <c r="Y39" s="993"/>
      <c r="Z39" s="995"/>
      <c r="AA39" s="995"/>
      <c r="AB39" s="995"/>
      <c r="AC39" s="984"/>
      <c r="AD39" s="985"/>
      <c r="AE39" s="996"/>
      <c r="AF39" s="996"/>
      <c r="AG39" s="996"/>
      <c r="AH39" s="996"/>
      <c r="AI39" s="996"/>
    </row>
    <row r="40" spans="1:35" s="991" customFormat="1" ht="17.25" customHeight="1" x14ac:dyDescent="0.25">
      <c r="A40" s="236">
        <f t="shared" si="1"/>
        <v>15</v>
      </c>
      <c r="B40" s="983"/>
      <c r="C40" s="984"/>
      <c r="D40" s="985"/>
      <c r="E40" s="985"/>
      <c r="F40" s="983"/>
      <c r="G40" s="984"/>
      <c r="H40" s="985"/>
      <c r="I40" s="984"/>
      <c r="J40" s="989"/>
      <c r="K40" s="989"/>
      <c r="L40" s="989"/>
      <c r="M40" s="989"/>
      <c r="N40" s="989"/>
      <c r="O40" s="985"/>
      <c r="P40" s="983"/>
      <c r="Q40" s="983"/>
      <c r="R40" s="2051"/>
      <c r="S40" s="2052"/>
      <c r="T40" s="992"/>
      <c r="U40" s="983"/>
      <c r="V40" s="983"/>
      <c r="W40" s="993"/>
      <c r="X40" s="994"/>
      <c r="Y40" s="993"/>
      <c r="Z40" s="995"/>
      <c r="AA40" s="995"/>
      <c r="AB40" s="995"/>
      <c r="AC40" s="984"/>
      <c r="AD40" s="985"/>
      <c r="AE40" s="996"/>
      <c r="AF40" s="996"/>
      <c r="AG40" s="996"/>
      <c r="AH40" s="996"/>
      <c r="AI40" s="996"/>
    </row>
    <row r="41" spans="1:35" s="991" customFormat="1" ht="17.25" customHeight="1" x14ac:dyDescent="0.25">
      <c r="A41" s="1372">
        <f t="shared" si="1"/>
        <v>16</v>
      </c>
      <c r="B41" s="983"/>
      <c r="C41" s="984"/>
      <c r="D41" s="985"/>
      <c r="E41" s="985"/>
      <c r="F41" s="983"/>
      <c r="G41" s="984"/>
      <c r="H41" s="985"/>
      <c r="I41" s="984"/>
      <c r="J41" s="989"/>
      <c r="K41" s="989"/>
      <c r="L41" s="989"/>
      <c r="M41" s="989"/>
      <c r="N41" s="989"/>
      <c r="O41" s="985"/>
      <c r="P41" s="983"/>
      <c r="Q41" s="983"/>
      <c r="R41" s="2051"/>
      <c r="S41" s="2052"/>
      <c r="T41" s="992"/>
      <c r="U41" s="983"/>
      <c r="V41" s="983"/>
      <c r="W41" s="993"/>
      <c r="X41" s="994"/>
      <c r="Y41" s="993"/>
      <c r="Z41" s="995"/>
      <c r="AA41" s="995"/>
      <c r="AB41" s="995"/>
      <c r="AC41" s="984"/>
      <c r="AD41" s="985"/>
      <c r="AE41" s="996"/>
      <c r="AF41" s="996"/>
      <c r="AG41" s="996"/>
      <c r="AH41" s="996"/>
      <c r="AI41" s="996"/>
    </row>
    <row r="42" spans="1:35" s="991" customFormat="1" ht="17.25" customHeight="1" x14ac:dyDescent="0.25">
      <c r="A42" s="1372">
        <f t="shared" si="1"/>
        <v>17</v>
      </c>
      <c r="B42" s="983"/>
      <c r="C42" s="984"/>
      <c r="D42" s="985"/>
      <c r="E42" s="985"/>
      <c r="F42" s="983"/>
      <c r="G42" s="984"/>
      <c r="H42" s="985"/>
      <c r="I42" s="984"/>
      <c r="J42" s="989"/>
      <c r="K42" s="989"/>
      <c r="L42" s="989"/>
      <c r="M42" s="989"/>
      <c r="N42" s="989"/>
      <c r="O42" s="985"/>
      <c r="P42" s="983"/>
      <c r="Q42" s="983"/>
      <c r="R42" s="2051"/>
      <c r="S42" s="2052"/>
      <c r="T42" s="992"/>
      <c r="U42" s="983"/>
      <c r="V42" s="983"/>
      <c r="W42" s="993"/>
      <c r="X42" s="994"/>
      <c r="Y42" s="993"/>
      <c r="Z42" s="995"/>
      <c r="AA42" s="995"/>
      <c r="AB42" s="995"/>
      <c r="AC42" s="984"/>
      <c r="AD42" s="985"/>
      <c r="AE42" s="996"/>
      <c r="AF42" s="996"/>
      <c r="AG42" s="996"/>
      <c r="AH42" s="996"/>
      <c r="AI42" s="996"/>
    </row>
    <row r="43" spans="1:35" s="991" customFormat="1" ht="17.25" customHeight="1" x14ac:dyDescent="0.25">
      <c r="A43" s="1372">
        <f t="shared" si="1"/>
        <v>18</v>
      </c>
      <c r="B43" s="983"/>
      <c r="C43" s="984"/>
      <c r="D43" s="985"/>
      <c r="E43" s="985"/>
      <c r="F43" s="983"/>
      <c r="G43" s="984"/>
      <c r="H43" s="985"/>
      <c r="I43" s="984"/>
      <c r="J43" s="989"/>
      <c r="K43" s="989"/>
      <c r="L43" s="989"/>
      <c r="M43" s="989"/>
      <c r="N43" s="989"/>
      <c r="O43" s="985"/>
      <c r="P43" s="983"/>
      <c r="Q43" s="983"/>
      <c r="R43" s="2051"/>
      <c r="S43" s="2052"/>
      <c r="T43" s="992"/>
      <c r="U43" s="983"/>
      <c r="V43" s="983"/>
      <c r="W43" s="993"/>
      <c r="X43" s="994"/>
      <c r="Y43" s="993"/>
      <c r="Z43" s="995"/>
      <c r="AA43" s="995"/>
      <c r="AB43" s="995"/>
      <c r="AC43" s="984"/>
      <c r="AD43" s="985"/>
      <c r="AE43" s="996"/>
      <c r="AF43" s="996"/>
      <c r="AG43" s="996"/>
      <c r="AH43" s="996"/>
      <c r="AI43" s="996"/>
    </row>
    <row r="44" spans="1:35" s="991" customFormat="1" ht="17.25" customHeight="1" x14ac:dyDescent="0.25">
      <c r="A44" s="236">
        <f t="shared" si="1"/>
        <v>19</v>
      </c>
      <c r="B44" s="983"/>
      <c r="C44" s="984"/>
      <c r="D44" s="985"/>
      <c r="E44" s="985"/>
      <c r="F44" s="983"/>
      <c r="G44" s="984"/>
      <c r="H44" s="985"/>
      <c r="I44" s="984"/>
      <c r="J44" s="989"/>
      <c r="K44" s="989"/>
      <c r="L44" s="989"/>
      <c r="M44" s="989"/>
      <c r="N44" s="989"/>
      <c r="O44" s="985"/>
      <c r="P44" s="983"/>
      <c r="Q44" s="983"/>
      <c r="R44" s="2051"/>
      <c r="S44" s="2052"/>
      <c r="T44" s="992"/>
      <c r="U44" s="983"/>
      <c r="V44" s="983"/>
      <c r="W44" s="993"/>
      <c r="X44" s="994"/>
      <c r="Y44" s="993"/>
      <c r="Z44" s="995"/>
      <c r="AA44" s="995"/>
      <c r="AB44" s="995"/>
      <c r="AC44" s="984"/>
      <c r="AD44" s="985"/>
      <c r="AE44" s="996"/>
      <c r="AF44" s="996"/>
      <c r="AG44" s="996"/>
      <c r="AH44" s="996"/>
      <c r="AI44" s="996"/>
    </row>
    <row r="45" spans="1:35" s="991" customFormat="1" ht="17.25" customHeight="1" x14ac:dyDescent="0.25">
      <c r="A45" s="236">
        <f t="shared" si="1"/>
        <v>20</v>
      </c>
      <c r="B45" s="983"/>
      <c r="C45" s="984"/>
      <c r="D45" s="985"/>
      <c r="E45" s="985"/>
      <c r="F45" s="983"/>
      <c r="G45" s="984"/>
      <c r="H45" s="985"/>
      <c r="I45" s="984"/>
      <c r="J45" s="989"/>
      <c r="K45" s="989"/>
      <c r="L45" s="989"/>
      <c r="M45" s="989"/>
      <c r="N45" s="989"/>
      <c r="O45" s="985"/>
      <c r="P45" s="983"/>
      <c r="Q45" s="983"/>
      <c r="R45" s="2051"/>
      <c r="S45" s="2052"/>
      <c r="T45" s="992"/>
      <c r="U45" s="983"/>
      <c r="V45" s="983"/>
      <c r="W45" s="993"/>
      <c r="X45" s="994"/>
      <c r="Y45" s="993"/>
      <c r="Z45" s="995"/>
      <c r="AA45" s="995"/>
      <c r="AB45" s="995"/>
      <c r="AC45" s="984"/>
      <c r="AD45" s="985"/>
      <c r="AE45" s="996"/>
      <c r="AF45" s="996"/>
      <c r="AG45" s="996"/>
      <c r="AH45" s="996"/>
      <c r="AI45" s="996"/>
    </row>
    <row r="46" spans="1:35" s="991" customFormat="1" ht="17.25" customHeight="1" x14ac:dyDescent="0.25">
      <c r="A46" s="236">
        <f t="shared" si="1"/>
        <v>21</v>
      </c>
      <c r="B46" s="983"/>
      <c r="C46" s="984"/>
      <c r="D46" s="985"/>
      <c r="E46" s="985"/>
      <c r="F46" s="983"/>
      <c r="G46" s="984"/>
      <c r="H46" s="985"/>
      <c r="I46" s="984"/>
      <c r="J46" s="989"/>
      <c r="K46" s="989"/>
      <c r="L46" s="989"/>
      <c r="M46" s="989"/>
      <c r="N46" s="989"/>
      <c r="O46" s="985"/>
      <c r="P46" s="983"/>
      <c r="Q46" s="983"/>
      <c r="R46" s="2051"/>
      <c r="S46" s="2052"/>
      <c r="T46" s="992"/>
      <c r="U46" s="983"/>
      <c r="V46" s="983"/>
      <c r="W46" s="993"/>
      <c r="X46" s="994"/>
      <c r="Y46" s="993"/>
      <c r="Z46" s="995"/>
      <c r="AA46" s="995"/>
      <c r="AB46" s="995"/>
      <c r="AC46" s="984"/>
      <c r="AD46" s="985"/>
      <c r="AE46" s="996"/>
      <c r="AF46" s="996"/>
      <c r="AG46" s="996"/>
      <c r="AH46" s="996"/>
      <c r="AI46" s="996"/>
    </row>
    <row r="47" spans="1:35" x14ac:dyDescent="0.25">
      <c r="T47" s="998"/>
      <c r="W47" s="999"/>
      <c r="Y47" s="999"/>
    </row>
    <row r="48" spans="1:35" x14ac:dyDescent="0.25">
      <c r="W48" s="999"/>
      <c r="Y48" s="999"/>
    </row>
    <row r="49" spans="1:30" x14ac:dyDescent="0.25">
      <c r="W49" s="999"/>
      <c r="Y49" s="999"/>
    </row>
    <row r="50" spans="1:30" s="1000" customFormat="1" x14ac:dyDescent="0.25">
      <c r="A50" s="997"/>
      <c r="B50" s="997"/>
      <c r="C50" s="997"/>
      <c r="D50" s="997"/>
      <c r="E50" s="997"/>
      <c r="F50" s="997"/>
      <c r="G50" s="997"/>
      <c r="H50" s="997"/>
      <c r="I50" s="997"/>
      <c r="J50" s="997"/>
      <c r="K50" s="997"/>
      <c r="L50" s="997"/>
      <c r="M50" s="997"/>
      <c r="N50" s="997"/>
      <c r="O50" s="997"/>
      <c r="P50" s="997"/>
      <c r="Q50" s="997"/>
      <c r="R50" s="1603"/>
      <c r="S50" s="997"/>
      <c r="T50" s="997"/>
      <c r="U50" s="997"/>
      <c r="V50" s="997"/>
      <c r="W50" s="999"/>
      <c r="Y50" s="999"/>
      <c r="AC50" s="997"/>
      <c r="AD50" s="997"/>
    </row>
    <row r="51" spans="1:30" s="1000" customFormat="1" x14ac:dyDescent="0.25">
      <c r="A51" s="997"/>
      <c r="B51" s="997"/>
      <c r="C51" s="997"/>
      <c r="D51" s="997"/>
      <c r="E51" s="997"/>
      <c r="F51" s="997"/>
      <c r="G51" s="997"/>
      <c r="H51" s="997"/>
      <c r="I51" s="997"/>
      <c r="J51" s="997"/>
      <c r="K51" s="997"/>
      <c r="L51" s="997"/>
      <c r="M51" s="997"/>
      <c r="N51" s="997"/>
      <c r="O51" s="997"/>
      <c r="P51" s="997"/>
      <c r="Q51" s="997"/>
      <c r="R51" s="1603"/>
      <c r="S51" s="997"/>
      <c r="T51" s="997"/>
      <c r="U51" s="997"/>
      <c r="V51" s="997"/>
      <c r="W51" s="999"/>
      <c r="Y51" s="999"/>
      <c r="AC51" s="997"/>
      <c r="AD51" s="997"/>
    </row>
    <row r="52" spans="1:30" s="1000" customFormat="1" x14ac:dyDescent="0.25">
      <c r="A52" s="997"/>
      <c r="B52" s="997"/>
      <c r="C52" s="997"/>
      <c r="D52" s="997"/>
      <c r="E52" s="997"/>
      <c r="F52" s="997"/>
      <c r="G52" s="997"/>
      <c r="H52" s="997"/>
      <c r="I52" s="997"/>
      <c r="J52" s="997"/>
      <c r="K52" s="997"/>
      <c r="L52" s="997"/>
      <c r="M52" s="997"/>
      <c r="N52" s="997"/>
      <c r="O52" s="997"/>
      <c r="P52" s="997"/>
      <c r="Q52" s="997"/>
      <c r="R52" s="1603"/>
      <c r="S52" s="997"/>
      <c r="T52" s="997"/>
      <c r="U52" s="997"/>
      <c r="V52" s="997"/>
      <c r="W52" s="999"/>
      <c r="Y52" s="999"/>
      <c r="AC52" s="997"/>
      <c r="AD52" s="997"/>
    </row>
    <row r="53" spans="1:30" s="1000" customFormat="1" x14ac:dyDescent="0.25">
      <c r="A53" s="997"/>
      <c r="B53" s="997"/>
      <c r="C53" s="997"/>
      <c r="D53" s="997"/>
      <c r="E53" s="997"/>
      <c r="F53" s="997"/>
      <c r="G53" s="997"/>
      <c r="H53" s="997"/>
      <c r="I53" s="997"/>
      <c r="J53" s="997"/>
      <c r="K53" s="997"/>
      <c r="L53" s="997"/>
      <c r="M53" s="997"/>
      <c r="N53" s="997"/>
      <c r="O53" s="997"/>
      <c r="P53" s="997"/>
      <c r="Q53" s="997"/>
      <c r="R53" s="1603"/>
      <c r="S53" s="997"/>
      <c r="T53" s="997"/>
      <c r="U53" s="997"/>
      <c r="V53" s="997"/>
      <c r="W53" s="999"/>
      <c r="Y53" s="999"/>
      <c r="AC53" s="997"/>
      <c r="AD53" s="997"/>
    </row>
    <row r="54" spans="1:30" s="1000" customFormat="1" x14ac:dyDescent="0.25">
      <c r="A54" s="997"/>
      <c r="B54" s="997"/>
      <c r="C54" s="997"/>
      <c r="D54" s="997"/>
      <c r="E54" s="997"/>
      <c r="F54" s="997"/>
      <c r="G54" s="997"/>
      <c r="H54" s="997"/>
      <c r="I54" s="997"/>
      <c r="J54" s="997"/>
      <c r="K54" s="997"/>
      <c r="L54" s="997"/>
      <c r="M54" s="997"/>
      <c r="N54" s="997"/>
      <c r="O54" s="997"/>
      <c r="P54" s="997"/>
      <c r="Q54" s="997"/>
      <c r="R54" s="1603"/>
      <c r="S54" s="997"/>
      <c r="T54" s="997"/>
      <c r="U54" s="997"/>
      <c r="V54" s="997"/>
      <c r="W54" s="999"/>
      <c r="Y54" s="999"/>
      <c r="AC54" s="997"/>
      <c r="AD54" s="997"/>
    </row>
    <row r="55" spans="1:30" s="1000" customFormat="1" x14ac:dyDescent="0.25">
      <c r="A55" s="997"/>
      <c r="B55" s="997"/>
      <c r="C55" s="997"/>
      <c r="D55" s="997"/>
      <c r="E55" s="997"/>
      <c r="F55" s="997"/>
      <c r="G55" s="997"/>
      <c r="H55" s="997"/>
      <c r="I55" s="997"/>
      <c r="J55" s="997"/>
      <c r="K55" s="997"/>
      <c r="L55" s="997"/>
      <c r="M55" s="997"/>
      <c r="N55" s="997"/>
      <c r="O55" s="997"/>
      <c r="P55" s="997"/>
      <c r="Q55" s="997"/>
      <c r="R55" s="1603"/>
      <c r="S55" s="997"/>
      <c r="T55" s="997"/>
      <c r="U55" s="997"/>
      <c r="V55" s="997"/>
      <c r="W55" s="999"/>
      <c r="Y55" s="999"/>
      <c r="AC55" s="997"/>
      <c r="AD55" s="997"/>
    </row>
    <row r="56" spans="1:30" s="1000" customFormat="1" x14ac:dyDescent="0.25">
      <c r="A56" s="997"/>
      <c r="B56" s="997"/>
      <c r="C56" s="997"/>
      <c r="D56" s="997"/>
      <c r="E56" s="997"/>
      <c r="F56" s="997"/>
      <c r="G56" s="997"/>
      <c r="H56" s="997"/>
      <c r="I56" s="997"/>
      <c r="J56" s="997"/>
      <c r="K56" s="997"/>
      <c r="L56" s="997"/>
      <c r="M56" s="997"/>
      <c r="N56" s="997"/>
      <c r="O56" s="997"/>
      <c r="P56" s="997"/>
      <c r="Q56" s="997"/>
      <c r="R56" s="1603"/>
      <c r="S56" s="997"/>
      <c r="T56" s="997"/>
      <c r="U56" s="997"/>
      <c r="V56" s="997"/>
      <c r="Y56" s="999"/>
      <c r="AC56" s="997"/>
      <c r="AD56" s="997"/>
    </row>
    <row r="57" spans="1:30" s="1000" customFormat="1" x14ac:dyDescent="0.25">
      <c r="A57" s="997"/>
      <c r="B57" s="997"/>
      <c r="C57" s="997"/>
      <c r="D57" s="997"/>
      <c r="E57" s="997"/>
      <c r="F57" s="997"/>
      <c r="G57" s="997"/>
      <c r="H57" s="997"/>
      <c r="I57" s="997"/>
      <c r="J57" s="997"/>
      <c r="K57" s="997"/>
      <c r="L57" s="997"/>
      <c r="M57" s="997"/>
      <c r="N57" s="997"/>
      <c r="O57" s="997"/>
      <c r="P57" s="997"/>
      <c r="Q57" s="997"/>
      <c r="R57" s="1603"/>
      <c r="S57" s="997"/>
      <c r="T57" s="997"/>
      <c r="U57" s="997"/>
      <c r="V57" s="997"/>
      <c r="Y57" s="999"/>
      <c r="AC57" s="997"/>
      <c r="AD57" s="997"/>
    </row>
    <row r="58" spans="1:30" s="1000" customFormat="1" x14ac:dyDescent="0.25">
      <c r="A58" s="997"/>
      <c r="B58" s="997"/>
      <c r="C58" s="997"/>
      <c r="D58" s="997"/>
      <c r="E58" s="997"/>
      <c r="F58" s="997"/>
      <c r="G58" s="997"/>
      <c r="H58" s="997"/>
      <c r="I58" s="997"/>
      <c r="J58" s="997"/>
      <c r="K58" s="997"/>
      <c r="L58" s="997"/>
      <c r="M58" s="997"/>
      <c r="N58" s="997"/>
      <c r="O58" s="997"/>
      <c r="P58" s="997"/>
      <c r="Q58" s="997"/>
      <c r="R58" s="1603"/>
      <c r="S58" s="997"/>
      <c r="T58" s="997"/>
      <c r="U58" s="997"/>
      <c r="V58" s="997"/>
      <c r="Y58" s="999"/>
      <c r="AC58" s="997"/>
      <c r="AD58" s="997"/>
    </row>
    <row r="59" spans="1:30" s="1000" customFormat="1" x14ac:dyDescent="0.25">
      <c r="A59" s="997"/>
      <c r="B59" s="997"/>
      <c r="C59" s="997"/>
      <c r="D59" s="997"/>
      <c r="E59" s="997"/>
      <c r="F59" s="997"/>
      <c r="G59" s="997"/>
      <c r="H59" s="997"/>
      <c r="I59" s="997"/>
      <c r="J59" s="997"/>
      <c r="K59" s="997"/>
      <c r="L59" s="997"/>
      <c r="M59" s="997"/>
      <c r="N59" s="997"/>
      <c r="O59" s="997"/>
      <c r="P59" s="997"/>
      <c r="Q59" s="997"/>
      <c r="R59" s="1603"/>
      <c r="S59" s="997"/>
      <c r="T59" s="997"/>
      <c r="U59" s="997"/>
      <c r="V59" s="997"/>
      <c r="Y59" s="999"/>
      <c r="AC59" s="997"/>
      <c r="AD59" s="997"/>
    </row>
  </sheetData>
  <mergeCells count="74">
    <mergeCell ref="AE6:AI6"/>
    <mergeCell ref="A7:A25"/>
    <mergeCell ref="B7:B15"/>
    <mergeCell ref="C7:D13"/>
    <mergeCell ref="E7:E14"/>
    <mergeCell ref="F7:F11"/>
    <mergeCell ref="G7:H9"/>
    <mergeCell ref="I7:O7"/>
    <mergeCell ref="C6:D6"/>
    <mergeCell ref="G6:H6"/>
    <mergeCell ref="I6:M6"/>
    <mergeCell ref="W6:X6"/>
    <mergeCell ref="Y6:AB6"/>
    <mergeCell ref="AC6:AD6"/>
    <mergeCell ref="AE7:AI8"/>
    <mergeCell ref="AE9:AI13"/>
    <mergeCell ref="G10:G11"/>
    <mergeCell ref="H10:H11"/>
    <mergeCell ref="I11:I12"/>
    <mergeCell ref="J11:J12"/>
    <mergeCell ref="G12:G13"/>
    <mergeCell ref="H12:H13"/>
    <mergeCell ref="Y7:AB15"/>
    <mergeCell ref="R35:S35"/>
    <mergeCell ref="AI22:AI23"/>
    <mergeCell ref="AC19:AC20"/>
    <mergeCell ref="AD19:AD20"/>
    <mergeCell ref="AE19:AH19"/>
    <mergeCell ref="AE18:AH18"/>
    <mergeCell ref="AE17:AH17"/>
    <mergeCell ref="AE16:AH16"/>
    <mergeCell ref="AE20:AH20"/>
    <mergeCell ref="I23:I24"/>
    <mergeCell ref="J23:J24"/>
    <mergeCell ref="AE14:AH14"/>
    <mergeCell ref="AE15:AH15"/>
    <mergeCell ref="I16:I17"/>
    <mergeCell ref="J16:J17"/>
    <mergeCell ref="AC16:AC17"/>
    <mergeCell ref="AD16:AD17"/>
    <mergeCell ref="V18:V24"/>
    <mergeCell ref="I19:I20"/>
    <mergeCell ref="J19:J20"/>
    <mergeCell ref="AE22:AH23"/>
    <mergeCell ref="R7:S24"/>
    <mergeCell ref="T7:T24"/>
    <mergeCell ref="Q7:Q12"/>
    <mergeCell ref="V7:V16"/>
    <mergeCell ref="R46:S46"/>
    <mergeCell ref="R37:S37"/>
    <mergeCell ref="R38:S38"/>
    <mergeCell ref="R39:S39"/>
    <mergeCell ref="R40:S40"/>
    <mergeCell ref="R41:S41"/>
    <mergeCell ref="R42:S42"/>
    <mergeCell ref="R43:S43"/>
    <mergeCell ref="R44:S44"/>
    <mergeCell ref="R45:S45"/>
    <mergeCell ref="P7:P16"/>
    <mergeCell ref="U7:U24"/>
    <mergeCell ref="W7:X23"/>
    <mergeCell ref="AC7:AD9"/>
    <mergeCell ref="R36:S36"/>
    <mergeCell ref="R25:S25"/>
    <mergeCell ref="R26:S26"/>
    <mergeCell ref="R27:S27"/>
    <mergeCell ref="R28:S28"/>
    <mergeCell ref="R29:S29"/>
    <mergeCell ref="R30:S30"/>
    <mergeCell ref="R31:S31"/>
    <mergeCell ref="R32:S32"/>
    <mergeCell ref="R33:S33"/>
    <mergeCell ref="R34:S34"/>
    <mergeCell ref="Q13:Q24"/>
  </mergeCells>
  <pageMargins left="0.75" right="0.75" top="0.5" bottom="0.5" header="0.25" footer="0.25"/>
  <pageSetup scale="56" orientation="portrait" r:id="rId1"/>
  <headerFooter differentFirst="1">
    <oddHeader>&amp;LHRBF Impact Evaluation&amp;CHealth Facility Questionnaire&amp;RForm F1</oddHeader>
    <oddFooter>&amp;R&amp;P / &amp;N</oddFooter>
  </headerFooter>
  <colBreaks count="1" manualBreakCount="1">
    <brk id="9" max="45" man="1"/>
  </colBreaks>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1"/>
  <sheetViews>
    <sheetView tabSelected="1" view="pageBreakPreview" workbookViewId="0">
      <selection activeCell="G13" sqref="G13"/>
    </sheetView>
  </sheetViews>
  <sheetFormatPr defaultColWidth="8.85546875" defaultRowHeight="12.75" x14ac:dyDescent="0.2"/>
  <cols>
    <col min="1" max="1" width="5.7109375" style="109" customWidth="1"/>
    <col min="2" max="2" width="24.140625" style="4" customWidth="1"/>
    <col min="3" max="3" width="25" style="42" customWidth="1"/>
    <col min="4" max="5" width="3.28515625" style="42" customWidth="1"/>
    <col min="6" max="6" width="13.28515625" style="42" customWidth="1"/>
    <col min="7" max="7" width="12.28515625" style="4" customWidth="1"/>
    <col min="8" max="8" width="3.42578125" style="4" customWidth="1"/>
    <col min="9" max="16384" width="8.85546875" style="4"/>
  </cols>
  <sheetData>
    <row r="1" spans="1:11" s="10" customFormat="1" ht="30" customHeight="1" thickBot="1" x14ac:dyDescent="0.25">
      <c r="A1" s="79">
        <f>-5</f>
        <v>-5</v>
      </c>
      <c r="B1" s="1940" t="s">
        <v>387</v>
      </c>
      <c r="C1" s="1940"/>
      <c r="D1" s="1940"/>
      <c r="E1" s="1940"/>
      <c r="F1" s="1940"/>
      <c r="G1" s="1940"/>
      <c r="H1" s="108"/>
      <c r="I1" s="92"/>
      <c r="J1" s="18"/>
      <c r="K1" s="18"/>
    </row>
    <row r="2" spans="1:11" s="6" customFormat="1" ht="30" customHeight="1" thickBot="1" x14ac:dyDescent="0.25">
      <c r="A2" s="1997" t="s">
        <v>388</v>
      </c>
      <c r="B2" s="1998"/>
      <c r="C2" s="1998"/>
      <c r="D2" s="1998"/>
      <c r="E2" s="1998"/>
      <c r="F2" s="1998"/>
      <c r="G2" s="1998"/>
      <c r="H2" s="1998"/>
      <c r="I2" s="91"/>
      <c r="J2" s="91"/>
    </row>
    <row r="3" spans="1:11" s="112" customFormat="1" ht="21" customHeight="1" thickBot="1" x14ac:dyDescent="0.3">
      <c r="A3" s="537" t="s">
        <v>389</v>
      </c>
      <c r="B3" s="1028"/>
      <c r="C3" s="1028"/>
      <c r="D3" s="1028"/>
      <c r="E3" s="1028"/>
      <c r="F3" s="1028"/>
      <c r="G3" s="1029"/>
      <c r="H3" s="539"/>
      <c r="I3" s="111"/>
    </row>
    <row r="4" spans="1:11" s="8" customFormat="1" ht="12.75" customHeight="1" x14ac:dyDescent="0.25">
      <c r="A4" s="1740">
        <f>A1-0.01</f>
        <v>-5.01</v>
      </c>
      <c r="B4" s="1749" t="s">
        <v>390</v>
      </c>
      <c r="C4" s="780" t="s">
        <v>88</v>
      </c>
      <c r="D4" s="781">
        <v>1</v>
      </c>
      <c r="E4" s="781"/>
      <c r="F4" s="782"/>
      <c r="G4" s="783"/>
      <c r="H4" s="784"/>
    </row>
    <row r="5" spans="1:11" s="8" customFormat="1" ht="14.25" thickBot="1" x14ac:dyDescent="0.3">
      <c r="A5" s="1825"/>
      <c r="B5" s="1750"/>
      <c r="C5" s="785" t="s">
        <v>89</v>
      </c>
      <c r="D5" s="786">
        <v>2</v>
      </c>
      <c r="E5" s="786" t="s">
        <v>39</v>
      </c>
      <c r="F5" s="792">
        <f>'6Services'!A4</f>
        <v>-6.01</v>
      </c>
      <c r="G5" s="787"/>
      <c r="H5" s="680"/>
    </row>
    <row r="6" spans="1:11" s="8" customFormat="1" ht="18.75" customHeight="1" thickBot="1" x14ac:dyDescent="0.25">
      <c r="A6" s="300" t="s">
        <v>19</v>
      </c>
      <c r="B6" s="2103" t="s">
        <v>391</v>
      </c>
      <c r="C6" s="2104"/>
      <c r="D6" s="2104"/>
      <c r="E6" s="2104"/>
      <c r="F6" s="2105"/>
      <c r="G6" s="301"/>
      <c r="H6" s="302"/>
    </row>
    <row r="7" spans="1:11" s="8" customFormat="1" x14ac:dyDescent="0.2">
      <c r="A7" s="239"/>
      <c r="B7" s="240"/>
      <c r="C7" s="2100">
        <f>A4-0.01</f>
        <v>-5.0199999999999996</v>
      </c>
      <c r="D7" s="2101"/>
      <c r="E7" s="2109">
        <f>C7-0.01</f>
        <v>-5.0299999999999994</v>
      </c>
      <c r="F7" s="2110"/>
      <c r="G7" s="2102">
        <f>E7-0.01</f>
        <v>-5.0399999999999991</v>
      </c>
      <c r="H7" s="2101"/>
    </row>
    <row r="8" spans="1:11" s="48" customFormat="1" ht="76.5" customHeight="1" x14ac:dyDescent="0.25">
      <c r="A8" s="241"/>
      <c r="B8" s="241"/>
      <c r="C8" s="1843" t="s">
        <v>392</v>
      </c>
      <c r="D8" s="1844"/>
      <c r="E8" s="2106" t="s">
        <v>393</v>
      </c>
      <c r="F8" s="2107"/>
      <c r="G8" s="2106" t="s">
        <v>394</v>
      </c>
      <c r="H8" s="2107"/>
    </row>
    <row r="9" spans="1:11" s="48" customFormat="1" ht="39.75" customHeight="1" x14ac:dyDescent="0.25">
      <c r="A9" s="241"/>
      <c r="B9" s="241"/>
      <c r="C9" s="1893" t="s">
        <v>395</v>
      </c>
      <c r="D9" s="2113"/>
      <c r="E9" s="1874" t="s">
        <v>396</v>
      </c>
      <c r="F9" s="1747"/>
      <c r="G9" s="1872"/>
      <c r="H9" s="2108"/>
    </row>
    <row r="10" spans="1:11" s="48" customFormat="1" ht="34.5" customHeight="1" x14ac:dyDescent="0.25">
      <c r="A10" s="239"/>
      <c r="B10" s="241"/>
      <c r="C10" s="242" t="s">
        <v>397</v>
      </c>
      <c r="D10" s="243">
        <v>1</v>
      </c>
      <c r="E10" s="1874"/>
      <c r="F10" s="1747"/>
      <c r="G10" s="1245" t="s">
        <v>1053</v>
      </c>
      <c r="H10" s="788">
        <v>1</v>
      </c>
    </row>
    <row r="11" spans="1:11" s="48" customFormat="1" ht="25.5" customHeight="1" x14ac:dyDescent="0.25">
      <c r="A11" s="239"/>
      <c r="B11" s="241"/>
      <c r="C11" s="242" t="s">
        <v>398</v>
      </c>
      <c r="D11" s="243">
        <v>2</v>
      </c>
      <c r="E11" s="1874"/>
      <c r="F11" s="1747"/>
      <c r="G11" s="1874" t="s">
        <v>1054</v>
      </c>
      <c r="H11" s="2111">
        <v>2</v>
      </c>
    </row>
    <row r="12" spans="1:11" s="8" customFormat="1" ht="24.75" customHeight="1" thickBot="1" x14ac:dyDescent="0.25">
      <c r="A12" s="244"/>
      <c r="B12" s="1007"/>
      <c r="C12" s="245" t="s">
        <v>399</v>
      </c>
      <c r="D12" s="246">
        <v>3</v>
      </c>
      <c r="E12" s="1744"/>
      <c r="F12" s="1763"/>
      <c r="G12" s="1744"/>
      <c r="H12" s="2112"/>
    </row>
    <row r="13" spans="1:11" s="8" customFormat="1" ht="15.95" customHeight="1" x14ac:dyDescent="0.25">
      <c r="A13" s="247" t="s">
        <v>25</v>
      </c>
      <c r="B13" s="248" t="s">
        <v>400</v>
      </c>
      <c r="C13" s="249"/>
      <c r="D13" s="250"/>
      <c r="E13" s="249"/>
      <c r="F13" s="250"/>
      <c r="G13" s="249"/>
      <c r="H13" s="251"/>
    </row>
    <row r="14" spans="1:11" s="8" customFormat="1" ht="15.95" customHeight="1" x14ac:dyDescent="0.25">
      <c r="A14" s="252" t="s">
        <v>26</v>
      </c>
      <c r="B14" s="1180" t="s">
        <v>401</v>
      </c>
      <c r="C14" s="253"/>
      <c r="D14" s="254"/>
      <c r="E14" s="790"/>
      <c r="F14" s="254"/>
      <c r="G14" s="253"/>
      <c r="H14" s="187"/>
    </row>
    <row r="15" spans="1:11" s="8" customFormat="1" ht="15" customHeight="1" x14ac:dyDescent="0.25">
      <c r="A15" s="255" t="s">
        <v>27</v>
      </c>
      <c r="B15" s="1180" t="s">
        <v>402</v>
      </c>
      <c r="C15" s="257"/>
      <c r="D15" s="258"/>
      <c r="E15" s="261"/>
      <c r="F15" s="258"/>
      <c r="G15" s="259"/>
      <c r="H15" s="206"/>
    </row>
    <row r="16" spans="1:11" s="8" customFormat="1" ht="29.25" customHeight="1" x14ac:dyDescent="0.25">
      <c r="A16" s="260" t="s">
        <v>28</v>
      </c>
      <c r="B16" s="1259" t="s">
        <v>403</v>
      </c>
      <c r="C16" s="261"/>
      <c r="D16" s="258"/>
      <c r="E16" s="261"/>
      <c r="F16" s="258"/>
      <c r="G16" s="261"/>
      <c r="H16" s="189"/>
    </row>
    <row r="17" spans="1:9" s="8" customFormat="1" ht="15.95" customHeight="1" x14ac:dyDescent="0.25">
      <c r="A17" s="255" t="s">
        <v>29</v>
      </c>
      <c r="B17" s="1180" t="s">
        <v>404</v>
      </c>
      <c r="C17" s="262"/>
      <c r="D17" s="258"/>
      <c r="E17" s="261"/>
      <c r="F17" s="258"/>
      <c r="G17" s="259"/>
      <c r="H17" s="206"/>
    </row>
    <row r="18" spans="1:9" s="8" customFormat="1" ht="15.95" customHeight="1" x14ac:dyDescent="0.25">
      <c r="A18" s="260" t="s">
        <v>30</v>
      </c>
      <c r="B18" s="1180" t="s">
        <v>405</v>
      </c>
      <c r="C18" s="263"/>
      <c r="D18" s="258"/>
      <c r="E18" s="261"/>
      <c r="F18" s="258"/>
      <c r="G18" s="261"/>
      <c r="H18" s="189"/>
    </row>
    <row r="19" spans="1:9" s="8" customFormat="1" ht="15.95" customHeight="1" x14ac:dyDescent="0.25">
      <c r="A19" s="255" t="s">
        <v>31</v>
      </c>
      <c r="B19" s="1180" t="s">
        <v>406</v>
      </c>
      <c r="C19" s="264"/>
      <c r="D19" s="258"/>
      <c r="E19" s="261"/>
      <c r="F19" s="258"/>
      <c r="G19" s="259"/>
      <c r="H19" s="206"/>
    </row>
    <row r="20" spans="1:9" s="8" customFormat="1" ht="15.95" customHeight="1" x14ac:dyDescent="0.25">
      <c r="A20" s="260" t="s">
        <v>32</v>
      </c>
      <c r="B20" s="1180" t="s">
        <v>407</v>
      </c>
      <c r="C20" s="195"/>
      <c r="D20" s="258"/>
      <c r="E20" s="261"/>
      <c r="F20" s="258"/>
      <c r="G20" s="261"/>
      <c r="H20" s="189"/>
    </row>
    <row r="21" spans="1:9" s="8" customFormat="1" ht="15.95" customHeight="1" x14ac:dyDescent="0.25">
      <c r="A21" s="255" t="s">
        <v>33</v>
      </c>
      <c r="B21" s="1180" t="s">
        <v>408</v>
      </c>
      <c r="C21" s="195"/>
      <c r="D21" s="258"/>
      <c r="E21" s="261"/>
      <c r="F21" s="258"/>
      <c r="G21" s="259"/>
      <c r="H21" s="206"/>
    </row>
    <row r="22" spans="1:9" s="8" customFormat="1" ht="15.95" customHeight="1" x14ac:dyDescent="0.25">
      <c r="A22" s="260" t="s">
        <v>34</v>
      </c>
      <c r="B22" s="1203" t="s">
        <v>409</v>
      </c>
      <c r="C22" s="266"/>
      <c r="D22" s="258"/>
      <c r="E22" s="261"/>
      <c r="F22" s="258"/>
      <c r="G22" s="261"/>
      <c r="H22" s="189"/>
    </row>
    <row r="23" spans="1:9" s="8" customFormat="1" ht="27.75" customHeight="1" x14ac:dyDescent="0.25">
      <c r="A23" s="255" t="s">
        <v>35</v>
      </c>
      <c r="B23" s="1264" t="s">
        <v>410</v>
      </c>
      <c r="C23" s="262"/>
      <c r="D23" s="258"/>
      <c r="E23" s="261"/>
      <c r="F23" s="258"/>
      <c r="G23" s="259"/>
      <c r="H23" s="206"/>
    </row>
    <row r="24" spans="1:9" s="8" customFormat="1" ht="15.95" customHeight="1" x14ac:dyDescent="0.25">
      <c r="A24" s="260" t="s">
        <v>36</v>
      </c>
      <c r="B24" s="265" t="s">
        <v>411</v>
      </c>
      <c r="C24" s="264"/>
      <c r="D24" s="258"/>
      <c r="E24" s="261"/>
      <c r="F24" s="258"/>
      <c r="G24" s="261"/>
      <c r="H24" s="189"/>
    </row>
    <row r="25" spans="1:9" s="8" customFormat="1" ht="15.95" customHeight="1" x14ac:dyDescent="0.25">
      <c r="A25" s="255" t="s">
        <v>37</v>
      </c>
      <c r="B25" s="267" t="s">
        <v>412</v>
      </c>
      <c r="C25" s="262"/>
      <c r="D25" s="258"/>
      <c r="E25" s="261"/>
      <c r="F25" s="258"/>
      <c r="G25" s="259"/>
      <c r="H25" s="206"/>
    </row>
    <row r="26" spans="1:9" s="8" customFormat="1" ht="15.95" customHeight="1" x14ac:dyDescent="0.25">
      <c r="A26" s="260" t="s">
        <v>38</v>
      </c>
      <c r="B26" s="265" t="s">
        <v>413</v>
      </c>
      <c r="C26" s="264"/>
      <c r="D26" s="258"/>
      <c r="E26" s="261"/>
      <c r="F26" s="258"/>
      <c r="G26" s="261"/>
      <c r="H26" s="189"/>
    </row>
    <row r="27" spans="1:9" s="8" customFormat="1" ht="15.95" customHeight="1" x14ac:dyDescent="0.25">
      <c r="A27" s="255" t="s">
        <v>20</v>
      </c>
      <c r="B27" s="256" t="s">
        <v>414</v>
      </c>
      <c r="C27" s="264"/>
      <c r="D27" s="258"/>
      <c r="E27" s="261"/>
      <c r="F27" s="258"/>
      <c r="G27" s="259"/>
      <c r="H27" s="206"/>
    </row>
    <row r="28" spans="1:9" s="8" customFormat="1" ht="15.95" customHeight="1" thickBot="1" x14ac:dyDescent="0.3">
      <c r="A28" s="1030" t="s">
        <v>21</v>
      </c>
      <c r="B28" s="1031" t="s">
        <v>415</v>
      </c>
      <c r="C28" s="690"/>
      <c r="D28" s="1032"/>
      <c r="E28" s="791"/>
      <c r="F28" s="1032"/>
      <c r="G28" s="791"/>
      <c r="H28" s="683"/>
    </row>
    <row r="29" spans="1:9" ht="21" customHeight="1" thickBot="1" x14ac:dyDescent="0.25">
      <c r="A29" s="299" t="s">
        <v>18</v>
      </c>
      <c r="B29" s="1798" t="s">
        <v>416</v>
      </c>
      <c r="C29" s="1799"/>
      <c r="D29" s="1799"/>
      <c r="E29" s="1799"/>
      <c r="F29" s="1799"/>
      <c r="G29" s="1978" t="s">
        <v>85</v>
      </c>
      <c r="H29" s="1979"/>
      <c r="I29" s="106"/>
    </row>
    <row r="30" spans="1:9" ht="15" customHeight="1" x14ac:dyDescent="0.25">
      <c r="A30" s="1821">
        <f>G7-0.01</f>
        <v>-5.0499999999999989</v>
      </c>
      <c r="B30" s="2137" t="s">
        <v>417</v>
      </c>
      <c r="C30" s="2138" t="s">
        <v>418</v>
      </c>
      <c r="D30" s="2139"/>
      <c r="E30" s="1008"/>
      <c r="F30" s="268">
        <v>1</v>
      </c>
      <c r="G30" s="2117"/>
      <c r="H30" s="2118"/>
      <c r="I30" s="48"/>
    </row>
    <row r="31" spans="1:9" ht="15" customHeight="1" x14ac:dyDescent="0.2">
      <c r="A31" s="2136"/>
      <c r="B31" s="1877"/>
      <c r="C31" s="2140" t="s">
        <v>419</v>
      </c>
      <c r="D31" s="2141"/>
      <c r="E31" s="1009"/>
      <c r="F31" s="269">
        <v>2</v>
      </c>
      <c r="G31" s="2119"/>
      <c r="H31" s="2120"/>
      <c r="I31" s="48"/>
    </row>
    <row r="32" spans="1:9" ht="15" customHeight="1" x14ac:dyDescent="0.2">
      <c r="A32" s="2136"/>
      <c r="B32" s="1877"/>
      <c r="C32" s="2142"/>
      <c r="D32" s="2143"/>
      <c r="E32" s="1010"/>
      <c r="F32" s="270"/>
      <c r="G32" s="2119"/>
      <c r="H32" s="2120"/>
      <c r="I32" s="48"/>
    </row>
    <row r="33" spans="1:9" ht="15" customHeight="1" thickBot="1" x14ac:dyDescent="0.3">
      <c r="A33" s="1823"/>
      <c r="B33" s="1882"/>
      <c r="C33" s="2144" t="s">
        <v>94</v>
      </c>
      <c r="D33" s="2145"/>
      <c r="E33" s="1011"/>
      <c r="F33" s="271">
        <v>96</v>
      </c>
      <c r="G33" s="2121"/>
      <c r="H33" s="2122"/>
      <c r="I33" s="48"/>
    </row>
    <row r="34" spans="1:9" ht="23.25" customHeight="1" x14ac:dyDescent="0.2">
      <c r="A34" s="2130">
        <f>A30-0.01</f>
        <v>-5.0599999999999987</v>
      </c>
      <c r="B34" s="2129" t="s">
        <v>420</v>
      </c>
      <c r="C34" s="2123" t="s">
        <v>43</v>
      </c>
      <c r="D34" s="2124"/>
      <c r="E34" s="2124"/>
      <c r="F34" s="2125"/>
      <c r="G34" s="272"/>
      <c r="H34" s="273"/>
      <c r="I34" s="39"/>
    </row>
    <row r="35" spans="1:9" ht="23.25" customHeight="1" x14ac:dyDescent="0.2">
      <c r="A35" s="2131"/>
      <c r="B35" s="1760"/>
      <c r="C35" s="2126" t="s">
        <v>421</v>
      </c>
      <c r="D35" s="2127"/>
      <c r="E35" s="2127"/>
      <c r="F35" s="2128"/>
      <c r="G35" s="274"/>
      <c r="H35" s="275"/>
      <c r="I35" s="39"/>
    </row>
    <row r="36" spans="1:9" ht="23.25" customHeight="1" x14ac:dyDescent="0.2">
      <c r="A36" s="2131"/>
      <c r="B36" s="1760"/>
      <c r="C36" s="2126" t="s">
        <v>422</v>
      </c>
      <c r="D36" s="2127"/>
      <c r="E36" s="2127"/>
      <c r="F36" s="2128"/>
      <c r="G36" s="274"/>
      <c r="H36" s="275"/>
      <c r="I36" s="39"/>
    </row>
    <row r="37" spans="1:9" ht="23.25" customHeight="1" thickBot="1" x14ac:dyDescent="0.25">
      <c r="A37" s="2132"/>
      <c r="B37" s="1750"/>
      <c r="C37" s="2133" t="s">
        <v>423</v>
      </c>
      <c r="D37" s="2134"/>
      <c r="E37" s="2134"/>
      <c r="F37" s="2135"/>
      <c r="G37" s="276"/>
      <c r="H37" s="277"/>
      <c r="I37" s="39"/>
    </row>
    <row r="38" spans="1:9" ht="17.25" customHeight="1" x14ac:dyDescent="0.2">
      <c r="A38" s="1742">
        <f>A34-0.01</f>
        <v>-5.0699999999999985</v>
      </c>
      <c r="B38" s="1880" t="s">
        <v>424</v>
      </c>
      <c r="C38" s="1257" t="s">
        <v>190</v>
      </c>
      <c r="D38" s="278"/>
      <c r="E38" s="278"/>
      <c r="F38" s="851">
        <v>1</v>
      </c>
      <c r="G38" s="1012"/>
      <c r="H38" s="2114"/>
    </row>
    <row r="39" spans="1:9" ht="17.25" customHeight="1" x14ac:dyDescent="0.2">
      <c r="A39" s="1748"/>
      <c r="B39" s="1878"/>
      <c r="C39" s="280" t="s">
        <v>191</v>
      </c>
      <c r="D39" s="281"/>
      <c r="E39" s="281"/>
      <c r="F39" s="1089">
        <v>2</v>
      </c>
      <c r="G39" s="1013"/>
      <c r="H39" s="2115"/>
    </row>
    <row r="40" spans="1:9" ht="17.25" customHeight="1" thickBot="1" x14ac:dyDescent="0.25">
      <c r="A40" s="1748"/>
      <c r="B40" s="1879"/>
      <c r="C40" s="1255" t="s">
        <v>89</v>
      </c>
      <c r="D40" s="283"/>
      <c r="E40" s="283"/>
      <c r="F40" s="1090">
        <v>3</v>
      </c>
      <c r="G40" s="284"/>
      <c r="H40" s="2116"/>
    </row>
    <row r="41" spans="1:9" ht="100.5" customHeight="1" thickBot="1" x14ac:dyDescent="0.3">
      <c r="A41" s="285">
        <f>A38-0.01</f>
        <v>-5.0799999999999983</v>
      </c>
      <c r="B41" s="286" t="s">
        <v>425</v>
      </c>
      <c r="C41" s="287"/>
      <c r="D41" s="288"/>
      <c r="E41" s="789"/>
      <c r="F41" s="289"/>
      <c r="G41" s="1014"/>
      <c r="H41" s="864"/>
    </row>
  </sheetData>
  <customSheetViews>
    <customSheetView guid="{62A28031-BB72-409E-8219-7B624D8945FD}" showPageBreaks="1" printArea="1" view="pageBreakPreview">
      <selection activeCell="B81" activeCellId="1" sqref="B79:B80 B81:B82"/>
      <pageMargins left="0.7" right="0.7" top="0.75" bottom="0.75" header="0.3" footer="0.3"/>
      <headerFooter alignWithMargins="0">
        <oddFooter>&amp;R&amp;P</oddFooter>
      </headerFooter>
    </customSheetView>
  </customSheetViews>
  <mergeCells count="34">
    <mergeCell ref="B29:F29"/>
    <mergeCell ref="G29:H29"/>
    <mergeCell ref="A30:A33"/>
    <mergeCell ref="B30:B33"/>
    <mergeCell ref="C30:D30"/>
    <mergeCell ref="C31:D32"/>
    <mergeCell ref="C33:D33"/>
    <mergeCell ref="B38:B40"/>
    <mergeCell ref="A38:A40"/>
    <mergeCell ref="H38:H40"/>
    <mergeCell ref="G30:H30"/>
    <mergeCell ref="G31:H32"/>
    <mergeCell ref="G33:H33"/>
    <mergeCell ref="C34:F34"/>
    <mergeCell ref="C35:F35"/>
    <mergeCell ref="C36:F36"/>
    <mergeCell ref="B34:B37"/>
    <mergeCell ref="A34:A37"/>
    <mergeCell ref="C37:F37"/>
    <mergeCell ref="B1:G1"/>
    <mergeCell ref="A2:H2"/>
    <mergeCell ref="C8:D8"/>
    <mergeCell ref="C7:D7"/>
    <mergeCell ref="G7:H7"/>
    <mergeCell ref="B6:F6"/>
    <mergeCell ref="G8:H9"/>
    <mergeCell ref="E7:F7"/>
    <mergeCell ref="E8:F8"/>
    <mergeCell ref="E9:F12"/>
    <mergeCell ref="G11:G12"/>
    <mergeCell ref="H11:H12"/>
    <mergeCell ref="B4:B5"/>
    <mergeCell ref="A4:A5"/>
    <mergeCell ref="C9:D9"/>
  </mergeCells>
  <phoneticPr fontId="10" type="noConversion"/>
  <pageMargins left="0.75" right="0.75" top="0.5" bottom="0.5" header="0.25" footer="0.25"/>
  <pageSetup orientation="portrait" r:id="rId1"/>
  <headerFooter differentFirst="1">
    <oddHeader>&amp;LHRBF Impact Evaluation&amp;CHealth Facility Questionnaire&amp;RForm F1</oddHeader>
    <oddFooter>&amp;R&amp;P / &amp;N</oddFooter>
  </headerFooter>
  <rowBreaks count="1" manualBreakCount="1">
    <brk id="28" max="7" man="1"/>
  </rowBreaks>
  <extLst>
    <ext xmlns:mx="http://schemas.microsoft.com/office/mac/excel/2008/main" uri="http://schemas.microsoft.com/office/mac/excel/2008/main">
      <mx:PLV Mode="0" OnePage="0" WScale="0"/>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102"/>
  <sheetViews>
    <sheetView view="pageBreakPreview" topLeftCell="A88" workbookViewId="0">
      <selection activeCell="B99" sqref="B99"/>
    </sheetView>
  </sheetViews>
  <sheetFormatPr defaultColWidth="8.85546875" defaultRowHeight="12.75" x14ac:dyDescent="0.2"/>
  <cols>
    <col min="1" max="1" width="5.85546875" style="53" customWidth="1"/>
    <col min="2" max="2" width="38.7109375" style="5" customWidth="1"/>
    <col min="3" max="3" width="29.7109375" style="5" customWidth="1"/>
    <col min="4" max="4" width="3.7109375" style="43" customWidth="1"/>
    <col min="5" max="5" width="2.7109375" style="5" customWidth="1"/>
    <col min="6" max="6" width="5.7109375" style="21" customWidth="1"/>
    <col min="7" max="10" width="3.140625" style="5" customWidth="1"/>
    <col min="11" max="16384" width="8.85546875" style="5"/>
  </cols>
  <sheetData>
    <row r="1" spans="1:11" s="297" customFormat="1" ht="18.75" thickBot="1" x14ac:dyDescent="0.3">
      <c r="A1" s="296">
        <f>-6</f>
        <v>-6</v>
      </c>
      <c r="B1" s="2186" t="s">
        <v>12</v>
      </c>
      <c r="C1" s="2186"/>
      <c r="D1" s="2186"/>
      <c r="E1" s="2186"/>
      <c r="F1" s="2186"/>
      <c r="G1" s="2184"/>
      <c r="H1" s="2184"/>
      <c r="I1" s="2184"/>
      <c r="J1" s="2185"/>
    </row>
    <row r="2" spans="1:11" s="10" customFormat="1" ht="30" customHeight="1" thickBot="1" x14ac:dyDescent="0.25">
      <c r="A2" s="2197" t="s">
        <v>335</v>
      </c>
      <c r="B2" s="2198"/>
      <c r="C2" s="2198"/>
      <c r="D2" s="2198"/>
      <c r="E2" s="2198"/>
      <c r="F2" s="2198"/>
      <c r="G2" s="2198"/>
      <c r="H2" s="2198"/>
      <c r="I2" s="2198"/>
      <c r="J2" s="2198"/>
      <c r="K2" s="18"/>
    </row>
    <row r="3" spans="1:11" s="10" customFormat="1" ht="27.75" customHeight="1" thickBot="1" x14ac:dyDescent="0.25">
      <c r="A3" s="291" t="s">
        <v>19</v>
      </c>
      <c r="B3" s="1798" t="s">
        <v>426</v>
      </c>
      <c r="C3" s="1799"/>
      <c r="D3" s="1799"/>
      <c r="E3" s="1799"/>
      <c r="F3" s="1800"/>
      <c r="G3" s="2156" t="s">
        <v>85</v>
      </c>
      <c r="H3" s="2156"/>
      <c r="I3" s="2156"/>
      <c r="J3" s="1979"/>
    </row>
    <row r="4" spans="1:11" s="9" customFormat="1" x14ac:dyDescent="0.2">
      <c r="A4" s="1821">
        <f>A1-0.01</f>
        <v>-6.01</v>
      </c>
      <c r="B4" s="2190" t="s">
        <v>427</v>
      </c>
      <c r="C4" s="305" t="s">
        <v>88</v>
      </c>
      <c r="D4" s="306">
        <v>1</v>
      </c>
      <c r="E4" s="307"/>
      <c r="F4" s="308"/>
      <c r="G4" s="279"/>
      <c r="H4" s="279"/>
      <c r="I4" s="279"/>
      <c r="J4" s="309"/>
    </row>
    <row r="5" spans="1:11" s="9" customFormat="1" ht="13.5" thickBot="1" x14ac:dyDescent="0.3">
      <c r="A5" s="1823"/>
      <c r="B5" s="2191"/>
      <c r="C5" s="310" t="s">
        <v>89</v>
      </c>
      <c r="D5" s="311">
        <v>2</v>
      </c>
      <c r="E5" s="14" t="s">
        <v>39</v>
      </c>
      <c r="F5" s="312">
        <f>A33</f>
        <v>-6.139999999999997</v>
      </c>
      <c r="G5" s="313"/>
      <c r="H5" s="313"/>
      <c r="I5" s="313"/>
      <c r="J5" s="314"/>
    </row>
    <row r="6" spans="1:11" s="9" customFormat="1" x14ac:dyDescent="0.2">
      <c r="A6" s="1821">
        <f>A4-0.01</f>
        <v>-6.02</v>
      </c>
      <c r="B6" s="2157" t="s">
        <v>428</v>
      </c>
      <c r="C6" s="305" t="s">
        <v>88</v>
      </c>
      <c r="D6" s="306">
        <v>1</v>
      </c>
      <c r="E6" s="307"/>
      <c r="F6" s="308"/>
      <c r="G6" s="315"/>
      <c r="H6" s="279"/>
      <c r="I6" s="279"/>
      <c r="J6" s="309"/>
    </row>
    <row r="7" spans="1:11" s="9" customFormat="1" ht="13.5" thickBot="1" x14ac:dyDescent="0.25">
      <c r="A7" s="1823"/>
      <c r="B7" s="2158"/>
      <c r="C7" s="310" t="s">
        <v>89</v>
      </c>
      <c r="D7" s="311">
        <v>2</v>
      </c>
      <c r="E7" s="316"/>
      <c r="F7" s="317"/>
      <c r="G7" s="318"/>
      <c r="H7" s="313"/>
      <c r="I7" s="313"/>
      <c r="J7" s="314"/>
    </row>
    <row r="8" spans="1:11" s="9" customFormat="1" x14ac:dyDescent="0.2">
      <c r="A8" s="1821">
        <f>A6-0.01</f>
        <v>-6.0299999999999994</v>
      </c>
      <c r="B8" s="1749" t="s">
        <v>429</v>
      </c>
      <c r="C8" s="305" t="s">
        <v>430</v>
      </c>
      <c r="D8" s="319">
        <v>1</v>
      </c>
      <c r="E8" s="307"/>
      <c r="F8" s="308"/>
      <c r="G8" s="315"/>
      <c r="H8" s="279"/>
      <c r="I8" s="279"/>
      <c r="J8" s="309"/>
    </row>
    <row r="9" spans="1:11" s="9" customFormat="1" x14ac:dyDescent="0.2">
      <c r="A9" s="2136"/>
      <c r="B9" s="1760"/>
      <c r="C9" s="320" t="s">
        <v>431</v>
      </c>
      <c r="D9" s="321">
        <v>2</v>
      </c>
      <c r="E9" s="322"/>
      <c r="F9" s="323"/>
      <c r="G9" s="324"/>
      <c r="H9" s="282"/>
      <c r="I9" s="282"/>
      <c r="J9" s="325"/>
    </row>
    <row r="10" spans="1:11" s="9" customFormat="1" ht="13.5" thickBot="1" x14ac:dyDescent="0.25">
      <c r="A10" s="1823"/>
      <c r="B10" s="1750"/>
      <c r="C10" s="310" t="s">
        <v>432</v>
      </c>
      <c r="D10" s="326">
        <v>3</v>
      </c>
      <c r="E10" s="316"/>
      <c r="F10" s="317"/>
      <c r="G10" s="318"/>
      <c r="H10" s="313"/>
      <c r="I10" s="313"/>
      <c r="J10" s="314"/>
    </row>
    <row r="11" spans="1:11" s="9" customFormat="1" x14ac:dyDescent="0.2">
      <c r="A11" s="1821">
        <f>A8-0.01</f>
        <v>-6.0399999999999991</v>
      </c>
      <c r="B11" s="1749" t="s">
        <v>433</v>
      </c>
      <c r="C11" s="305" t="s">
        <v>88</v>
      </c>
      <c r="D11" s="306">
        <v>1</v>
      </c>
      <c r="E11" s="307"/>
      <c r="F11" s="308"/>
      <c r="G11" s="315"/>
      <c r="H11" s="279"/>
      <c r="I11" s="279"/>
      <c r="J11" s="309"/>
    </row>
    <row r="12" spans="1:11" s="9" customFormat="1" ht="13.5" thickBot="1" x14ac:dyDescent="0.25">
      <c r="A12" s="1823"/>
      <c r="B12" s="1750"/>
      <c r="C12" s="310" t="s">
        <v>89</v>
      </c>
      <c r="D12" s="311">
        <v>2</v>
      </c>
      <c r="E12" s="316"/>
      <c r="F12" s="312"/>
      <c r="G12" s="318"/>
      <c r="H12" s="313"/>
      <c r="I12" s="313"/>
      <c r="J12" s="314"/>
    </row>
    <row r="13" spans="1:11" s="9" customFormat="1" ht="29.1" customHeight="1" thickBot="1" x14ac:dyDescent="0.25">
      <c r="A13" s="188">
        <f>A11-0.01</f>
        <v>-6.0499999999999989</v>
      </c>
      <c r="B13" s="286" t="s">
        <v>434</v>
      </c>
      <c r="C13" s="327"/>
      <c r="D13" s="328"/>
      <c r="E13" s="329"/>
      <c r="F13" s="330"/>
      <c r="G13" s="232"/>
      <c r="H13" s="233"/>
      <c r="I13" s="233"/>
      <c r="J13" s="331"/>
    </row>
    <row r="14" spans="1:11" s="9" customFormat="1" ht="23.25" customHeight="1" x14ac:dyDescent="0.2">
      <c r="A14" s="1821">
        <f>A13-0.01</f>
        <v>-6.0599999999999987</v>
      </c>
      <c r="B14" s="1749" t="s">
        <v>435</v>
      </c>
      <c r="C14" s="2178" t="s">
        <v>1056</v>
      </c>
      <c r="D14" s="2179"/>
      <c r="E14" s="2179"/>
      <c r="F14" s="2180"/>
      <c r="G14" s="1109"/>
      <c r="H14" s="1110"/>
      <c r="I14" s="1110"/>
      <c r="J14" s="704"/>
    </row>
    <row r="15" spans="1:11" s="9" customFormat="1" ht="23.25" customHeight="1" x14ac:dyDescent="0.2">
      <c r="A15" s="2136"/>
      <c r="B15" s="1760"/>
      <c r="C15" s="2181" t="s">
        <v>1055</v>
      </c>
      <c r="D15" s="2182"/>
      <c r="E15" s="2182"/>
      <c r="F15" s="2183"/>
      <c r="G15" s="682"/>
      <c r="H15" s="1049"/>
      <c r="I15" s="1049"/>
      <c r="J15" s="705"/>
    </row>
    <row r="16" spans="1:11" s="9" customFormat="1" ht="23.25" customHeight="1" x14ac:dyDescent="0.2">
      <c r="A16" s="2136"/>
      <c r="B16" s="1760" t="s">
        <v>436</v>
      </c>
      <c r="C16" s="2181" t="s">
        <v>1057</v>
      </c>
      <c r="D16" s="2182"/>
      <c r="E16" s="2182"/>
      <c r="F16" s="2183"/>
      <c r="G16" s="682"/>
      <c r="H16" s="1049"/>
      <c r="I16" s="1049"/>
      <c r="J16" s="705"/>
    </row>
    <row r="17" spans="1:10" s="9" customFormat="1" ht="23.25" customHeight="1" thickBot="1" x14ac:dyDescent="0.25">
      <c r="A17" s="1823"/>
      <c r="B17" s="1750"/>
      <c r="C17" s="2155"/>
      <c r="D17" s="2149"/>
      <c r="E17" s="2149"/>
      <c r="F17" s="2150"/>
      <c r="G17" s="1108"/>
      <c r="H17" s="1106"/>
      <c r="I17" s="1106"/>
      <c r="J17" s="1107"/>
    </row>
    <row r="18" spans="1:10" s="9" customFormat="1" x14ac:dyDescent="0.2">
      <c r="A18" s="1821">
        <f>A14-0.01</f>
        <v>-6.0699999999999985</v>
      </c>
      <c r="B18" s="1749" t="s">
        <v>437</v>
      </c>
      <c r="C18" s="305" t="s">
        <v>190</v>
      </c>
      <c r="D18" s="337">
        <v>1</v>
      </c>
      <c r="E18" s="307"/>
      <c r="F18" s="308"/>
      <c r="G18" s="315"/>
      <c r="H18" s="279"/>
      <c r="I18" s="279"/>
      <c r="J18" s="309"/>
    </row>
    <row r="19" spans="1:10" s="9" customFormat="1" x14ac:dyDescent="0.2">
      <c r="A19" s="2136"/>
      <c r="B19" s="1760"/>
      <c r="C19" s="320" t="s">
        <v>191</v>
      </c>
      <c r="D19" s="1091">
        <v>2</v>
      </c>
      <c r="E19" s="322"/>
      <c r="F19" s="323"/>
      <c r="G19" s="324"/>
      <c r="H19" s="282"/>
      <c r="I19" s="282"/>
      <c r="J19" s="325"/>
    </row>
    <row r="20" spans="1:10" s="9" customFormat="1" ht="13.5" thickBot="1" x14ac:dyDescent="0.3">
      <c r="A20" s="1823"/>
      <c r="B20" s="1750"/>
      <c r="C20" s="310" t="s">
        <v>89</v>
      </c>
      <c r="D20" s="341">
        <v>3</v>
      </c>
      <c r="E20" s="14" t="s">
        <v>39</v>
      </c>
      <c r="F20" s="312">
        <f>A24</f>
        <v>-6.1099999999999977</v>
      </c>
      <c r="G20" s="318"/>
      <c r="H20" s="313"/>
      <c r="I20" s="313"/>
      <c r="J20" s="314"/>
    </row>
    <row r="21" spans="1:10" s="9" customFormat="1" ht="26.25" thickBot="1" x14ac:dyDescent="0.25">
      <c r="A21" s="188">
        <f>A18-0.01</f>
        <v>-6.0799999999999983</v>
      </c>
      <c r="B21" s="286" t="s">
        <v>438</v>
      </c>
      <c r="C21" s="327"/>
      <c r="D21" s="328"/>
      <c r="E21" s="329"/>
      <c r="F21" s="298"/>
      <c r="G21" s="232"/>
      <c r="H21" s="233"/>
      <c r="I21" s="233"/>
      <c r="J21" s="331"/>
    </row>
    <row r="22" spans="1:10" s="59" customFormat="1" ht="26.25" thickBot="1" x14ac:dyDescent="0.25">
      <c r="A22" s="188">
        <f>A21-0.01</f>
        <v>-6.0899999999999981</v>
      </c>
      <c r="B22" s="286" t="s">
        <v>439</v>
      </c>
      <c r="C22" s="327"/>
      <c r="D22" s="328"/>
      <c r="E22" s="329"/>
      <c r="F22" s="298"/>
      <c r="G22" s="232"/>
      <c r="H22" s="233"/>
      <c r="I22" s="233"/>
      <c r="J22" s="331"/>
    </row>
    <row r="23" spans="1:10" s="9" customFormat="1" ht="39" thickBot="1" x14ac:dyDescent="0.25">
      <c r="A23" s="188">
        <f>A22-0.01</f>
        <v>-6.0999999999999979</v>
      </c>
      <c r="B23" s="286" t="s">
        <v>440</v>
      </c>
      <c r="C23" s="332"/>
      <c r="D23" s="333"/>
      <c r="E23" s="334"/>
      <c r="F23" s="335"/>
      <c r="G23" s="315"/>
      <c r="H23" s="279"/>
      <c r="I23" s="279"/>
      <c r="J23" s="309"/>
    </row>
    <row r="24" spans="1:10" s="9" customFormat="1" x14ac:dyDescent="0.2">
      <c r="A24" s="1821">
        <f>A23-0.01</f>
        <v>-6.1099999999999977</v>
      </c>
      <c r="B24" s="1749" t="s">
        <v>441</v>
      </c>
      <c r="C24" s="336" t="s">
        <v>88</v>
      </c>
      <c r="D24" s="337">
        <v>1</v>
      </c>
      <c r="E24" s="338"/>
      <c r="F24" s="339"/>
      <c r="G24" s="315"/>
      <c r="H24" s="279"/>
      <c r="I24" s="279"/>
      <c r="J24" s="309"/>
    </row>
    <row r="25" spans="1:10" s="9" customFormat="1" ht="13.5" thickBot="1" x14ac:dyDescent="0.25">
      <c r="A25" s="1823"/>
      <c r="B25" s="1750"/>
      <c r="C25" s="340" t="s">
        <v>89</v>
      </c>
      <c r="D25" s="341">
        <v>2</v>
      </c>
      <c r="E25" s="342" t="s">
        <v>39</v>
      </c>
      <c r="F25" s="343">
        <f>A33</f>
        <v>-6.139999999999997</v>
      </c>
      <c r="G25" s="318"/>
      <c r="H25" s="313"/>
      <c r="I25" s="313"/>
      <c r="J25" s="314"/>
    </row>
    <row r="26" spans="1:10" s="9" customFormat="1" ht="26.25" customHeight="1" x14ac:dyDescent="0.2">
      <c r="A26" s="1821">
        <f>A24-0.01</f>
        <v>-6.1199999999999974</v>
      </c>
      <c r="B26" s="1749" t="s">
        <v>442</v>
      </c>
      <c r="C26" s="336" t="s">
        <v>443</v>
      </c>
      <c r="D26" s="344">
        <v>1</v>
      </c>
      <c r="E26" s="345" t="s">
        <v>39</v>
      </c>
      <c r="F26" s="346">
        <f>A33</f>
        <v>-6.139999999999997</v>
      </c>
      <c r="G26" s="315"/>
      <c r="H26" s="279"/>
      <c r="I26" s="279"/>
      <c r="J26" s="309"/>
    </row>
    <row r="27" spans="1:10" s="9" customFormat="1" ht="26.25" customHeight="1" x14ac:dyDescent="0.2">
      <c r="A27" s="2136"/>
      <c r="B27" s="1760"/>
      <c r="C27" s="347" t="s">
        <v>444</v>
      </c>
      <c r="D27" s="348">
        <v>2</v>
      </c>
      <c r="E27" s="349"/>
      <c r="F27" s="350"/>
      <c r="G27" s="324"/>
      <c r="H27" s="282"/>
      <c r="I27" s="282"/>
      <c r="J27" s="325"/>
    </row>
    <row r="28" spans="1:10" s="9" customFormat="1" ht="39" customHeight="1" x14ac:dyDescent="0.2">
      <c r="A28" s="2136"/>
      <c r="B28" s="1760"/>
      <c r="C28" s="347" t="s">
        <v>445</v>
      </c>
      <c r="D28" s="348">
        <v>3</v>
      </c>
      <c r="E28" s="349"/>
      <c r="F28" s="350"/>
      <c r="G28" s="324"/>
      <c r="H28" s="282"/>
      <c r="I28" s="282"/>
      <c r="J28" s="325"/>
    </row>
    <row r="29" spans="1:10" s="9" customFormat="1" ht="26.25" customHeight="1" thickBot="1" x14ac:dyDescent="0.25">
      <c r="A29" s="1823"/>
      <c r="B29" s="1750"/>
      <c r="C29" s="340" t="s">
        <v>94</v>
      </c>
      <c r="D29" s="351">
        <v>96</v>
      </c>
      <c r="E29" s="352" t="s">
        <v>39</v>
      </c>
      <c r="F29" s="343">
        <f>A33</f>
        <v>-6.139999999999997</v>
      </c>
      <c r="G29" s="318"/>
      <c r="H29" s="313"/>
      <c r="I29" s="313"/>
      <c r="J29" s="314"/>
    </row>
    <row r="30" spans="1:10" s="9" customFormat="1" x14ac:dyDescent="0.2">
      <c r="A30" s="1821">
        <f>A26-0.01</f>
        <v>-6.1299999999999972</v>
      </c>
      <c r="B30" s="1749" t="s">
        <v>1005</v>
      </c>
      <c r="C30" s="336" t="s">
        <v>447</v>
      </c>
      <c r="D30" s="337">
        <v>1</v>
      </c>
      <c r="E30" s="338"/>
      <c r="F30" s="339"/>
      <c r="G30" s="324"/>
      <c r="H30" s="282"/>
      <c r="I30" s="282"/>
      <c r="J30" s="325"/>
    </row>
    <row r="31" spans="1:10" s="49" customFormat="1" ht="13.5" thickBot="1" x14ac:dyDescent="0.25">
      <c r="A31" s="2136"/>
      <c r="B31" s="1760"/>
      <c r="C31" s="353" t="s">
        <v>448</v>
      </c>
      <c r="D31" s="1092">
        <v>2</v>
      </c>
      <c r="E31" s="355"/>
      <c r="F31" s="356"/>
      <c r="G31" s="324"/>
      <c r="H31" s="282"/>
      <c r="I31" s="282"/>
      <c r="J31" s="325"/>
    </row>
    <row r="32" spans="1:10" s="10" customFormat="1" ht="30" customHeight="1" thickBot="1" x14ac:dyDescent="0.25">
      <c r="A32" s="303" t="s">
        <v>18</v>
      </c>
      <c r="B32" s="1798" t="s">
        <v>449</v>
      </c>
      <c r="C32" s="1799"/>
      <c r="D32" s="1799"/>
      <c r="E32" s="1799"/>
      <c r="F32" s="1800"/>
      <c r="G32" s="2156" t="s">
        <v>85</v>
      </c>
      <c r="H32" s="2156"/>
      <c r="I32" s="2156"/>
      <c r="J32" s="1979"/>
    </row>
    <row r="33" spans="1:10" s="9" customFormat="1" x14ac:dyDescent="0.2">
      <c r="A33" s="1821">
        <f>A30-0.01</f>
        <v>-6.139999999999997</v>
      </c>
      <c r="B33" s="2192" t="s">
        <v>450</v>
      </c>
      <c r="C33" s="305" t="s">
        <v>88</v>
      </c>
      <c r="D33" s="306">
        <v>1</v>
      </c>
      <c r="E33" s="307"/>
      <c r="F33" s="357"/>
      <c r="G33" s="315"/>
      <c r="H33" s="279"/>
      <c r="I33" s="279"/>
      <c r="J33" s="309"/>
    </row>
    <row r="34" spans="1:10" s="9" customFormat="1" ht="13.5" thickBot="1" x14ac:dyDescent="0.3">
      <c r="A34" s="2132"/>
      <c r="B34" s="2193"/>
      <c r="C34" s="310" t="s">
        <v>89</v>
      </c>
      <c r="D34" s="311">
        <v>2</v>
      </c>
      <c r="E34" s="14" t="s">
        <v>39</v>
      </c>
      <c r="F34" s="358">
        <f>A55</f>
        <v>-6.2299999999999951</v>
      </c>
      <c r="G34" s="318"/>
      <c r="H34" s="313"/>
      <c r="I34" s="313"/>
      <c r="J34" s="314"/>
    </row>
    <row r="35" spans="1:10" s="9" customFormat="1" x14ac:dyDescent="0.2">
      <c r="A35" s="1821">
        <f>A33-0.01</f>
        <v>-6.1499999999999968</v>
      </c>
      <c r="B35" s="1875" t="s">
        <v>451</v>
      </c>
      <c r="C35" s="305" t="s">
        <v>88</v>
      </c>
      <c r="D35" s="306">
        <v>1</v>
      </c>
      <c r="E35" s="307"/>
      <c r="F35" s="357"/>
      <c r="G35" s="315"/>
      <c r="H35" s="279"/>
      <c r="I35" s="279"/>
      <c r="J35" s="309"/>
    </row>
    <row r="36" spans="1:10" s="9" customFormat="1" ht="13.5" thickBot="1" x14ac:dyDescent="0.25">
      <c r="A36" s="2132"/>
      <c r="B36" s="1875"/>
      <c r="C36" s="310" t="s">
        <v>89</v>
      </c>
      <c r="D36" s="311">
        <v>2</v>
      </c>
      <c r="E36" s="316"/>
      <c r="F36" s="359"/>
      <c r="G36" s="318"/>
      <c r="H36" s="313"/>
      <c r="I36" s="313"/>
      <c r="J36" s="314"/>
    </row>
    <row r="37" spans="1:10" s="9" customFormat="1" ht="26.25" thickBot="1" x14ac:dyDescent="0.25">
      <c r="A37" s="209">
        <f>A35-0.01</f>
        <v>-6.1599999999999966</v>
      </c>
      <c r="B37" s="1247" t="s">
        <v>452</v>
      </c>
      <c r="C37" s="2187" t="s">
        <v>453</v>
      </c>
      <c r="D37" s="2188"/>
      <c r="E37" s="2188"/>
      <c r="F37" s="2189"/>
      <c r="G37" s="232"/>
      <c r="H37" s="233"/>
      <c r="I37" s="233"/>
      <c r="J37" s="331"/>
    </row>
    <row r="38" spans="1:10" s="9" customFormat="1" ht="39" thickBot="1" x14ac:dyDescent="0.25">
      <c r="A38" s="188">
        <f>A37-0.01</f>
        <v>-6.1699999999999964</v>
      </c>
      <c r="B38" s="1247" t="s">
        <v>454</v>
      </c>
      <c r="C38" s="327"/>
      <c r="D38" s="328"/>
      <c r="E38" s="329"/>
      <c r="F38" s="298"/>
      <c r="G38" s="232"/>
      <c r="H38" s="233"/>
      <c r="I38" s="233"/>
      <c r="J38" s="331"/>
    </row>
    <row r="39" spans="1:10" s="9" customFormat="1" ht="39" thickBot="1" x14ac:dyDescent="0.25">
      <c r="A39" s="188">
        <f>A38-0.01</f>
        <v>-6.1799999999999962</v>
      </c>
      <c r="B39" s="1247" t="s">
        <v>455</v>
      </c>
      <c r="C39" s="327"/>
      <c r="D39" s="328"/>
      <c r="E39" s="329"/>
      <c r="F39" s="298"/>
      <c r="G39" s="232"/>
      <c r="H39" s="233"/>
      <c r="I39" s="233"/>
      <c r="J39" s="331"/>
    </row>
    <row r="40" spans="1:10" s="9" customFormat="1" ht="26.25" customHeight="1" x14ac:dyDescent="0.2">
      <c r="A40" s="1821">
        <f>A39-0.01</f>
        <v>-6.1899999999999959</v>
      </c>
      <c r="B40" s="1795" t="s">
        <v>1058</v>
      </c>
      <c r="C40" s="336" t="s">
        <v>456</v>
      </c>
      <c r="D40" s="344">
        <v>1</v>
      </c>
      <c r="E40" s="338"/>
      <c r="F40" s="339"/>
      <c r="G40" s="315"/>
      <c r="H40" s="279"/>
      <c r="I40" s="279"/>
      <c r="J40" s="309"/>
    </row>
    <row r="41" spans="1:10" s="9" customFormat="1" ht="26.25" customHeight="1" x14ac:dyDescent="0.2">
      <c r="A41" s="2131"/>
      <c r="B41" s="1796"/>
      <c r="C41" s="347" t="s">
        <v>457</v>
      </c>
      <c r="D41" s="348">
        <v>2</v>
      </c>
      <c r="E41" s="349"/>
      <c r="F41" s="350"/>
      <c r="G41" s="324"/>
      <c r="H41" s="282"/>
      <c r="I41" s="282"/>
      <c r="J41" s="325"/>
    </row>
    <row r="42" spans="1:10" s="235" customFormat="1" ht="26.25" customHeight="1" x14ac:dyDescent="0.2">
      <c r="A42" s="2131"/>
      <c r="B42" s="1796"/>
      <c r="C42" s="347" t="s">
        <v>458</v>
      </c>
      <c r="D42" s="348">
        <v>3</v>
      </c>
      <c r="E42" s="793"/>
      <c r="F42" s="794"/>
      <c r="G42" s="324"/>
      <c r="H42" s="282"/>
      <c r="I42" s="282"/>
      <c r="J42" s="325"/>
    </row>
    <row r="43" spans="1:10" s="235" customFormat="1" ht="26.25" customHeight="1" x14ac:dyDescent="0.2">
      <c r="A43" s="2131"/>
      <c r="B43" s="1796"/>
      <c r="C43" s="795" t="s">
        <v>459</v>
      </c>
      <c r="D43" s="354">
        <v>4</v>
      </c>
      <c r="E43" s="793"/>
      <c r="F43" s="794"/>
      <c r="G43" s="324"/>
      <c r="H43" s="282"/>
      <c r="I43" s="282"/>
      <c r="J43" s="325"/>
    </row>
    <row r="44" spans="1:10" s="235" customFormat="1" ht="26.25" customHeight="1" x14ac:dyDescent="0.2">
      <c r="A44" s="2131"/>
      <c r="B44" s="1796"/>
      <c r="C44" s="347" t="s">
        <v>460</v>
      </c>
      <c r="D44" s="796">
        <v>5</v>
      </c>
      <c r="E44" s="793"/>
      <c r="F44" s="794"/>
      <c r="G44" s="324"/>
      <c r="H44" s="282"/>
      <c r="I44" s="282"/>
      <c r="J44" s="325"/>
    </row>
    <row r="45" spans="1:10" s="9" customFormat="1" ht="26.25" customHeight="1" thickBot="1" x14ac:dyDescent="0.25">
      <c r="A45" s="2132"/>
      <c r="B45" s="1797"/>
      <c r="C45" s="340" t="s">
        <v>461</v>
      </c>
      <c r="D45" s="351">
        <v>6</v>
      </c>
      <c r="E45" s="352"/>
      <c r="F45" s="382"/>
      <c r="G45" s="318"/>
      <c r="H45" s="313"/>
      <c r="I45" s="313"/>
      <c r="J45" s="314"/>
    </row>
    <row r="46" spans="1:10" s="9" customFormat="1" ht="20.25" customHeight="1" x14ac:dyDescent="0.2">
      <c r="A46" s="1821">
        <f>A40-0.01</f>
        <v>-6.1999999999999957</v>
      </c>
      <c r="B46" s="1761" t="s">
        <v>462</v>
      </c>
      <c r="C46" s="1257" t="s">
        <v>88</v>
      </c>
      <c r="D46" s="360">
        <v>1</v>
      </c>
      <c r="E46" s="361"/>
      <c r="F46" s="362"/>
      <c r="G46" s="315"/>
      <c r="H46" s="279"/>
      <c r="I46" s="279"/>
      <c r="J46" s="309"/>
    </row>
    <row r="47" spans="1:10" s="9" customFormat="1" ht="20.25" customHeight="1" thickBot="1" x14ac:dyDescent="0.25">
      <c r="A47" s="2132"/>
      <c r="B47" s="1744"/>
      <c r="C47" s="1255" t="s">
        <v>89</v>
      </c>
      <c r="D47" s="363">
        <v>2</v>
      </c>
      <c r="E47" s="364" t="s">
        <v>39</v>
      </c>
      <c r="F47" s="365">
        <f>A55</f>
        <v>-6.2299999999999951</v>
      </c>
      <c r="G47" s="318"/>
      <c r="H47" s="313"/>
      <c r="I47" s="313"/>
      <c r="J47" s="314"/>
    </row>
    <row r="48" spans="1:10" s="9" customFormat="1" ht="25.5" x14ac:dyDescent="0.2">
      <c r="A48" s="1821">
        <f>A46-0.01</f>
        <v>-6.2099999999999955</v>
      </c>
      <c r="B48" s="2192" t="s">
        <v>463</v>
      </c>
      <c r="C48" s="1257" t="s">
        <v>464</v>
      </c>
      <c r="D48" s="278">
        <v>1</v>
      </c>
      <c r="E48" s="1258" t="s">
        <v>39</v>
      </c>
      <c r="F48" s="366">
        <f>A55</f>
        <v>-6.2299999999999951</v>
      </c>
      <c r="G48" s="315"/>
      <c r="H48" s="279"/>
      <c r="I48" s="279"/>
      <c r="J48" s="309"/>
    </row>
    <row r="49" spans="1:10" s="9" customFormat="1" ht="24.75" customHeight="1" x14ac:dyDescent="0.2">
      <c r="A49" s="2131"/>
      <c r="B49" s="2196"/>
      <c r="C49" s="1254" t="s">
        <v>444</v>
      </c>
      <c r="D49" s="367">
        <v>2</v>
      </c>
      <c r="E49" s="368"/>
      <c r="F49" s="369"/>
      <c r="G49" s="324"/>
      <c r="H49" s="282"/>
      <c r="I49" s="282"/>
      <c r="J49" s="325"/>
    </row>
    <row r="50" spans="1:10" s="9" customFormat="1" ht="38.25" customHeight="1" x14ac:dyDescent="0.2">
      <c r="A50" s="2131"/>
      <c r="B50" s="2196"/>
      <c r="C50" s="1254" t="s">
        <v>465</v>
      </c>
      <c r="D50" s="367">
        <v>3</v>
      </c>
      <c r="E50" s="368"/>
      <c r="F50" s="369"/>
      <c r="G50" s="324"/>
      <c r="H50" s="282"/>
      <c r="I50" s="282"/>
      <c r="J50" s="325"/>
    </row>
    <row r="51" spans="1:10" s="9" customFormat="1" ht="29.1" customHeight="1" thickBot="1" x14ac:dyDescent="0.25">
      <c r="A51" s="2132"/>
      <c r="B51" s="2193"/>
      <c r="C51" s="1255" t="s">
        <v>94</v>
      </c>
      <c r="D51" s="283">
        <v>96</v>
      </c>
      <c r="E51" s="1256" t="s">
        <v>39</v>
      </c>
      <c r="F51" s="370">
        <f>A55</f>
        <v>-6.2299999999999951</v>
      </c>
      <c r="G51" s="318"/>
      <c r="H51" s="313"/>
      <c r="I51" s="313"/>
      <c r="J51" s="314"/>
    </row>
    <row r="52" spans="1:10" s="9" customFormat="1" x14ac:dyDescent="0.2">
      <c r="A52" s="1821">
        <f>A48-0.01</f>
        <v>-6.2199999999999953</v>
      </c>
      <c r="B52" s="1880" t="s">
        <v>1004</v>
      </c>
      <c r="C52" s="1257" t="s">
        <v>447</v>
      </c>
      <c r="D52" s="337">
        <v>1</v>
      </c>
      <c r="E52" s="361"/>
      <c r="F52" s="371"/>
      <c r="G52" s="315"/>
      <c r="H52" s="279"/>
      <c r="I52" s="279"/>
      <c r="J52" s="309"/>
    </row>
    <row r="53" spans="1:10" s="49" customFormat="1" ht="13.5" thickBot="1" x14ac:dyDescent="0.25">
      <c r="A53" s="1823"/>
      <c r="B53" s="1879"/>
      <c r="C53" s="372" t="s">
        <v>448</v>
      </c>
      <c r="D53" s="1093">
        <v>2</v>
      </c>
      <c r="E53" s="373"/>
      <c r="F53" s="374"/>
      <c r="G53" s="318"/>
      <c r="H53" s="313"/>
      <c r="I53" s="313"/>
      <c r="J53" s="314"/>
    </row>
    <row r="54" spans="1:10" s="10" customFormat="1" ht="30" customHeight="1" thickBot="1" x14ac:dyDescent="0.25">
      <c r="A54" s="304" t="s">
        <v>8</v>
      </c>
      <c r="B54" s="1798" t="s">
        <v>466</v>
      </c>
      <c r="C54" s="1799"/>
      <c r="D54" s="1799"/>
      <c r="E54" s="1799"/>
      <c r="F54" s="1800"/>
      <c r="G54" s="2194" t="s">
        <v>85</v>
      </c>
      <c r="H54" s="2194"/>
      <c r="I54" s="2194"/>
      <c r="J54" s="2195"/>
    </row>
    <row r="55" spans="1:10" s="10" customFormat="1" ht="15" customHeight="1" x14ac:dyDescent="0.2">
      <c r="A55" s="1740">
        <f>A52-0.01</f>
        <v>-6.2299999999999951</v>
      </c>
      <c r="B55" s="1749" t="s">
        <v>467</v>
      </c>
      <c r="C55" s="336" t="s">
        <v>88</v>
      </c>
      <c r="D55" s="337">
        <v>1</v>
      </c>
      <c r="E55" s="338"/>
      <c r="F55" s="797"/>
      <c r="G55" s="489"/>
      <c r="H55" s="489"/>
      <c r="I55" s="489"/>
      <c r="J55" s="490"/>
    </row>
    <row r="56" spans="1:10" s="10" customFormat="1" ht="15" customHeight="1" thickBot="1" x14ac:dyDescent="0.3">
      <c r="A56" s="1825"/>
      <c r="B56" s="1750"/>
      <c r="C56" s="340" t="s">
        <v>89</v>
      </c>
      <c r="D56" s="341">
        <v>2</v>
      </c>
      <c r="E56" s="798" t="s">
        <v>39</v>
      </c>
      <c r="F56" s="799">
        <f>A63</f>
        <v>-6.2599999999999945</v>
      </c>
      <c r="G56" s="489"/>
      <c r="H56" s="489"/>
      <c r="I56" s="489"/>
      <c r="J56" s="490"/>
    </row>
    <row r="57" spans="1:10" s="9" customFormat="1" ht="12.75" customHeight="1" x14ac:dyDescent="0.2">
      <c r="A57" s="1821">
        <f>A55-0.01</f>
        <v>-6.2399999999999949</v>
      </c>
      <c r="B57" s="1880" t="s">
        <v>468</v>
      </c>
      <c r="C57" s="305" t="s">
        <v>469</v>
      </c>
      <c r="D57" s="319">
        <v>1</v>
      </c>
      <c r="E57" s="307"/>
      <c r="F57" s="375"/>
      <c r="G57" s="279"/>
      <c r="H57" s="279"/>
      <c r="I57" s="279"/>
      <c r="J57" s="309"/>
    </row>
    <row r="58" spans="1:10" s="9" customFormat="1" x14ac:dyDescent="0.2">
      <c r="A58" s="1822"/>
      <c r="B58" s="1878"/>
      <c r="C58" s="320" t="s">
        <v>470</v>
      </c>
      <c r="D58" s="321">
        <v>2</v>
      </c>
      <c r="E58" s="322"/>
      <c r="F58" s="376"/>
      <c r="G58" s="282"/>
      <c r="H58" s="282"/>
      <c r="I58" s="282"/>
      <c r="J58" s="325"/>
    </row>
    <row r="59" spans="1:10" s="9" customFormat="1" ht="26.25" thickBot="1" x14ac:dyDescent="0.25">
      <c r="A59" s="1822"/>
      <c r="B59" s="1878"/>
      <c r="C59" s="320" t="s">
        <v>471</v>
      </c>
      <c r="D59" s="321">
        <v>3</v>
      </c>
      <c r="E59" s="322"/>
      <c r="F59" s="376"/>
      <c r="G59" s="324"/>
      <c r="H59" s="282"/>
      <c r="I59" s="282"/>
      <c r="J59" s="325"/>
    </row>
    <row r="60" spans="1:10" s="9" customFormat="1" ht="12.75" customHeight="1" x14ac:dyDescent="0.2">
      <c r="A60" s="1821">
        <f>A57-0.01</f>
        <v>-6.2499999999999947</v>
      </c>
      <c r="B60" s="1880" t="s">
        <v>472</v>
      </c>
      <c r="C60" s="305" t="s">
        <v>473</v>
      </c>
      <c r="D60" s="319">
        <v>1</v>
      </c>
      <c r="E60" s="307"/>
      <c r="F60" s="375"/>
      <c r="G60" s="279"/>
      <c r="H60" s="279"/>
      <c r="I60" s="279"/>
      <c r="J60" s="309"/>
    </row>
    <row r="61" spans="1:10" s="9" customFormat="1" x14ac:dyDescent="0.2">
      <c r="A61" s="1822"/>
      <c r="B61" s="1878"/>
      <c r="C61" s="320" t="s">
        <v>474</v>
      </c>
      <c r="D61" s="321">
        <v>2</v>
      </c>
      <c r="E61" s="322"/>
      <c r="F61" s="376"/>
      <c r="G61" s="282"/>
      <c r="H61" s="282"/>
      <c r="I61" s="282"/>
      <c r="J61" s="325"/>
    </row>
    <row r="62" spans="1:10" s="9" customFormat="1" ht="13.5" thickBot="1" x14ac:dyDescent="0.25">
      <c r="A62" s="1822"/>
      <c r="B62" s="1878"/>
      <c r="C62" s="320" t="s">
        <v>475</v>
      </c>
      <c r="D62" s="321">
        <v>3</v>
      </c>
      <c r="E62" s="322"/>
      <c r="F62" s="376"/>
      <c r="G62" s="324"/>
      <c r="H62" s="282"/>
      <c r="I62" s="282"/>
      <c r="J62" s="325"/>
    </row>
    <row r="63" spans="1:10" s="9" customFormat="1" x14ac:dyDescent="0.2">
      <c r="A63" s="1821">
        <f>A60-0.01</f>
        <v>-6.2599999999999945</v>
      </c>
      <c r="B63" s="1880" t="s">
        <v>476</v>
      </c>
      <c r="C63" s="305" t="s">
        <v>88</v>
      </c>
      <c r="D63" s="306">
        <v>1</v>
      </c>
      <c r="E63" s="307"/>
      <c r="F63" s="375"/>
      <c r="G63" s="279"/>
      <c r="H63" s="279"/>
      <c r="I63" s="279"/>
      <c r="J63" s="309"/>
    </row>
    <row r="64" spans="1:10" s="9" customFormat="1" ht="14.25" customHeight="1" thickBot="1" x14ac:dyDescent="0.3">
      <c r="A64" s="1823"/>
      <c r="B64" s="1879"/>
      <c r="C64" s="310" t="s">
        <v>89</v>
      </c>
      <c r="D64" s="311">
        <v>2</v>
      </c>
      <c r="E64" s="14" t="s">
        <v>39</v>
      </c>
      <c r="F64" s="377">
        <f>A73</f>
        <v>-6.3199999999999932</v>
      </c>
      <c r="G64" s="313"/>
      <c r="H64" s="313"/>
      <c r="I64" s="313"/>
      <c r="J64" s="314"/>
    </row>
    <row r="65" spans="1:10" s="9" customFormat="1" x14ac:dyDescent="0.2">
      <c r="A65" s="1821">
        <f>A63-0.01</f>
        <v>-6.2699999999999942</v>
      </c>
      <c r="B65" s="1880" t="s">
        <v>477</v>
      </c>
      <c r="C65" s="305" t="s">
        <v>478</v>
      </c>
      <c r="D65" s="319">
        <v>1</v>
      </c>
      <c r="E65" s="307"/>
      <c r="F65" s="375"/>
      <c r="G65" s="279"/>
      <c r="H65" s="279"/>
      <c r="I65" s="279"/>
      <c r="J65" s="309"/>
    </row>
    <row r="66" spans="1:10" s="9" customFormat="1" ht="25.5" x14ac:dyDescent="0.2">
      <c r="A66" s="2136"/>
      <c r="B66" s="1878"/>
      <c r="C66" s="320" t="s">
        <v>479</v>
      </c>
      <c r="D66" s="321">
        <v>2</v>
      </c>
      <c r="E66" s="322"/>
      <c r="F66" s="376"/>
      <c r="G66" s="282"/>
      <c r="H66" s="282"/>
      <c r="I66" s="282"/>
      <c r="J66" s="325"/>
    </row>
    <row r="67" spans="1:10" s="9" customFormat="1" ht="26.25" thickBot="1" x14ac:dyDescent="0.25">
      <c r="A67" s="1823"/>
      <c r="B67" s="1879"/>
      <c r="C67" s="310" t="s">
        <v>480</v>
      </c>
      <c r="D67" s="326">
        <v>3</v>
      </c>
      <c r="E67" s="316"/>
      <c r="F67" s="378"/>
      <c r="G67" s="313"/>
      <c r="H67" s="313"/>
      <c r="I67" s="313"/>
      <c r="J67" s="314"/>
    </row>
    <row r="68" spans="1:10" s="9" customFormat="1" ht="39" thickBot="1" x14ac:dyDescent="0.25">
      <c r="A68" s="188">
        <f>A65-0.01</f>
        <v>-6.279999999999994</v>
      </c>
      <c r="B68" s="162" t="s">
        <v>481</v>
      </c>
      <c r="C68" s="2187" t="s">
        <v>453</v>
      </c>
      <c r="D68" s="2188"/>
      <c r="E68" s="2188"/>
      <c r="F68" s="2189"/>
      <c r="G68" s="233"/>
      <c r="H68" s="233"/>
      <c r="I68" s="233"/>
      <c r="J68" s="331"/>
    </row>
    <row r="69" spans="1:10" s="9" customFormat="1" ht="39" thickBot="1" x14ac:dyDescent="0.25">
      <c r="A69" s="188">
        <f>A68-0.01</f>
        <v>-6.2899999999999938</v>
      </c>
      <c r="B69" s="162" t="s">
        <v>482</v>
      </c>
      <c r="C69" s="327"/>
      <c r="D69" s="328"/>
      <c r="E69" s="329"/>
      <c r="F69" s="234"/>
      <c r="G69" s="233"/>
      <c r="H69" s="233"/>
      <c r="I69" s="233"/>
      <c r="J69" s="331"/>
    </row>
    <row r="70" spans="1:10" s="9" customFormat="1" ht="53.25" customHeight="1" thickBot="1" x14ac:dyDescent="0.25">
      <c r="A70" s="188">
        <f>A69-0.01</f>
        <v>-6.2999999999999936</v>
      </c>
      <c r="B70" s="162" t="s">
        <v>483</v>
      </c>
      <c r="C70" s="327"/>
      <c r="D70" s="328"/>
      <c r="E70" s="329"/>
      <c r="F70" s="234"/>
      <c r="G70" s="233"/>
      <c r="H70" s="233"/>
      <c r="I70" s="233"/>
      <c r="J70" s="331"/>
    </row>
    <row r="71" spans="1:10" s="9" customFormat="1" ht="53.25" customHeight="1" thickBot="1" x14ac:dyDescent="0.25">
      <c r="A71" s="188">
        <f>A70-0.01</f>
        <v>-6.3099999999999934</v>
      </c>
      <c r="B71" s="162" t="s">
        <v>484</v>
      </c>
      <c r="C71" s="327"/>
      <c r="D71" s="328"/>
      <c r="E71" s="329"/>
      <c r="F71" s="234"/>
      <c r="G71" s="233"/>
      <c r="H71" s="233"/>
      <c r="I71" s="233"/>
      <c r="J71" s="331"/>
    </row>
    <row r="72" spans="1:10" s="10" customFormat="1" ht="30" customHeight="1" thickBot="1" x14ac:dyDescent="0.25">
      <c r="A72" s="303" t="s">
        <v>44</v>
      </c>
      <c r="B72" s="1798" t="s">
        <v>485</v>
      </c>
      <c r="C72" s="1799"/>
      <c r="D72" s="1799"/>
      <c r="E72" s="1799"/>
      <c r="F72" s="1800"/>
      <c r="G72" s="2156" t="s">
        <v>85</v>
      </c>
      <c r="H72" s="2156"/>
      <c r="I72" s="2156"/>
      <c r="J72" s="1979"/>
    </row>
    <row r="73" spans="1:10" x14ac:dyDescent="0.2">
      <c r="A73" s="1821">
        <f>A71-0.01</f>
        <v>-6.3199999999999932</v>
      </c>
      <c r="B73" s="1880" t="s">
        <v>486</v>
      </c>
      <c r="C73" s="305" t="s">
        <v>487</v>
      </c>
      <c r="D73" s="319">
        <v>1</v>
      </c>
      <c r="E73" s="307"/>
      <c r="F73" s="379"/>
      <c r="G73" s="279"/>
      <c r="H73" s="279"/>
      <c r="I73" s="279"/>
      <c r="J73" s="309"/>
    </row>
    <row r="74" spans="1:10" x14ac:dyDescent="0.2">
      <c r="A74" s="2131"/>
      <c r="B74" s="1878"/>
      <c r="C74" s="320" t="s">
        <v>488</v>
      </c>
      <c r="D74" s="321">
        <v>2</v>
      </c>
      <c r="E74" s="322"/>
      <c r="F74" s="380"/>
      <c r="G74" s="282"/>
      <c r="H74" s="282"/>
      <c r="I74" s="282"/>
      <c r="J74" s="325"/>
    </row>
    <row r="75" spans="1:10" x14ac:dyDescent="0.2">
      <c r="A75" s="2131"/>
      <c r="B75" s="1878"/>
      <c r="C75" s="320" t="s">
        <v>489</v>
      </c>
      <c r="D75" s="321">
        <v>3</v>
      </c>
      <c r="E75" s="322"/>
      <c r="F75" s="380"/>
      <c r="G75" s="282"/>
      <c r="H75" s="282"/>
      <c r="I75" s="282"/>
      <c r="J75" s="325"/>
    </row>
    <row r="76" spans="1:10" ht="13.5" thickBot="1" x14ac:dyDescent="0.25">
      <c r="A76" s="2132"/>
      <c r="B76" s="1879"/>
      <c r="C76" s="310" t="s">
        <v>490</v>
      </c>
      <c r="D76" s="326">
        <v>4</v>
      </c>
      <c r="E76" s="316" t="s">
        <v>39</v>
      </c>
      <c r="F76" s="312">
        <f>'7GenHMIS'!A3</f>
        <v>-7.01</v>
      </c>
      <c r="G76" s="313"/>
      <c r="H76" s="313"/>
      <c r="I76" s="313"/>
      <c r="J76" s="314"/>
    </row>
    <row r="77" spans="1:10" ht="30.75" customHeight="1" x14ac:dyDescent="0.2">
      <c r="A77" s="2199">
        <f>A73-0.01</f>
        <v>-6.329999999999993</v>
      </c>
      <c r="B77" s="2157" t="s">
        <v>491</v>
      </c>
      <c r="C77" s="800" t="s">
        <v>88</v>
      </c>
      <c r="D77" s="801">
        <v>1</v>
      </c>
      <c r="E77" s="802"/>
      <c r="F77" s="803"/>
      <c r="G77" s="804"/>
      <c r="H77" s="804"/>
      <c r="I77" s="804"/>
      <c r="J77" s="805"/>
    </row>
    <row r="78" spans="1:10" ht="30.75" customHeight="1" thickBot="1" x14ac:dyDescent="0.25">
      <c r="A78" s="2200"/>
      <c r="B78" s="2158"/>
      <c r="C78" s="806" t="s">
        <v>89</v>
      </c>
      <c r="D78" s="807">
        <v>2</v>
      </c>
      <c r="E78" s="808" t="s">
        <v>39</v>
      </c>
      <c r="F78" s="809">
        <f>A82</f>
        <v>-6.3499999999999925</v>
      </c>
      <c r="G78" s="810"/>
      <c r="H78" s="811"/>
      <c r="I78" s="811"/>
      <c r="J78" s="812"/>
    </row>
    <row r="79" spans="1:10" ht="12.75" customHeight="1" x14ac:dyDescent="0.2">
      <c r="A79" s="2199">
        <f>A77-0.01</f>
        <v>-6.3399999999999928</v>
      </c>
      <c r="B79" s="2157" t="s">
        <v>492</v>
      </c>
      <c r="C79" s="800" t="s">
        <v>493</v>
      </c>
      <c r="D79" s="813">
        <v>1</v>
      </c>
      <c r="E79" s="814"/>
      <c r="F79" s="815"/>
      <c r="G79" s="816"/>
      <c r="H79" s="804"/>
      <c r="I79" s="804"/>
      <c r="J79" s="805"/>
    </row>
    <row r="80" spans="1:10" ht="12.75" customHeight="1" x14ac:dyDescent="0.2">
      <c r="A80" s="2201"/>
      <c r="B80" s="2159"/>
      <c r="C80" s="817" t="s">
        <v>494</v>
      </c>
      <c r="D80" s="818">
        <v>2</v>
      </c>
      <c r="E80" s="819"/>
      <c r="F80" s="820"/>
      <c r="G80" s="804"/>
      <c r="H80" s="804"/>
      <c r="I80" s="804"/>
      <c r="J80" s="805"/>
    </row>
    <row r="81" spans="1:10" ht="13.5" thickBot="1" x14ac:dyDescent="0.25">
      <c r="A81" s="2202"/>
      <c r="B81" s="2158"/>
      <c r="C81" s="821" t="s">
        <v>94</v>
      </c>
      <c r="D81" s="822">
        <v>96</v>
      </c>
      <c r="E81" s="823"/>
      <c r="F81" s="824"/>
      <c r="G81" s="804"/>
      <c r="H81" s="804"/>
      <c r="I81" s="804"/>
      <c r="J81" s="805"/>
    </row>
    <row r="82" spans="1:10" x14ac:dyDescent="0.2">
      <c r="A82" s="1821">
        <f>A79-0.01</f>
        <v>-6.3499999999999925</v>
      </c>
      <c r="B82" s="1880" t="s">
        <v>495</v>
      </c>
      <c r="C82" s="1257" t="s">
        <v>190</v>
      </c>
      <c r="D82" s="278">
        <v>1</v>
      </c>
      <c r="E82" s="307"/>
      <c r="F82" s="308"/>
      <c r="G82" s="279"/>
      <c r="H82" s="279"/>
      <c r="I82" s="279"/>
      <c r="J82" s="309"/>
    </row>
    <row r="83" spans="1:10" x14ac:dyDescent="0.2">
      <c r="A83" s="2136"/>
      <c r="B83" s="1878"/>
      <c r="C83" s="280" t="s">
        <v>191</v>
      </c>
      <c r="D83" s="281">
        <v>2</v>
      </c>
      <c r="E83" s="282"/>
      <c r="F83" s="381"/>
      <c r="G83" s="282"/>
      <c r="H83" s="282"/>
      <c r="I83" s="282"/>
      <c r="J83" s="325"/>
    </row>
    <row r="84" spans="1:10" ht="13.5" thickBot="1" x14ac:dyDescent="0.25">
      <c r="A84" s="2132"/>
      <c r="B84" s="1879"/>
      <c r="C84" s="1255" t="s">
        <v>89</v>
      </c>
      <c r="D84" s="283">
        <v>3</v>
      </c>
      <c r="E84" s="316"/>
      <c r="F84" s="317"/>
      <c r="G84" s="313"/>
      <c r="H84" s="313"/>
      <c r="I84" s="313"/>
      <c r="J84" s="314"/>
    </row>
    <row r="85" spans="1:10" x14ac:dyDescent="0.2">
      <c r="A85" s="1740">
        <f>A82-0.01</f>
        <v>-6.3599999999999923</v>
      </c>
      <c r="B85" s="1749" t="s">
        <v>496</v>
      </c>
      <c r="C85" s="336" t="s">
        <v>190</v>
      </c>
      <c r="D85" s="344">
        <v>1</v>
      </c>
      <c r="E85" s="338"/>
      <c r="F85" s="339"/>
      <c r="G85" s="279"/>
      <c r="H85" s="279"/>
      <c r="I85" s="279"/>
      <c r="J85" s="309"/>
    </row>
    <row r="86" spans="1:10" x14ac:dyDescent="0.2">
      <c r="A86" s="1930"/>
      <c r="B86" s="1760"/>
      <c r="C86" s="353" t="s">
        <v>191</v>
      </c>
      <c r="D86" s="354">
        <v>2</v>
      </c>
      <c r="E86" s="355"/>
      <c r="F86" s="356"/>
      <c r="G86" s="282"/>
      <c r="H86" s="282"/>
      <c r="I86" s="282"/>
      <c r="J86" s="325"/>
    </row>
    <row r="87" spans="1:10" ht="13.5" thickBot="1" x14ac:dyDescent="0.25">
      <c r="A87" s="1741"/>
      <c r="B87" s="1750"/>
      <c r="C87" s="340" t="s">
        <v>89</v>
      </c>
      <c r="D87" s="351">
        <v>3</v>
      </c>
      <c r="E87" s="352"/>
      <c r="F87" s="382"/>
      <c r="G87" s="313"/>
      <c r="H87" s="313"/>
      <c r="I87" s="313"/>
      <c r="J87" s="314"/>
    </row>
    <row r="88" spans="1:10" ht="18.75" customHeight="1" x14ac:dyDescent="0.2">
      <c r="A88" s="1821">
        <f>A85-0.01</f>
        <v>-6.3699999999999921</v>
      </c>
      <c r="B88" s="1880" t="s">
        <v>497</v>
      </c>
      <c r="C88" s="1257" t="s">
        <v>88</v>
      </c>
      <c r="D88" s="360">
        <v>1</v>
      </c>
      <c r="E88" s="361"/>
      <c r="F88" s="371"/>
      <c r="G88" s="2147"/>
      <c r="H88" s="2147"/>
      <c r="I88" s="2147"/>
      <c r="J88" s="2148"/>
    </row>
    <row r="89" spans="1:10" ht="18.75" customHeight="1" thickBot="1" x14ac:dyDescent="0.25">
      <c r="A89" s="1823"/>
      <c r="B89" s="1879"/>
      <c r="C89" s="1255" t="s">
        <v>89</v>
      </c>
      <c r="D89" s="363">
        <v>2</v>
      </c>
      <c r="E89" s="364" t="s">
        <v>39</v>
      </c>
      <c r="F89" s="343">
        <f>A97</f>
        <v>-6.3999999999999915</v>
      </c>
      <c r="G89" s="2149"/>
      <c r="H89" s="2149"/>
      <c r="I89" s="2149"/>
      <c r="J89" s="2150"/>
    </row>
    <row r="90" spans="1:10" ht="25.5" x14ac:dyDescent="0.2">
      <c r="A90" s="1821">
        <f>A88-0.01</f>
        <v>-6.3799999999999919</v>
      </c>
      <c r="B90" s="2192" t="s">
        <v>498</v>
      </c>
      <c r="C90" s="1257" t="s">
        <v>499</v>
      </c>
      <c r="D90" s="278">
        <v>1</v>
      </c>
      <c r="E90" s="1258" t="s">
        <v>39</v>
      </c>
      <c r="F90" s="346">
        <f>A97</f>
        <v>-6.3999999999999915</v>
      </c>
      <c r="G90" s="2151"/>
      <c r="H90" s="2147"/>
      <c r="I90" s="2147"/>
      <c r="J90" s="2148"/>
    </row>
    <row r="91" spans="1:10" x14ac:dyDescent="0.2">
      <c r="A91" s="2136"/>
      <c r="B91" s="2196"/>
      <c r="C91" s="1254" t="s">
        <v>444</v>
      </c>
      <c r="D91" s="367">
        <v>2</v>
      </c>
      <c r="E91" s="368"/>
      <c r="F91" s="350"/>
      <c r="G91" s="2152"/>
      <c r="H91" s="2153"/>
      <c r="I91" s="2153"/>
      <c r="J91" s="2154"/>
    </row>
    <row r="92" spans="1:10" ht="25.5" x14ac:dyDescent="0.2">
      <c r="A92" s="2136"/>
      <c r="B92" s="2196"/>
      <c r="C92" s="1254" t="s">
        <v>500</v>
      </c>
      <c r="D92" s="367">
        <v>3</v>
      </c>
      <c r="E92" s="368"/>
      <c r="F92" s="350"/>
      <c r="G92" s="2152"/>
      <c r="H92" s="2153"/>
      <c r="I92" s="2153"/>
      <c r="J92" s="2154"/>
    </row>
    <row r="93" spans="1:10" ht="13.5" thickBot="1" x14ac:dyDescent="0.25">
      <c r="A93" s="1823"/>
      <c r="B93" s="2193"/>
      <c r="C93" s="1255" t="s">
        <v>94</v>
      </c>
      <c r="D93" s="283">
        <v>96</v>
      </c>
      <c r="E93" s="1256" t="s">
        <v>39</v>
      </c>
      <c r="F93" s="343">
        <f>A97</f>
        <v>-6.3999999999999915</v>
      </c>
      <c r="G93" s="2155"/>
      <c r="H93" s="2149"/>
      <c r="I93" s="2149"/>
      <c r="J93" s="2150"/>
    </row>
    <row r="94" spans="1:10" x14ac:dyDescent="0.2">
      <c r="A94" s="1821">
        <f>A90-0.01</f>
        <v>-6.3899999999999917</v>
      </c>
      <c r="B94" s="1880" t="s">
        <v>446</v>
      </c>
      <c r="C94" s="1257" t="s">
        <v>447</v>
      </c>
      <c r="D94" s="337">
        <v>1</v>
      </c>
      <c r="E94" s="361"/>
      <c r="F94" s="371"/>
      <c r="G94" s="2151"/>
      <c r="H94" s="2147"/>
      <c r="I94" s="2147"/>
      <c r="J94" s="2148"/>
    </row>
    <row r="95" spans="1:10" ht="13.5" thickBot="1" x14ac:dyDescent="0.25">
      <c r="A95" s="1823"/>
      <c r="B95" s="1879"/>
      <c r="C95" s="372" t="s">
        <v>448</v>
      </c>
      <c r="D95" s="1093">
        <v>2</v>
      </c>
      <c r="E95" s="373"/>
      <c r="F95" s="374"/>
      <c r="G95" s="2155"/>
      <c r="H95" s="2149"/>
      <c r="I95" s="2149"/>
      <c r="J95" s="2150"/>
    </row>
    <row r="96" spans="1:10" ht="28.5" customHeight="1" thickBot="1" x14ac:dyDescent="0.25">
      <c r="A96" s="383" t="s">
        <v>45</v>
      </c>
      <c r="B96" s="2163" t="s">
        <v>501</v>
      </c>
      <c r="C96" s="2164"/>
      <c r="D96" s="2164"/>
      <c r="E96" s="2164"/>
      <c r="F96" s="2165"/>
      <c r="G96" s="2146" t="s">
        <v>85</v>
      </c>
      <c r="H96" s="2146"/>
      <c r="I96" s="2146"/>
      <c r="J96" s="1907"/>
    </row>
    <row r="97" spans="1:10" ht="51.75" thickBot="1" x14ac:dyDescent="0.25">
      <c r="A97" s="384">
        <f>A94-0.01</f>
        <v>-6.3999999999999915</v>
      </c>
      <c r="B97" s="1620" t="s">
        <v>1059</v>
      </c>
      <c r="C97" s="287"/>
      <c r="D97" s="288"/>
      <c r="E97" s="1077"/>
      <c r="F97" s="1078"/>
      <c r="G97" s="2166"/>
      <c r="H97" s="2167"/>
      <c r="I97" s="2167"/>
      <c r="J97" s="2168"/>
    </row>
    <row r="98" spans="1:10" ht="51.75" thickBot="1" x14ac:dyDescent="0.25">
      <c r="A98" s="384">
        <f>A97-0.01</f>
        <v>-6.4099999999999913</v>
      </c>
      <c r="B98" s="1620" t="s">
        <v>1060</v>
      </c>
      <c r="C98" s="287"/>
      <c r="D98" s="288"/>
      <c r="E98" s="1077"/>
      <c r="F98" s="1078"/>
      <c r="G98" s="2166"/>
      <c r="H98" s="2167"/>
      <c r="I98" s="2167"/>
      <c r="J98" s="2168"/>
    </row>
    <row r="99" spans="1:10" ht="51.75" thickBot="1" x14ac:dyDescent="0.25">
      <c r="A99" s="384">
        <f>A98-0.01</f>
        <v>-6.419999999999991</v>
      </c>
      <c r="B99" s="385" t="s">
        <v>1061</v>
      </c>
      <c r="C99" s="287"/>
      <c r="D99" s="288"/>
      <c r="E99" s="1077"/>
      <c r="F99" s="1078"/>
      <c r="G99" s="2166"/>
      <c r="H99" s="2167"/>
      <c r="I99" s="2167"/>
      <c r="J99" s="2168"/>
    </row>
    <row r="100" spans="1:10" x14ac:dyDescent="0.2">
      <c r="A100" s="2160">
        <f>A99-0.01</f>
        <v>-6.4299999999999908</v>
      </c>
      <c r="B100" s="1761" t="s">
        <v>502</v>
      </c>
      <c r="C100" s="336" t="s">
        <v>190</v>
      </c>
      <c r="D100" s="337">
        <v>1</v>
      </c>
      <c r="E100" s="338"/>
      <c r="F100" s="339"/>
      <c r="G100" s="2169"/>
      <c r="H100" s="2170"/>
      <c r="I100" s="2170"/>
      <c r="J100" s="2171"/>
    </row>
    <row r="101" spans="1:10" x14ac:dyDescent="0.2">
      <c r="A101" s="2161"/>
      <c r="B101" s="1874"/>
      <c r="C101" s="353" t="s">
        <v>191</v>
      </c>
      <c r="D101" s="1091">
        <v>2</v>
      </c>
      <c r="E101" s="349"/>
      <c r="F101" s="350"/>
      <c r="G101" s="2172"/>
      <c r="H101" s="2173"/>
      <c r="I101" s="2173"/>
      <c r="J101" s="2174"/>
    </row>
    <row r="102" spans="1:10" ht="13.5" thickBot="1" x14ac:dyDescent="0.25">
      <c r="A102" s="2162"/>
      <c r="B102" s="1744"/>
      <c r="C102" s="340" t="s">
        <v>89</v>
      </c>
      <c r="D102" s="341">
        <v>3</v>
      </c>
      <c r="E102" s="352"/>
      <c r="F102" s="382"/>
      <c r="G102" s="2175"/>
      <c r="H102" s="2176"/>
      <c r="I102" s="2176"/>
      <c r="J102" s="2177"/>
    </row>
  </sheetData>
  <customSheetViews>
    <customSheetView guid="{62A28031-BB72-409E-8219-7B624D8945FD}" showPageBreaks="1" printArea="1" view="pageBreakPreview" topLeftCell="A85">
      <selection activeCell="D19" activeCellId="2" sqref="B78:B80 B81:B83 D19"/>
      <pageMargins left="0.7" right="0.7" top="0.75" bottom="0.75" header="0.3" footer="0.3"/>
      <headerFooter alignWithMargins="0">
        <oddFooter>&amp;R&amp;P</oddFooter>
      </headerFooter>
    </customSheetView>
  </customSheetViews>
  <mergeCells count="85">
    <mergeCell ref="A77:A78"/>
    <mergeCell ref="A94:A95"/>
    <mergeCell ref="A90:A93"/>
    <mergeCell ref="A88:A89"/>
    <mergeCell ref="A85:A87"/>
    <mergeCell ref="A82:A84"/>
    <mergeCell ref="A79:A81"/>
    <mergeCell ref="A2:J2"/>
    <mergeCell ref="B26:B29"/>
    <mergeCell ref="B30:B31"/>
    <mergeCell ref="A30:A31"/>
    <mergeCell ref="A48:A51"/>
    <mergeCell ref="B48:B51"/>
    <mergeCell ref="A35:A36"/>
    <mergeCell ref="A40:A45"/>
    <mergeCell ref="A4:A5"/>
    <mergeCell ref="A6:A7"/>
    <mergeCell ref="A8:A10"/>
    <mergeCell ref="A18:A20"/>
    <mergeCell ref="A46:A47"/>
    <mergeCell ref="A11:A12"/>
    <mergeCell ref="A14:A17"/>
    <mergeCell ref="A33:A34"/>
    <mergeCell ref="G54:J54"/>
    <mergeCell ref="B52:B53"/>
    <mergeCell ref="B46:B47"/>
    <mergeCell ref="B82:B84"/>
    <mergeCell ref="B90:B93"/>
    <mergeCell ref="B63:B64"/>
    <mergeCell ref="B88:B89"/>
    <mergeCell ref="B85:B87"/>
    <mergeCell ref="B73:B76"/>
    <mergeCell ref="B65:B67"/>
    <mergeCell ref="B55:B56"/>
    <mergeCell ref="G1:J1"/>
    <mergeCell ref="B1:F1"/>
    <mergeCell ref="C37:F37"/>
    <mergeCell ref="B40:B45"/>
    <mergeCell ref="C68:F68"/>
    <mergeCell ref="G3:J3"/>
    <mergeCell ref="B24:B25"/>
    <mergeCell ref="B4:B5"/>
    <mergeCell ref="B6:B7"/>
    <mergeCell ref="B8:B10"/>
    <mergeCell ref="B11:B12"/>
    <mergeCell ref="B18:B20"/>
    <mergeCell ref="G32:J32"/>
    <mergeCell ref="B35:B36"/>
    <mergeCell ref="B33:B34"/>
    <mergeCell ref="B3:F3"/>
    <mergeCell ref="A55:A56"/>
    <mergeCell ref="B54:F54"/>
    <mergeCell ref="C14:F14"/>
    <mergeCell ref="C15:F15"/>
    <mergeCell ref="C16:F16"/>
    <mergeCell ref="C17:F17"/>
    <mergeCell ref="B32:F32"/>
    <mergeCell ref="A52:A53"/>
    <mergeCell ref="A26:A29"/>
    <mergeCell ref="A24:A25"/>
    <mergeCell ref="B16:B17"/>
    <mergeCell ref="B14:B15"/>
    <mergeCell ref="A100:A102"/>
    <mergeCell ref="B100:B102"/>
    <mergeCell ref="B96:F96"/>
    <mergeCell ref="G97:J97"/>
    <mergeCell ref="G98:J98"/>
    <mergeCell ref="G99:J99"/>
    <mergeCell ref="G100:J102"/>
    <mergeCell ref="A57:A59"/>
    <mergeCell ref="B57:B59"/>
    <mergeCell ref="B60:B62"/>
    <mergeCell ref="A60:A62"/>
    <mergeCell ref="G96:J96"/>
    <mergeCell ref="B94:B95"/>
    <mergeCell ref="G88:J89"/>
    <mergeCell ref="G90:J93"/>
    <mergeCell ref="G94:J95"/>
    <mergeCell ref="G72:J72"/>
    <mergeCell ref="B77:B78"/>
    <mergeCell ref="B72:F72"/>
    <mergeCell ref="B79:B81"/>
    <mergeCell ref="A63:A64"/>
    <mergeCell ref="A65:A67"/>
    <mergeCell ref="A73:A76"/>
  </mergeCells>
  <phoneticPr fontId="10" type="noConversion"/>
  <pageMargins left="0.75" right="0.75" top="0.5" bottom="0.5" header="0.25" footer="0.25"/>
  <pageSetup scale="92" orientation="portrait" r:id="rId1"/>
  <headerFooter differentFirst="1">
    <oddHeader>&amp;LHRBF Impact Evaluation&amp;CHealth Facility Questionnaire&amp;RForm F1</oddHeader>
    <oddFooter>&amp;R&amp;P / &amp;N</oddFooter>
  </headerFooter>
  <rowBreaks count="1" manualBreakCount="1">
    <brk id="71" max="9" man="1"/>
  </rowBreaks>
  <legacyDrawing r:id="rId2"/>
  <extLst>
    <ext xmlns:mx="http://schemas.microsoft.com/office/mac/excel/2008/main" uri="http://schemas.microsoft.com/office/mac/excel/2008/main">
      <mx:PLV Mode="0" OnePage="0" WScale="0"/>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Q37"/>
  <sheetViews>
    <sheetView view="pageBreakPreview" zoomScale="115" zoomScaleSheetLayoutView="115" workbookViewId="0">
      <selection activeCell="B17" sqref="B17"/>
    </sheetView>
  </sheetViews>
  <sheetFormatPr defaultColWidth="8.85546875" defaultRowHeight="12.75" x14ac:dyDescent="0.2"/>
  <cols>
    <col min="1" max="1" width="5.7109375" style="23" customWidth="1"/>
    <col min="2" max="2" width="38.7109375" style="1" customWidth="1"/>
    <col min="3" max="3" width="20.7109375" style="1" customWidth="1"/>
    <col min="4" max="4" width="3.7109375" style="44" customWidth="1"/>
    <col min="5" max="5" width="2.28515625" style="1" customWidth="1"/>
    <col min="6" max="6" width="4.7109375" style="1" customWidth="1"/>
    <col min="7" max="10" width="3.5703125" style="1" customWidth="1"/>
    <col min="11" max="16384" width="8.85546875" style="1"/>
  </cols>
  <sheetData>
    <row r="1" spans="1:11" s="10" customFormat="1" ht="30" customHeight="1" thickBot="1" x14ac:dyDescent="0.25">
      <c r="A1" s="76">
        <f>-7</f>
        <v>-7</v>
      </c>
      <c r="B1" s="1940" t="s">
        <v>503</v>
      </c>
      <c r="C1" s="1940"/>
      <c r="D1" s="1940"/>
      <c r="E1" s="1940"/>
      <c r="F1" s="1941"/>
      <c r="G1" s="1978" t="s">
        <v>85</v>
      </c>
      <c r="H1" s="2156"/>
      <c r="I1" s="2156"/>
      <c r="J1" s="1979"/>
    </row>
    <row r="2" spans="1:11" s="10" customFormat="1" ht="30" customHeight="1" thickBot="1" x14ac:dyDescent="0.25">
      <c r="A2" s="1997" t="s">
        <v>335</v>
      </c>
      <c r="B2" s="1998"/>
      <c r="C2" s="1998"/>
      <c r="D2" s="1998"/>
      <c r="E2" s="1998"/>
      <c r="F2" s="1998"/>
      <c r="G2" s="1998"/>
      <c r="H2" s="1998"/>
      <c r="I2" s="1998"/>
      <c r="J2" s="1999"/>
      <c r="K2" s="18"/>
    </row>
    <row r="3" spans="1:11" s="10" customFormat="1" ht="24.75" customHeight="1" x14ac:dyDescent="0.2">
      <c r="A3" s="1740">
        <f>A1-0.01</f>
        <v>-7.01</v>
      </c>
      <c r="B3" s="2231" t="s">
        <v>504</v>
      </c>
      <c r="C3" s="404" t="s">
        <v>88</v>
      </c>
      <c r="D3" s="405">
        <v>1</v>
      </c>
      <c r="E3" s="406"/>
      <c r="F3" s="407"/>
      <c r="G3" s="2203"/>
      <c r="H3" s="2204"/>
      <c r="I3" s="2204"/>
      <c r="J3" s="2205"/>
      <c r="K3" s="18"/>
    </row>
    <row r="4" spans="1:11" s="10" customFormat="1" ht="24.75" customHeight="1" thickBot="1" x14ac:dyDescent="0.25">
      <c r="A4" s="1825"/>
      <c r="B4" s="2232"/>
      <c r="C4" s="401" t="s">
        <v>89</v>
      </c>
      <c r="D4" s="402">
        <v>2</v>
      </c>
      <c r="E4" s="1251" t="s">
        <v>39</v>
      </c>
      <c r="F4" s="403">
        <f>A13</f>
        <v>-7.0299999999999994</v>
      </c>
      <c r="G4" s="2206"/>
      <c r="H4" s="2207"/>
      <c r="I4" s="2207"/>
      <c r="J4" s="2208"/>
      <c r="K4" s="18"/>
    </row>
    <row r="5" spans="1:11" s="36" customFormat="1" ht="20.25" customHeight="1" x14ac:dyDescent="0.2">
      <c r="A5" s="2224">
        <f>A3-0.01</f>
        <v>-7.02</v>
      </c>
      <c r="B5" s="2227" t="s">
        <v>505</v>
      </c>
      <c r="C5" s="2212" t="s">
        <v>506</v>
      </c>
      <c r="D5" s="1938"/>
      <c r="E5" s="1938"/>
      <c r="F5" s="2213"/>
      <c r="G5" s="411"/>
      <c r="H5" s="412"/>
      <c r="I5" s="412"/>
      <c r="J5" s="413"/>
    </row>
    <row r="6" spans="1:11" s="36" customFormat="1" ht="20.25" customHeight="1" x14ac:dyDescent="0.2">
      <c r="A6" s="2225"/>
      <c r="B6" s="2216"/>
      <c r="C6" s="2209" t="s">
        <v>507</v>
      </c>
      <c r="D6" s="2210"/>
      <c r="E6" s="2210"/>
      <c r="F6" s="2211"/>
      <c r="G6" s="414"/>
      <c r="H6" s="415"/>
      <c r="I6" s="415"/>
      <c r="J6" s="416"/>
    </row>
    <row r="7" spans="1:11" s="36" customFormat="1" ht="20.25" customHeight="1" x14ac:dyDescent="0.2">
      <c r="A7" s="2225"/>
      <c r="B7" s="2216"/>
      <c r="C7" s="2209" t="s">
        <v>508</v>
      </c>
      <c r="D7" s="2210"/>
      <c r="E7" s="2210"/>
      <c r="F7" s="2211"/>
      <c r="G7" s="414"/>
      <c r="H7" s="415"/>
      <c r="I7" s="415"/>
      <c r="J7" s="416"/>
    </row>
    <row r="8" spans="1:11" s="36" customFormat="1" ht="28.5" customHeight="1" x14ac:dyDescent="0.2">
      <c r="A8" s="2225"/>
      <c r="B8" s="2216"/>
      <c r="C8" s="2209" t="s">
        <v>509</v>
      </c>
      <c r="D8" s="2210"/>
      <c r="E8" s="2210"/>
      <c r="F8" s="2211"/>
      <c r="G8" s="414"/>
      <c r="H8" s="415"/>
      <c r="I8" s="415"/>
      <c r="J8" s="416"/>
    </row>
    <row r="9" spans="1:11" s="36" customFormat="1" ht="20.25" customHeight="1" x14ac:dyDescent="0.2">
      <c r="A9" s="2225"/>
      <c r="B9" s="2216"/>
      <c r="C9" s="2209" t="s">
        <v>510</v>
      </c>
      <c r="D9" s="2210"/>
      <c r="E9" s="2210"/>
      <c r="F9" s="2211"/>
      <c r="G9" s="414"/>
      <c r="H9" s="415"/>
      <c r="I9" s="415"/>
      <c r="J9" s="416"/>
    </row>
    <row r="10" spans="1:11" s="36" customFormat="1" ht="20.25" customHeight="1" thickBot="1" x14ac:dyDescent="0.25">
      <c r="A10" s="2226"/>
      <c r="B10" s="2217"/>
      <c r="C10" s="2221" t="s">
        <v>511</v>
      </c>
      <c r="D10" s="2222"/>
      <c r="E10" s="2222"/>
      <c r="F10" s="2223"/>
      <c r="G10" s="408"/>
      <c r="H10" s="409"/>
      <c r="I10" s="409"/>
      <c r="J10" s="410"/>
    </row>
    <row r="11" spans="1:11" ht="21.75" customHeight="1" thickBot="1" x14ac:dyDescent="0.25">
      <c r="A11" s="2228" t="s">
        <v>1062</v>
      </c>
      <c r="B11" s="2229"/>
      <c r="C11" s="2229"/>
      <c r="D11" s="2229"/>
      <c r="E11" s="2229"/>
      <c r="F11" s="2229"/>
      <c r="G11" s="2229"/>
      <c r="H11" s="2229"/>
      <c r="I11" s="2229"/>
      <c r="J11" s="2230"/>
    </row>
    <row r="12" spans="1:11" ht="41.25" customHeight="1" thickBot="1" x14ac:dyDescent="0.25">
      <c r="A12" s="2218" t="s">
        <v>1063</v>
      </c>
      <c r="B12" s="2219"/>
      <c r="C12" s="2219"/>
      <c r="D12" s="2219"/>
      <c r="E12" s="2219"/>
      <c r="F12" s="2220"/>
      <c r="G12" s="1978" t="s">
        <v>85</v>
      </c>
      <c r="H12" s="2156"/>
      <c r="I12" s="2156"/>
      <c r="J12" s="1979"/>
    </row>
    <row r="13" spans="1:11" ht="20.25" customHeight="1" thickBot="1" x14ac:dyDescent="0.25">
      <c r="A13" s="188">
        <f>A5-0.01</f>
        <v>-7.0299999999999994</v>
      </c>
      <c r="B13" s="162" t="s">
        <v>512</v>
      </c>
      <c r="C13" s="386"/>
      <c r="D13" s="387"/>
      <c r="E13" s="388"/>
      <c r="F13" s="388"/>
      <c r="G13" s="389"/>
      <c r="H13" s="390"/>
      <c r="I13" s="390"/>
      <c r="J13" s="391"/>
    </row>
    <row r="14" spans="1:11" ht="20.25" customHeight="1" thickBot="1" x14ac:dyDescent="0.25">
      <c r="A14" s="188">
        <f t="shared" ref="A14:A22" si="0">A13-0.01</f>
        <v>-7.0399999999999991</v>
      </c>
      <c r="B14" s="162" t="s">
        <v>513</v>
      </c>
      <c r="C14" s="386"/>
      <c r="D14" s="387"/>
      <c r="E14" s="388"/>
      <c r="F14" s="388"/>
      <c r="G14" s="389"/>
      <c r="H14" s="390"/>
      <c r="I14" s="390"/>
      <c r="J14" s="391"/>
    </row>
    <row r="15" spans="1:11" ht="20.25" customHeight="1" thickBot="1" x14ac:dyDescent="0.25">
      <c r="A15" s="188">
        <f t="shared" si="0"/>
        <v>-7.0499999999999989</v>
      </c>
      <c r="B15" s="162" t="s">
        <v>514</v>
      </c>
      <c r="C15" s="386"/>
      <c r="D15" s="387"/>
      <c r="E15" s="388"/>
      <c r="F15" s="388"/>
      <c r="G15" s="389"/>
      <c r="H15" s="390"/>
      <c r="I15" s="390"/>
      <c r="J15" s="391"/>
    </row>
    <row r="16" spans="1:11" ht="20.25" customHeight="1" thickBot="1" x14ac:dyDescent="0.25">
      <c r="A16" s="188">
        <f t="shared" si="0"/>
        <v>-7.0599999999999987</v>
      </c>
      <c r="B16" s="162" t="s">
        <v>1064</v>
      </c>
      <c r="C16" s="386"/>
      <c r="D16" s="387"/>
      <c r="E16" s="388"/>
      <c r="F16" s="388"/>
      <c r="G16" s="389"/>
      <c r="H16" s="390"/>
      <c r="I16" s="390"/>
      <c r="J16" s="391"/>
    </row>
    <row r="17" spans="1:17" ht="20.25" customHeight="1" thickBot="1" x14ac:dyDescent="0.25">
      <c r="A17" s="188">
        <f t="shared" si="0"/>
        <v>-7.0699999999999985</v>
      </c>
      <c r="B17" s="162" t="s">
        <v>515</v>
      </c>
      <c r="C17" s="386"/>
      <c r="D17" s="387"/>
      <c r="E17" s="388"/>
      <c r="F17" s="388"/>
      <c r="G17" s="389"/>
      <c r="H17" s="390"/>
      <c r="I17" s="390"/>
      <c r="J17" s="391"/>
    </row>
    <row r="18" spans="1:17" ht="20.25" customHeight="1" thickBot="1" x14ac:dyDescent="0.25">
      <c r="A18" s="188">
        <f t="shared" si="0"/>
        <v>-7.0799999999999983</v>
      </c>
      <c r="B18" s="162" t="s">
        <v>516</v>
      </c>
      <c r="C18" s="386"/>
      <c r="D18" s="387"/>
      <c r="E18" s="388"/>
      <c r="F18" s="388"/>
      <c r="G18" s="389"/>
      <c r="H18" s="390"/>
      <c r="I18" s="390"/>
      <c r="J18" s="391"/>
    </row>
    <row r="19" spans="1:17" ht="20.25" customHeight="1" thickBot="1" x14ac:dyDescent="0.25">
      <c r="A19" s="188">
        <f t="shared" si="0"/>
        <v>-7.0899999999999981</v>
      </c>
      <c r="B19" s="162" t="s">
        <v>517</v>
      </c>
      <c r="C19" s="386"/>
      <c r="D19" s="387"/>
      <c r="E19" s="388"/>
      <c r="F19" s="388"/>
      <c r="G19" s="389"/>
      <c r="H19" s="390"/>
      <c r="I19" s="390"/>
      <c r="J19" s="391"/>
    </row>
    <row r="20" spans="1:17" ht="20.25" customHeight="1" thickBot="1" x14ac:dyDescent="0.25">
      <c r="A20" s="285">
        <f>A19-0.01</f>
        <v>-7.0999999999999979</v>
      </c>
      <c r="B20" s="286" t="s">
        <v>518</v>
      </c>
      <c r="C20" s="417"/>
      <c r="D20" s="418"/>
      <c r="E20" s="419"/>
      <c r="F20" s="419"/>
      <c r="G20" s="392"/>
      <c r="H20" s="393"/>
      <c r="I20" s="393"/>
      <c r="J20" s="394"/>
    </row>
    <row r="21" spans="1:17" ht="20.25" customHeight="1" thickBot="1" x14ac:dyDescent="0.25">
      <c r="A21" s="285">
        <f t="shared" si="0"/>
        <v>-7.1099999999999977</v>
      </c>
      <c r="B21" s="286" t="s">
        <v>519</v>
      </c>
      <c r="C21" s="417"/>
      <c r="D21" s="418"/>
      <c r="E21" s="419"/>
      <c r="F21" s="419"/>
      <c r="G21" s="392"/>
      <c r="H21" s="393"/>
      <c r="I21" s="393"/>
      <c r="J21" s="394"/>
    </row>
    <row r="22" spans="1:17" ht="20.25" customHeight="1" thickBot="1" x14ac:dyDescent="0.25">
      <c r="A22" s="285">
        <f t="shared" si="0"/>
        <v>-7.1199999999999974</v>
      </c>
      <c r="B22" s="286" t="s">
        <v>520</v>
      </c>
      <c r="C22" s="417"/>
      <c r="D22" s="418"/>
      <c r="E22" s="419"/>
      <c r="F22" s="419"/>
      <c r="G22" s="392"/>
      <c r="H22" s="393"/>
      <c r="I22" s="393"/>
      <c r="J22" s="394"/>
    </row>
    <row r="23" spans="1:17" ht="13.5" customHeight="1" x14ac:dyDescent="0.2">
      <c r="A23" s="1740">
        <f>A22-0.01</f>
        <v>-7.1299999999999972</v>
      </c>
      <c r="B23" s="1749" t="s">
        <v>1006</v>
      </c>
      <c r="C23" s="1883" t="s">
        <v>521</v>
      </c>
      <c r="D23" s="1884"/>
      <c r="E23" s="1884"/>
      <c r="F23" s="1094">
        <v>1</v>
      </c>
      <c r="G23" s="392"/>
      <c r="H23" s="393"/>
      <c r="I23" s="393"/>
      <c r="J23" s="394"/>
    </row>
    <row r="24" spans="1:17" x14ac:dyDescent="0.2">
      <c r="A24" s="1930"/>
      <c r="B24" s="1760"/>
      <c r="C24" s="1819" t="s">
        <v>522</v>
      </c>
      <c r="D24" s="1820"/>
      <c r="E24" s="1820"/>
      <c r="F24" s="1095">
        <v>2</v>
      </c>
      <c r="G24" s="395"/>
      <c r="H24" s="396"/>
      <c r="I24" s="396"/>
      <c r="J24" s="397"/>
    </row>
    <row r="25" spans="1:17" ht="13.5" thickBot="1" x14ac:dyDescent="0.25">
      <c r="A25" s="1825"/>
      <c r="B25" s="1750"/>
      <c r="C25" s="1857" t="s">
        <v>448</v>
      </c>
      <c r="D25" s="1858"/>
      <c r="E25" s="1858"/>
      <c r="F25" s="1096">
        <v>3</v>
      </c>
      <c r="G25" s="398"/>
      <c r="H25" s="399"/>
      <c r="I25" s="399"/>
      <c r="J25" s="400"/>
    </row>
    <row r="26" spans="1:17" ht="13.5" customHeight="1" x14ac:dyDescent="0.25">
      <c r="A26" s="2214">
        <f>A23-0.01</f>
        <v>-7.139999999999997</v>
      </c>
      <c r="B26" s="1880" t="s">
        <v>1011</v>
      </c>
      <c r="C26" s="1883" t="s">
        <v>521</v>
      </c>
      <c r="D26" s="1884"/>
      <c r="E26" s="1884"/>
      <c r="F26" s="1094">
        <v>1</v>
      </c>
      <c r="G26" s="392"/>
      <c r="H26" s="393"/>
      <c r="I26" s="393"/>
      <c r="J26" s="394"/>
      <c r="N26" s="22"/>
      <c r="O26" s="22"/>
      <c r="P26" s="22"/>
      <c r="Q26" s="22"/>
    </row>
    <row r="27" spans="1:17" ht="13.5" x14ac:dyDescent="0.25">
      <c r="A27" s="2136"/>
      <c r="B27" s="1878"/>
      <c r="C27" s="1819" t="s">
        <v>522</v>
      </c>
      <c r="D27" s="1820"/>
      <c r="E27" s="1820"/>
      <c r="F27" s="1095">
        <v>2</v>
      </c>
      <c r="G27" s="395"/>
      <c r="H27" s="396"/>
      <c r="I27" s="396"/>
      <c r="J27" s="397"/>
      <c r="N27" s="22"/>
      <c r="O27" s="22"/>
      <c r="P27" s="22"/>
      <c r="Q27" s="22"/>
    </row>
    <row r="28" spans="1:17" ht="14.25" thickBot="1" x14ac:dyDescent="0.3">
      <c r="A28" s="2215"/>
      <c r="B28" s="1878"/>
      <c r="C28" s="1857" t="s">
        <v>448</v>
      </c>
      <c r="D28" s="1858"/>
      <c r="E28" s="1858"/>
      <c r="F28" s="1096">
        <v>3</v>
      </c>
      <c r="G28" s="395"/>
      <c r="H28" s="396"/>
      <c r="I28" s="396"/>
      <c r="J28" s="397"/>
      <c r="N28" s="22"/>
      <c r="O28" s="22"/>
      <c r="P28" s="22"/>
      <c r="Q28" s="22"/>
    </row>
    <row r="29" spans="1:17" ht="13.5" customHeight="1" x14ac:dyDescent="0.2">
      <c r="A29" s="2214">
        <f>A26-0.01</f>
        <v>-7.1499999999999968</v>
      </c>
      <c r="B29" s="1880" t="s">
        <v>523</v>
      </c>
      <c r="C29" s="1883" t="s">
        <v>521</v>
      </c>
      <c r="D29" s="1884"/>
      <c r="E29" s="1884"/>
      <c r="F29" s="1094">
        <v>1</v>
      </c>
      <c r="G29" s="392"/>
      <c r="H29" s="393"/>
      <c r="I29" s="393"/>
      <c r="J29" s="394"/>
      <c r="N29" s="2"/>
      <c r="O29" s="2"/>
      <c r="P29" s="2"/>
      <c r="Q29" s="2"/>
    </row>
    <row r="30" spans="1:17" x14ac:dyDescent="0.2">
      <c r="A30" s="2136"/>
      <c r="B30" s="1878"/>
      <c r="C30" s="1819" t="s">
        <v>522</v>
      </c>
      <c r="D30" s="1820"/>
      <c r="E30" s="1820"/>
      <c r="F30" s="1095">
        <v>2</v>
      </c>
      <c r="G30" s="395"/>
      <c r="H30" s="396"/>
      <c r="I30" s="396"/>
      <c r="J30" s="397"/>
    </row>
    <row r="31" spans="1:17" ht="13.5" thickBot="1" x14ac:dyDescent="0.25">
      <c r="A31" s="2215"/>
      <c r="B31" s="1879"/>
      <c r="C31" s="1857" t="s">
        <v>448</v>
      </c>
      <c r="D31" s="1858"/>
      <c r="E31" s="1858"/>
      <c r="F31" s="1096">
        <v>3</v>
      </c>
      <c r="G31" s="398"/>
      <c r="H31" s="399"/>
      <c r="I31" s="399"/>
      <c r="J31" s="400"/>
    </row>
    <row r="32" spans="1:17" ht="13.5" customHeight="1" x14ac:dyDescent="0.2">
      <c r="A32" s="2214">
        <f>A29-0.01</f>
        <v>-7.1599999999999966</v>
      </c>
      <c r="B32" s="1880" t="s">
        <v>524</v>
      </c>
      <c r="C32" s="1883" t="s">
        <v>521</v>
      </c>
      <c r="D32" s="1884"/>
      <c r="E32" s="1884"/>
      <c r="F32" s="1094">
        <v>1</v>
      </c>
      <c r="G32" s="392"/>
      <c r="H32" s="393"/>
      <c r="I32" s="393"/>
      <c r="J32" s="394"/>
    </row>
    <row r="33" spans="1:10" x14ac:dyDescent="0.2">
      <c r="A33" s="2136"/>
      <c r="B33" s="1878"/>
      <c r="C33" s="1819" t="s">
        <v>522</v>
      </c>
      <c r="D33" s="1820"/>
      <c r="E33" s="1820"/>
      <c r="F33" s="1095">
        <v>2</v>
      </c>
      <c r="G33" s="395"/>
      <c r="H33" s="396"/>
      <c r="I33" s="396"/>
      <c r="J33" s="397"/>
    </row>
    <row r="34" spans="1:10" ht="13.5" thickBot="1" x14ac:dyDescent="0.25">
      <c r="A34" s="2215"/>
      <c r="B34" s="1879"/>
      <c r="C34" s="1857" t="s">
        <v>448</v>
      </c>
      <c r="D34" s="1858"/>
      <c r="E34" s="1858"/>
      <c r="F34" s="1096">
        <v>3</v>
      </c>
      <c r="G34" s="398"/>
      <c r="H34" s="399"/>
      <c r="I34" s="399"/>
      <c r="J34" s="400"/>
    </row>
    <row r="35" spans="1:10" x14ac:dyDescent="0.2">
      <c r="A35" s="19"/>
    </row>
    <row r="36" spans="1:10" s="8" customFormat="1" ht="20.25" customHeight="1" x14ac:dyDescent="0.2">
      <c r="A36" s="23"/>
      <c r="B36" s="1"/>
      <c r="C36" s="1"/>
      <c r="D36" s="44"/>
      <c r="E36" s="1"/>
      <c r="F36" s="1"/>
      <c r="G36" s="11"/>
      <c r="H36" s="11"/>
      <c r="I36" s="11"/>
      <c r="J36" s="11"/>
    </row>
    <row r="37" spans="1:10" s="8" customFormat="1" ht="20.25" customHeight="1" x14ac:dyDescent="0.2">
      <c r="A37" s="23"/>
      <c r="B37" s="1"/>
      <c r="C37" s="1"/>
      <c r="D37" s="44"/>
      <c r="E37" s="1"/>
      <c r="F37" s="1"/>
      <c r="G37" s="11"/>
      <c r="H37" s="11"/>
      <c r="I37" s="11"/>
      <c r="J37" s="11"/>
    </row>
  </sheetData>
  <customSheetViews>
    <customSheetView guid="{62A28031-BB72-409E-8219-7B624D8945FD}" showPageBreaks="1" printArea="1" view="pageBreakPreview">
      <selection activeCell="D19" activeCellId="2" sqref="B79:B80 B81:B82 D19"/>
      <pageMargins left="0.7" right="0.7" top="0.75" bottom="0.75" header="0.3" footer="0.3"/>
      <headerFooter alignWithMargins="0">
        <oddFooter>&amp;R&amp;P</oddFooter>
      </headerFooter>
    </customSheetView>
  </customSheetViews>
  <mergeCells count="38">
    <mergeCell ref="B1:F1"/>
    <mergeCell ref="G1:J1"/>
    <mergeCell ref="B23:B25"/>
    <mergeCell ref="A2:J2"/>
    <mergeCell ref="A23:A25"/>
    <mergeCell ref="A5:A10"/>
    <mergeCell ref="B5:B7"/>
    <mergeCell ref="A11:J11"/>
    <mergeCell ref="C24:E24"/>
    <mergeCell ref="C23:E23"/>
    <mergeCell ref="C25:E25"/>
    <mergeCell ref="A3:A4"/>
    <mergeCell ref="B3:B4"/>
    <mergeCell ref="G12:J12"/>
    <mergeCell ref="C8:F8"/>
    <mergeCell ref="C6:F6"/>
    <mergeCell ref="G3:J4"/>
    <mergeCell ref="C7:F7"/>
    <mergeCell ref="C5:F5"/>
    <mergeCell ref="A32:A34"/>
    <mergeCell ref="A29:A31"/>
    <mergeCell ref="A26:A28"/>
    <mergeCell ref="B32:B34"/>
    <mergeCell ref="B29:B31"/>
    <mergeCell ref="B26:B28"/>
    <mergeCell ref="C31:E31"/>
    <mergeCell ref="C32:E32"/>
    <mergeCell ref="C33:E33"/>
    <mergeCell ref="B8:B10"/>
    <mergeCell ref="A12:F12"/>
    <mergeCell ref="C9:F9"/>
    <mergeCell ref="C10:F10"/>
    <mergeCell ref="C34:E34"/>
    <mergeCell ref="C26:E26"/>
    <mergeCell ref="C27:E27"/>
    <mergeCell ref="C28:E28"/>
    <mergeCell ref="C30:E30"/>
    <mergeCell ref="C29:E29"/>
  </mergeCells>
  <phoneticPr fontId="10" type="noConversion"/>
  <pageMargins left="0.75" right="0.75" top="0.5" bottom="0.5" header="0.25" footer="0.25"/>
  <pageSetup orientation="portrait" r:id="rId1"/>
  <headerFooter differentFirst="1">
    <oddHeader>&amp;LHRBF Impact Evaluation&amp;CHealth Facility Questionnaire&amp;RForm F1</oddHeader>
    <oddFooter>&amp;R&amp;P / &amp;N</oddFooter>
  </headerFooter>
  <legacyDrawing r:id="rId2"/>
  <extLst>
    <ext xmlns:mx="http://schemas.microsoft.com/office/mac/excel/2008/main" uri="http://schemas.microsoft.com/office/mac/excel/2008/main">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X141"/>
  <sheetViews>
    <sheetView view="pageBreakPreview" topLeftCell="A49" zoomScaleNormal="100" zoomScaleSheetLayoutView="100" workbookViewId="0">
      <selection activeCell="E62" sqref="E62"/>
    </sheetView>
  </sheetViews>
  <sheetFormatPr defaultColWidth="9" defaultRowHeight="12.75" x14ac:dyDescent="0.2"/>
  <cols>
    <col min="1" max="1" width="4.7109375" style="58" customWidth="1"/>
    <col min="2" max="2" width="27.28515625" style="24" customWidth="1"/>
    <col min="3" max="3" width="8.85546875" style="34" customWidth="1"/>
    <col min="4" max="4" width="8.85546875" style="24" customWidth="1"/>
    <col min="5" max="5" width="11.85546875" style="34" customWidth="1"/>
    <col min="6" max="6" width="10" style="34" customWidth="1"/>
    <col min="7" max="7" width="14.140625" style="24" bestFit="1" customWidth="1"/>
    <col min="8" max="8" width="3.7109375" style="34" customWidth="1"/>
    <col min="9" max="9" width="3.7109375" style="32" customWidth="1"/>
    <col min="10" max="10" width="3.7109375" style="33" customWidth="1"/>
    <col min="11" max="11" width="3.7109375" style="32" customWidth="1"/>
    <col min="12" max="12" width="3.7109375" style="34" customWidth="1"/>
    <col min="13" max="13" width="3.7109375" style="32" customWidth="1"/>
    <col min="14" max="14" width="3.7109375" style="34" customWidth="1"/>
    <col min="15" max="15" width="3.7109375" style="32" customWidth="1"/>
    <col min="16" max="16" width="3.7109375" style="34" customWidth="1"/>
    <col min="17" max="17" width="3.7109375" style="32" customWidth="1"/>
    <col min="18" max="18" width="3.7109375" style="34" customWidth="1"/>
    <col min="19" max="19" width="3.7109375" style="32" customWidth="1"/>
    <col min="20" max="16384" width="9" style="24"/>
  </cols>
  <sheetData>
    <row r="1" spans="1:128" s="55" customFormat="1" ht="18.75" thickBot="1" x14ac:dyDescent="0.3">
      <c r="A1" s="79">
        <f>-8</f>
        <v>-8</v>
      </c>
      <c r="B1" s="2233" t="s">
        <v>525</v>
      </c>
      <c r="C1" s="2233"/>
      <c r="D1" s="2233"/>
      <c r="E1" s="2233"/>
      <c r="F1" s="2233"/>
      <c r="G1" s="2233"/>
      <c r="H1" s="2233"/>
      <c r="I1" s="2233"/>
      <c r="J1" s="2233"/>
      <c r="K1" s="2233"/>
      <c r="L1" s="2233"/>
      <c r="M1" s="2233"/>
      <c r="N1" s="2233"/>
      <c r="O1" s="2233"/>
      <c r="P1" s="2233"/>
      <c r="Q1" s="2233"/>
      <c r="R1" s="2233"/>
      <c r="S1" s="2234"/>
    </row>
    <row r="2" spans="1:128" s="10" customFormat="1" ht="18.75" customHeight="1" thickBot="1" x14ac:dyDescent="0.25">
      <c r="A2" s="2235" t="s">
        <v>335</v>
      </c>
      <c r="B2" s="2236"/>
      <c r="C2" s="2236"/>
      <c r="D2" s="2236"/>
      <c r="E2" s="2236"/>
      <c r="F2" s="2236"/>
      <c r="G2" s="2236"/>
      <c r="H2" s="1998"/>
      <c r="I2" s="1998"/>
      <c r="J2" s="1998"/>
      <c r="K2" s="1998"/>
      <c r="L2" s="1998"/>
      <c r="M2" s="1998"/>
      <c r="N2" s="1998"/>
      <c r="O2" s="1998"/>
      <c r="P2" s="1998"/>
      <c r="Q2" s="1998"/>
      <c r="R2" s="1998"/>
      <c r="S2" s="1999"/>
    </row>
    <row r="3" spans="1:128" ht="15" customHeight="1" thickBot="1" x14ac:dyDescent="0.3">
      <c r="A3" s="421" t="s">
        <v>526</v>
      </c>
      <c r="B3" s="421"/>
      <c r="C3" s="421"/>
      <c r="D3" s="421"/>
      <c r="E3" s="421"/>
      <c r="F3" s="421"/>
      <c r="G3" s="421"/>
      <c r="H3" s="2237"/>
      <c r="I3" s="2237"/>
      <c r="J3" s="2237"/>
      <c r="K3" s="2237"/>
      <c r="L3" s="2237"/>
      <c r="M3" s="2237"/>
      <c r="N3" s="2237"/>
      <c r="O3" s="2237"/>
      <c r="P3" s="2237"/>
      <c r="Q3" s="2237"/>
      <c r="R3" s="2237"/>
      <c r="S3" s="2238"/>
    </row>
    <row r="4" spans="1:128" s="26" customFormat="1" ht="12.75" customHeight="1" thickBot="1" x14ac:dyDescent="0.3">
      <c r="A4" s="2239" t="s">
        <v>918</v>
      </c>
      <c r="B4" s="2240"/>
      <c r="C4" s="2253">
        <f>A1-0.01</f>
        <v>-8.01</v>
      </c>
      <c r="D4" s="2254"/>
      <c r="E4" s="422">
        <f>C4-0.01</f>
        <v>-8.02</v>
      </c>
      <c r="F4" s="422">
        <f>E4-0.01</f>
        <v>-8.0299999999999994</v>
      </c>
      <c r="G4" s="423"/>
      <c r="H4" s="2255">
        <f>F4-0.01</f>
        <v>-8.0399999999999991</v>
      </c>
      <c r="I4" s="2256"/>
      <c r="J4" s="2256"/>
      <c r="K4" s="2256"/>
      <c r="L4" s="2256"/>
      <c r="M4" s="2256"/>
      <c r="N4" s="2256"/>
      <c r="O4" s="2256"/>
      <c r="P4" s="2256"/>
      <c r="Q4" s="2256"/>
      <c r="R4" s="2256"/>
      <c r="S4" s="2257"/>
      <c r="T4" s="25"/>
      <c r="U4" s="25"/>
      <c r="V4" s="25"/>
      <c r="W4" s="25"/>
      <c r="X4" s="25"/>
      <c r="Y4" s="25"/>
      <c r="Z4" s="25"/>
      <c r="AA4" s="25"/>
      <c r="AB4" s="25"/>
      <c r="AC4" s="25"/>
      <c r="AD4" s="25"/>
      <c r="AE4" s="25"/>
      <c r="AF4" s="25"/>
      <c r="AG4" s="25"/>
      <c r="AH4" s="25"/>
      <c r="AI4" s="25"/>
      <c r="AJ4" s="25"/>
      <c r="AK4" s="25"/>
      <c r="AL4" s="25"/>
      <c r="AM4" s="25"/>
      <c r="AN4" s="25"/>
      <c r="AO4" s="25"/>
      <c r="AP4" s="25"/>
      <c r="AQ4" s="25"/>
      <c r="AR4" s="25"/>
      <c r="AS4" s="25"/>
      <c r="AT4" s="25"/>
      <c r="AU4" s="25"/>
      <c r="AV4" s="25"/>
      <c r="AW4" s="25"/>
      <c r="AX4" s="25"/>
      <c r="AY4" s="25"/>
      <c r="AZ4" s="25"/>
      <c r="BA4" s="25"/>
      <c r="BB4" s="25"/>
      <c r="BC4" s="25"/>
      <c r="BD4" s="25"/>
      <c r="BE4" s="25"/>
      <c r="BF4" s="25"/>
      <c r="BG4" s="25"/>
      <c r="BH4" s="25"/>
      <c r="BI4" s="25"/>
      <c r="BJ4" s="25"/>
      <c r="BK4" s="25"/>
      <c r="BL4" s="25"/>
      <c r="BM4" s="25"/>
      <c r="BN4" s="25"/>
      <c r="BO4" s="25"/>
      <c r="BP4" s="25"/>
      <c r="BQ4" s="25"/>
      <c r="BR4" s="25"/>
      <c r="BS4" s="25"/>
      <c r="BT4" s="25"/>
      <c r="BU4" s="25"/>
      <c r="BV4" s="25"/>
      <c r="BW4" s="25"/>
      <c r="BX4" s="25"/>
      <c r="BY4" s="25"/>
      <c r="BZ4" s="25"/>
      <c r="CA4" s="25"/>
      <c r="CB4" s="25"/>
      <c r="CC4" s="25"/>
      <c r="CD4" s="25"/>
      <c r="CE4" s="25"/>
      <c r="CF4" s="25"/>
      <c r="CG4" s="25"/>
      <c r="CH4" s="25"/>
      <c r="CI4" s="25"/>
      <c r="CJ4" s="25"/>
      <c r="CK4" s="25"/>
      <c r="CL4" s="25"/>
      <c r="CM4" s="25"/>
      <c r="CN4" s="25"/>
      <c r="CO4" s="25"/>
      <c r="CP4" s="25"/>
      <c r="CQ4" s="25"/>
      <c r="CR4" s="25"/>
      <c r="CS4" s="25"/>
      <c r="CT4" s="25"/>
      <c r="CU4" s="25"/>
      <c r="CV4" s="25"/>
      <c r="CW4" s="25"/>
      <c r="CX4" s="25"/>
      <c r="CY4" s="25"/>
      <c r="CZ4" s="25"/>
      <c r="DA4" s="25"/>
      <c r="DB4" s="25"/>
      <c r="DC4" s="25"/>
      <c r="DD4" s="25"/>
      <c r="DE4" s="25"/>
      <c r="DF4" s="25"/>
      <c r="DG4" s="25"/>
      <c r="DH4" s="25"/>
      <c r="DI4" s="25"/>
      <c r="DJ4" s="25"/>
      <c r="DK4" s="25"/>
      <c r="DL4" s="25"/>
      <c r="DM4" s="25"/>
      <c r="DN4" s="25"/>
      <c r="DO4" s="25"/>
      <c r="DP4" s="25"/>
      <c r="DQ4" s="25"/>
      <c r="DR4" s="25"/>
      <c r="DS4" s="25"/>
      <c r="DT4" s="25"/>
      <c r="DU4" s="25"/>
      <c r="DV4" s="25"/>
      <c r="DW4" s="25"/>
      <c r="DX4" s="25"/>
    </row>
    <row r="5" spans="1:128" s="28" customFormat="1" ht="12.75" customHeight="1" x14ac:dyDescent="0.2">
      <c r="A5" s="2241"/>
      <c r="B5" s="2242"/>
      <c r="C5" s="2268" t="s">
        <v>527</v>
      </c>
      <c r="D5" s="2269"/>
      <c r="E5" s="2245" t="s">
        <v>528</v>
      </c>
      <c r="F5" s="2262" t="s">
        <v>1007</v>
      </c>
      <c r="G5" s="2263"/>
      <c r="H5" s="2247" t="s">
        <v>530</v>
      </c>
      <c r="I5" s="2248"/>
      <c r="J5" s="2248"/>
      <c r="K5" s="2248"/>
      <c r="L5" s="2248"/>
      <c r="M5" s="2248"/>
      <c r="N5" s="2248"/>
      <c r="O5" s="2248"/>
      <c r="P5" s="2248"/>
      <c r="Q5" s="2248"/>
      <c r="R5" s="2248"/>
      <c r="S5" s="2249"/>
      <c r="T5" s="29"/>
      <c r="U5" s="29"/>
      <c r="V5" s="29"/>
      <c r="W5" s="29"/>
      <c r="X5" s="29"/>
      <c r="Y5" s="29"/>
      <c r="Z5" s="29"/>
      <c r="AA5" s="29"/>
      <c r="AB5" s="29"/>
      <c r="AC5" s="29"/>
      <c r="AD5" s="29"/>
      <c r="AE5" s="29"/>
      <c r="AF5" s="29"/>
      <c r="AG5" s="29"/>
      <c r="AH5" s="29"/>
      <c r="AI5" s="29"/>
      <c r="AJ5" s="29"/>
      <c r="AK5" s="29"/>
      <c r="AL5" s="29"/>
      <c r="AM5" s="29"/>
      <c r="AN5" s="29"/>
      <c r="AO5" s="29"/>
      <c r="AP5" s="29"/>
      <c r="AQ5" s="29"/>
      <c r="AR5" s="29"/>
      <c r="AS5" s="29"/>
      <c r="AT5" s="29"/>
      <c r="AU5" s="29"/>
      <c r="AV5" s="29"/>
      <c r="AW5" s="29"/>
      <c r="AX5" s="29"/>
      <c r="AY5" s="29"/>
      <c r="AZ5" s="29"/>
      <c r="BA5" s="29"/>
      <c r="BB5" s="29"/>
      <c r="BC5" s="29"/>
      <c r="BD5" s="29"/>
      <c r="BE5" s="29"/>
      <c r="BF5" s="29"/>
      <c r="BG5" s="29"/>
      <c r="BH5" s="29"/>
      <c r="BI5" s="29"/>
      <c r="BJ5" s="29"/>
      <c r="BK5" s="29"/>
      <c r="BL5" s="29"/>
      <c r="BM5" s="29"/>
      <c r="BN5" s="29"/>
      <c r="BO5" s="29"/>
      <c r="BP5" s="29"/>
      <c r="BQ5" s="29"/>
      <c r="BR5" s="29"/>
      <c r="BS5" s="29"/>
      <c r="BT5" s="29"/>
      <c r="BU5" s="29"/>
      <c r="BV5" s="29"/>
      <c r="BW5" s="29"/>
      <c r="BX5" s="29"/>
      <c r="BY5" s="29"/>
      <c r="BZ5" s="29"/>
      <c r="CA5" s="29"/>
      <c r="CB5" s="29"/>
      <c r="CC5" s="29"/>
      <c r="CD5" s="29"/>
      <c r="CE5" s="29"/>
      <c r="CF5" s="29"/>
      <c r="CG5" s="29"/>
      <c r="CH5" s="29"/>
      <c r="CI5" s="29"/>
      <c r="CJ5" s="29"/>
      <c r="CK5" s="29"/>
      <c r="CL5" s="29"/>
      <c r="CM5" s="29"/>
      <c r="CN5" s="29"/>
      <c r="CO5" s="29"/>
      <c r="CP5" s="29"/>
      <c r="CQ5" s="29"/>
      <c r="CR5" s="29"/>
      <c r="CS5" s="29"/>
      <c r="CT5" s="29"/>
      <c r="CU5" s="29"/>
      <c r="CV5" s="29"/>
      <c r="CW5" s="29"/>
      <c r="CX5" s="29"/>
      <c r="CY5" s="29"/>
      <c r="CZ5" s="29"/>
      <c r="DA5" s="29"/>
      <c r="DB5" s="29"/>
      <c r="DC5" s="29"/>
      <c r="DD5" s="29"/>
      <c r="DE5" s="29"/>
      <c r="DF5" s="29"/>
      <c r="DG5" s="29"/>
      <c r="DH5" s="29"/>
      <c r="DI5" s="29"/>
      <c r="DJ5" s="29"/>
      <c r="DK5" s="29"/>
      <c r="DL5" s="29"/>
      <c r="DM5" s="29"/>
      <c r="DN5" s="29"/>
      <c r="DO5" s="29"/>
      <c r="DP5" s="29"/>
      <c r="DQ5" s="29"/>
      <c r="DR5" s="29"/>
      <c r="DS5" s="29"/>
      <c r="DT5" s="29"/>
      <c r="DU5" s="29"/>
      <c r="DV5" s="29"/>
      <c r="DW5" s="29"/>
      <c r="DX5" s="29"/>
    </row>
    <row r="6" spans="1:128" s="30" customFormat="1" ht="12.75" customHeight="1" x14ac:dyDescent="0.2">
      <c r="A6" s="2241"/>
      <c r="B6" s="2242"/>
      <c r="C6" s="2270"/>
      <c r="D6" s="2271"/>
      <c r="E6" s="2246"/>
      <c r="F6" s="2264"/>
      <c r="G6" s="2265"/>
      <c r="H6" s="2250"/>
      <c r="I6" s="2251"/>
      <c r="J6" s="2251"/>
      <c r="K6" s="2251"/>
      <c r="L6" s="2251"/>
      <c r="M6" s="2251"/>
      <c r="N6" s="2251"/>
      <c r="O6" s="2251"/>
      <c r="P6" s="2251"/>
      <c r="Q6" s="2251"/>
      <c r="R6" s="2251"/>
      <c r="S6" s="2252"/>
      <c r="T6" s="27"/>
      <c r="U6" s="27"/>
      <c r="V6" s="27"/>
      <c r="W6" s="27"/>
      <c r="X6" s="27"/>
      <c r="Y6" s="27"/>
      <c r="Z6" s="27"/>
      <c r="AA6" s="27"/>
      <c r="AB6" s="27"/>
      <c r="AC6" s="27"/>
      <c r="AD6" s="27"/>
      <c r="AE6" s="27"/>
      <c r="AF6" s="27"/>
      <c r="AG6" s="27"/>
      <c r="AH6" s="27"/>
      <c r="AI6" s="27"/>
      <c r="AJ6" s="27"/>
      <c r="AK6" s="27"/>
      <c r="AL6" s="27"/>
      <c r="AM6" s="27"/>
      <c r="AN6" s="27"/>
      <c r="AO6" s="27"/>
      <c r="AP6" s="27"/>
      <c r="AQ6" s="27"/>
      <c r="AR6" s="27"/>
      <c r="AS6" s="27"/>
      <c r="AT6" s="27"/>
      <c r="AU6" s="27"/>
      <c r="AV6" s="27"/>
      <c r="AW6" s="27"/>
      <c r="AX6" s="27"/>
      <c r="AY6" s="27"/>
      <c r="AZ6" s="27"/>
      <c r="BA6" s="27"/>
      <c r="BB6" s="27"/>
      <c r="BC6" s="27"/>
      <c r="BD6" s="27"/>
      <c r="BE6" s="27"/>
      <c r="BF6" s="27"/>
      <c r="BG6" s="27"/>
      <c r="BH6" s="27"/>
      <c r="BI6" s="27"/>
      <c r="BJ6" s="27"/>
      <c r="BK6" s="27"/>
      <c r="BL6" s="27"/>
      <c r="BM6" s="27"/>
      <c r="BN6" s="27"/>
      <c r="BO6" s="27"/>
      <c r="BP6" s="27"/>
      <c r="BQ6" s="27"/>
      <c r="BR6" s="27"/>
      <c r="BS6" s="27"/>
      <c r="BT6" s="27"/>
      <c r="BU6" s="27"/>
      <c r="BV6" s="27"/>
      <c r="BW6" s="27"/>
      <c r="BX6" s="27"/>
      <c r="BY6" s="27"/>
      <c r="BZ6" s="27"/>
      <c r="CA6" s="27"/>
      <c r="CB6" s="27"/>
      <c r="CC6" s="27"/>
      <c r="CD6" s="27"/>
      <c r="CE6" s="27"/>
      <c r="CF6" s="27"/>
      <c r="CG6" s="27"/>
      <c r="CH6" s="27"/>
      <c r="CI6" s="27"/>
      <c r="CJ6" s="27"/>
      <c r="CK6" s="27"/>
      <c r="CL6" s="27"/>
      <c r="CM6" s="27"/>
      <c r="CN6" s="27"/>
      <c r="CO6" s="27"/>
      <c r="CP6" s="27"/>
      <c r="CQ6" s="27"/>
      <c r="CR6" s="27"/>
      <c r="CS6" s="27"/>
      <c r="CT6" s="27"/>
      <c r="CU6" s="27"/>
      <c r="CV6" s="27"/>
      <c r="CW6" s="27"/>
      <c r="CX6" s="27"/>
      <c r="CY6" s="27"/>
      <c r="CZ6" s="27"/>
      <c r="DA6" s="27"/>
      <c r="DB6" s="27"/>
      <c r="DC6" s="27"/>
      <c r="DD6" s="27"/>
      <c r="DE6" s="27"/>
      <c r="DF6" s="27"/>
      <c r="DG6" s="27"/>
      <c r="DH6" s="27"/>
      <c r="DI6" s="27"/>
      <c r="DJ6" s="27"/>
      <c r="DK6" s="27"/>
      <c r="DL6" s="27"/>
      <c r="DM6" s="27"/>
      <c r="DN6" s="27"/>
      <c r="DO6" s="27"/>
      <c r="DP6" s="27"/>
      <c r="DQ6" s="27"/>
      <c r="DR6" s="27"/>
      <c r="DS6" s="27"/>
      <c r="DT6" s="27"/>
      <c r="DU6" s="27"/>
      <c r="DV6" s="27"/>
      <c r="DW6" s="27"/>
      <c r="DX6" s="27"/>
    </row>
    <row r="7" spans="1:128" s="30" customFormat="1" ht="12.75" customHeight="1" x14ac:dyDescent="0.2">
      <c r="A7" s="2241"/>
      <c r="B7" s="2242"/>
      <c r="C7" s="2270"/>
      <c r="D7" s="2271"/>
      <c r="E7" s="2246"/>
      <c r="F7" s="2264"/>
      <c r="G7" s="2265"/>
      <c r="H7" s="2250"/>
      <c r="I7" s="2251"/>
      <c r="J7" s="2251"/>
      <c r="K7" s="2251"/>
      <c r="L7" s="2251"/>
      <c r="M7" s="2251"/>
      <c r="N7" s="2251"/>
      <c r="O7" s="2251"/>
      <c r="P7" s="2251"/>
      <c r="Q7" s="2251"/>
      <c r="R7" s="2251"/>
      <c r="S7" s="2252"/>
      <c r="T7" s="60"/>
      <c r="U7" s="60"/>
      <c r="V7" s="60"/>
      <c r="W7" s="60"/>
      <c r="X7" s="60"/>
      <c r="Y7" s="60"/>
      <c r="Z7" s="60"/>
      <c r="AA7" s="60"/>
      <c r="AB7" s="60"/>
      <c r="AC7" s="60"/>
      <c r="AD7" s="60"/>
      <c r="AE7" s="60"/>
      <c r="AF7" s="60"/>
      <c r="AG7" s="60"/>
      <c r="AH7" s="60"/>
      <c r="AI7" s="60"/>
      <c r="AJ7" s="60"/>
      <c r="AK7" s="60"/>
      <c r="AL7" s="60"/>
      <c r="AM7" s="60"/>
      <c r="AN7" s="60"/>
      <c r="AO7" s="60"/>
      <c r="AP7" s="60"/>
      <c r="AQ7" s="60"/>
      <c r="AR7" s="60"/>
      <c r="AS7" s="60"/>
      <c r="AT7" s="60"/>
      <c r="AU7" s="60"/>
      <c r="AV7" s="60"/>
      <c r="AW7" s="60"/>
      <c r="AX7" s="60"/>
      <c r="AY7" s="60"/>
      <c r="AZ7" s="60"/>
      <c r="BA7" s="60"/>
      <c r="BB7" s="60"/>
      <c r="BC7" s="60"/>
      <c r="BD7" s="60"/>
      <c r="BE7" s="60"/>
      <c r="BF7" s="60"/>
      <c r="BG7" s="60"/>
      <c r="BH7" s="60"/>
      <c r="BI7" s="60"/>
      <c r="BJ7" s="60"/>
      <c r="BK7" s="60"/>
      <c r="BL7" s="60"/>
      <c r="BM7" s="60"/>
      <c r="BN7" s="60"/>
      <c r="BO7" s="60"/>
      <c r="BP7" s="60"/>
      <c r="BQ7" s="60"/>
      <c r="BR7" s="60"/>
      <c r="BS7" s="60"/>
      <c r="BT7" s="60"/>
      <c r="BU7" s="60"/>
      <c r="BV7" s="60"/>
      <c r="BW7" s="60"/>
      <c r="BX7" s="60"/>
      <c r="BY7" s="60"/>
      <c r="BZ7" s="60"/>
      <c r="CA7" s="60"/>
      <c r="CB7" s="60"/>
      <c r="CC7" s="60"/>
      <c r="CD7" s="60"/>
      <c r="CE7" s="60"/>
      <c r="CF7" s="60"/>
      <c r="CG7" s="60"/>
      <c r="CH7" s="60"/>
      <c r="CI7" s="60"/>
      <c r="CJ7" s="60"/>
      <c r="CK7" s="60"/>
      <c r="CL7" s="60"/>
      <c r="CM7" s="60"/>
      <c r="CN7" s="60"/>
      <c r="CO7" s="60"/>
      <c r="CP7" s="60"/>
      <c r="CQ7" s="60"/>
      <c r="CR7" s="60"/>
      <c r="CS7" s="60"/>
      <c r="CT7" s="60"/>
      <c r="CU7" s="60"/>
      <c r="CV7" s="60"/>
      <c r="CW7" s="60"/>
      <c r="CX7" s="60"/>
      <c r="CY7" s="60"/>
      <c r="CZ7" s="60"/>
      <c r="DA7" s="60"/>
      <c r="DB7" s="60"/>
      <c r="DC7" s="60"/>
      <c r="DD7" s="60"/>
      <c r="DE7" s="60"/>
      <c r="DF7" s="60"/>
      <c r="DG7" s="60"/>
      <c r="DH7" s="60"/>
      <c r="DI7" s="60"/>
      <c r="DJ7" s="60"/>
      <c r="DK7" s="60"/>
      <c r="DL7" s="60"/>
      <c r="DM7" s="60"/>
      <c r="DN7" s="60"/>
      <c r="DO7" s="60"/>
      <c r="DP7" s="60"/>
      <c r="DQ7" s="60"/>
      <c r="DR7" s="60"/>
      <c r="DS7" s="60"/>
      <c r="DT7" s="60"/>
      <c r="DU7" s="60"/>
      <c r="DV7" s="60"/>
      <c r="DW7" s="60"/>
      <c r="DX7" s="60"/>
    </row>
    <row r="8" spans="1:128" s="30" customFormat="1" ht="12.75" customHeight="1" x14ac:dyDescent="0.2">
      <c r="A8" s="2241"/>
      <c r="B8" s="2242"/>
      <c r="C8" s="2270"/>
      <c r="D8" s="2271"/>
      <c r="E8" s="2246"/>
      <c r="F8" s="2264"/>
      <c r="G8" s="2265"/>
      <c r="H8" s="2250"/>
      <c r="I8" s="2251"/>
      <c r="J8" s="2251"/>
      <c r="K8" s="2251"/>
      <c r="L8" s="2251"/>
      <c r="M8" s="2251"/>
      <c r="N8" s="2251"/>
      <c r="O8" s="2251"/>
      <c r="P8" s="2251"/>
      <c r="Q8" s="2251"/>
      <c r="R8" s="2251"/>
      <c r="S8" s="2252"/>
      <c r="T8" s="60"/>
      <c r="U8" s="60"/>
      <c r="V8" s="60"/>
      <c r="W8" s="60"/>
      <c r="X8" s="60"/>
      <c r="Y8" s="60"/>
      <c r="Z8" s="60"/>
      <c r="AA8" s="60"/>
      <c r="AB8" s="60"/>
      <c r="AC8" s="60"/>
      <c r="AD8" s="60"/>
      <c r="AE8" s="60"/>
      <c r="AF8" s="60"/>
      <c r="AG8" s="60"/>
      <c r="AH8" s="60"/>
      <c r="AI8" s="60"/>
      <c r="AJ8" s="60"/>
      <c r="AK8" s="60"/>
      <c r="AL8" s="60"/>
      <c r="AM8" s="60"/>
      <c r="AN8" s="60"/>
      <c r="AO8" s="60"/>
      <c r="AP8" s="60"/>
      <c r="AQ8" s="60"/>
      <c r="AR8" s="60"/>
      <c r="AS8" s="60"/>
      <c r="AT8" s="60"/>
      <c r="AU8" s="60"/>
      <c r="AV8" s="60"/>
      <c r="AW8" s="60"/>
      <c r="AX8" s="60"/>
      <c r="AY8" s="60"/>
      <c r="AZ8" s="60"/>
      <c r="BA8" s="60"/>
      <c r="BB8" s="60"/>
      <c r="BC8" s="60"/>
      <c r="BD8" s="60"/>
      <c r="BE8" s="60"/>
      <c r="BF8" s="60"/>
      <c r="BG8" s="60"/>
      <c r="BH8" s="60"/>
      <c r="BI8" s="60"/>
      <c r="BJ8" s="60"/>
      <c r="BK8" s="60"/>
      <c r="BL8" s="60"/>
      <c r="BM8" s="60"/>
      <c r="BN8" s="60"/>
      <c r="BO8" s="60"/>
      <c r="BP8" s="60"/>
      <c r="BQ8" s="60"/>
      <c r="BR8" s="60"/>
      <c r="BS8" s="60"/>
      <c r="BT8" s="60"/>
      <c r="BU8" s="60"/>
      <c r="BV8" s="60"/>
      <c r="BW8" s="60"/>
      <c r="BX8" s="60"/>
      <c r="BY8" s="60"/>
      <c r="BZ8" s="60"/>
      <c r="CA8" s="60"/>
      <c r="CB8" s="60"/>
      <c r="CC8" s="60"/>
      <c r="CD8" s="60"/>
      <c r="CE8" s="60"/>
      <c r="CF8" s="60"/>
      <c r="CG8" s="60"/>
      <c r="CH8" s="60"/>
      <c r="CI8" s="60"/>
      <c r="CJ8" s="60"/>
      <c r="CK8" s="60"/>
      <c r="CL8" s="60"/>
      <c r="CM8" s="60"/>
      <c r="CN8" s="60"/>
      <c r="CO8" s="60"/>
      <c r="CP8" s="60"/>
      <c r="CQ8" s="60"/>
      <c r="CR8" s="60"/>
      <c r="CS8" s="60"/>
      <c r="CT8" s="60"/>
      <c r="CU8" s="60"/>
      <c r="CV8" s="60"/>
      <c r="CW8" s="60"/>
      <c r="CX8" s="60"/>
      <c r="CY8" s="60"/>
      <c r="CZ8" s="60"/>
      <c r="DA8" s="60"/>
      <c r="DB8" s="60"/>
      <c r="DC8" s="60"/>
      <c r="DD8" s="60"/>
      <c r="DE8" s="60"/>
      <c r="DF8" s="60"/>
      <c r="DG8" s="60"/>
      <c r="DH8" s="60"/>
      <c r="DI8" s="60"/>
      <c r="DJ8" s="60"/>
      <c r="DK8" s="60"/>
      <c r="DL8" s="60"/>
      <c r="DM8" s="60"/>
      <c r="DN8" s="60"/>
      <c r="DO8" s="60"/>
      <c r="DP8" s="60"/>
      <c r="DQ8" s="60"/>
      <c r="DR8" s="60"/>
      <c r="DS8" s="60"/>
      <c r="DT8" s="60"/>
      <c r="DU8" s="60"/>
      <c r="DV8" s="60"/>
      <c r="DW8" s="60"/>
      <c r="DX8" s="60"/>
    </row>
    <row r="9" spans="1:128" s="30" customFormat="1" ht="12.75" customHeight="1" x14ac:dyDescent="0.2">
      <c r="A9" s="2241"/>
      <c r="B9" s="2242"/>
      <c r="C9" s="2270"/>
      <c r="D9" s="2271"/>
      <c r="E9" s="2246"/>
      <c r="F9" s="2264"/>
      <c r="G9" s="2265"/>
      <c r="H9" s="2250"/>
      <c r="I9" s="2251"/>
      <c r="J9" s="2251"/>
      <c r="K9" s="2251"/>
      <c r="L9" s="2251"/>
      <c r="M9" s="2251"/>
      <c r="N9" s="2251"/>
      <c r="O9" s="2251"/>
      <c r="P9" s="2251"/>
      <c r="Q9" s="2251"/>
      <c r="R9" s="2251"/>
      <c r="S9" s="2252"/>
      <c r="T9" s="60"/>
      <c r="U9" s="60"/>
      <c r="V9" s="60"/>
      <c r="W9" s="60"/>
      <c r="X9" s="60"/>
      <c r="Y9" s="60"/>
      <c r="Z9" s="60"/>
      <c r="AA9" s="60"/>
      <c r="AB9" s="60"/>
      <c r="AC9" s="60"/>
      <c r="AD9" s="60"/>
      <c r="AE9" s="60"/>
      <c r="AF9" s="60"/>
      <c r="AG9" s="60"/>
      <c r="AH9" s="60"/>
      <c r="AI9" s="60"/>
      <c r="AJ9" s="60"/>
      <c r="AK9" s="60"/>
      <c r="AL9" s="60"/>
      <c r="AM9" s="60"/>
      <c r="AN9" s="60"/>
      <c r="AO9" s="60"/>
      <c r="AP9" s="60"/>
      <c r="AQ9" s="60"/>
      <c r="AR9" s="60"/>
      <c r="AS9" s="60"/>
      <c r="AT9" s="60"/>
      <c r="AU9" s="60"/>
      <c r="AV9" s="60"/>
      <c r="AW9" s="60"/>
      <c r="AX9" s="60"/>
      <c r="AY9" s="60"/>
      <c r="AZ9" s="60"/>
      <c r="BA9" s="60"/>
      <c r="BB9" s="60"/>
      <c r="BC9" s="60"/>
      <c r="BD9" s="60"/>
      <c r="BE9" s="60"/>
      <c r="BF9" s="60"/>
      <c r="BG9" s="60"/>
      <c r="BH9" s="60"/>
      <c r="BI9" s="60"/>
      <c r="BJ9" s="60"/>
      <c r="BK9" s="60"/>
      <c r="BL9" s="60"/>
      <c r="BM9" s="60"/>
      <c r="BN9" s="60"/>
      <c r="BO9" s="60"/>
      <c r="BP9" s="60"/>
      <c r="BQ9" s="60"/>
      <c r="BR9" s="60"/>
      <c r="BS9" s="60"/>
      <c r="BT9" s="60"/>
      <c r="BU9" s="60"/>
      <c r="BV9" s="60"/>
      <c r="BW9" s="60"/>
      <c r="BX9" s="60"/>
      <c r="BY9" s="60"/>
      <c r="BZ9" s="60"/>
      <c r="CA9" s="60"/>
      <c r="CB9" s="60"/>
      <c r="CC9" s="60"/>
      <c r="CD9" s="60"/>
      <c r="CE9" s="60"/>
      <c r="CF9" s="60"/>
      <c r="CG9" s="60"/>
      <c r="CH9" s="60"/>
      <c r="CI9" s="60"/>
      <c r="CJ9" s="60"/>
      <c r="CK9" s="60"/>
      <c r="CL9" s="60"/>
      <c r="CM9" s="60"/>
      <c r="CN9" s="60"/>
      <c r="CO9" s="60"/>
      <c r="CP9" s="60"/>
      <c r="CQ9" s="60"/>
      <c r="CR9" s="60"/>
      <c r="CS9" s="60"/>
      <c r="CT9" s="60"/>
      <c r="CU9" s="60"/>
      <c r="CV9" s="60"/>
      <c r="CW9" s="60"/>
      <c r="CX9" s="60"/>
      <c r="CY9" s="60"/>
      <c r="CZ9" s="60"/>
      <c r="DA9" s="60"/>
      <c r="DB9" s="60"/>
      <c r="DC9" s="60"/>
      <c r="DD9" s="60"/>
      <c r="DE9" s="60"/>
      <c r="DF9" s="60"/>
      <c r="DG9" s="60"/>
      <c r="DH9" s="60"/>
      <c r="DI9" s="60"/>
      <c r="DJ9" s="60"/>
      <c r="DK9" s="60"/>
      <c r="DL9" s="60"/>
      <c r="DM9" s="60"/>
      <c r="DN9" s="60"/>
      <c r="DO9" s="60"/>
      <c r="DP9" s="60"/>
      <c r="DQ9" s="60"/>
      <c r="DR9" s="60"/>
      <c r="DS9" s="60"/>
      <c r="DT9" s="60"/>
      <c r="DU9" s="60"/>
      <c r="DV9" s="60"/>
      <c r="DW9" s="60"/>
      <c r="DX9" s="60"/>
    </row>
    <row r="10" spans="1:128" s="30" customFormat="1" ht="12.75" customHeight="1" x14ac:dyDescent="0.2">
      <c r="A10" s="2241"/>
      <c r="B10" s="2242"/>
      <c r="C10" s="2270"/>
      <c r="D10" s="2271"/>
      <c r="E10" s="2260" t="s">
        <v>531</v>
      </c>
      <c r="F10" s="2264"/>
      <c r="G10" s="2265"/>
      <c r="H10" s="2250"/>
      <c r="I10" s="2251"/>
      <c r="J10" s="2251"/>
      <c r="K10" s="2251"/>
      <c r="L10" s="2251"/>
      <c r="M10" s="2251"/>
      <c r="N10" s="2251"/>
      <c r="O10" s="2251"/>
      <c r="P10" s="2251"/>
      <c r="Q10" s="2251"/>
      <c r="R10" s="2251"/>
      <c r="S10" s="2252"/>
      <c r="T10" s="60"/>
      <c r="U10" s="60"/>
      <c r="V10" s="60"/>
      <c r="W10" s="60"/>
      <c r="X10" s="60"/>
      <c r="Y10" s="60"/>
      <c r="Z10" s="60"/>
      <c r="AA10" s="60"/>
      <c r="AB10" s="60"/>
      <c r="AC10" s="60"/>
      <c r="AD10" s="60"/>
      <c r="AE10" s="60"/>
      <c r="AF10" s="60"/>
      <c r="AG10" s="60"/>
      <c r="AH10" s="60"/>
      <c r="AI10" s="60"/>
      <c r="AJ10" s="60"/>
      <c r="AK10" s="60"/>
      <c r="AL10" s="60"/>
      <c r="AM10" s="60"/>
      <c r="AN10" s="60"/>
      <c r="AO10" s="60"/>
      <c r="AP10" s="60"/>
      <c r="AQ10" s="60"/>
      <c r="AR10" s="60"/>
      <c r="AS10" s="60"/>
      <c r="AT10" s="60"/>
      <c r="AU10" s="60"/>
      <c r="AV10" s="60"/>
      <c r="AW10" s="60"/>
      <c r="AX10" s="60"/>
      <c r="AY10" s="60"/>
      <c r="AZ10" s="60"/>
      <c r="BA10" s="60"/>
      <c r="BB10" s="60"/>
      <c r="BC10" s="60"/>
      <c r="BD10" s="60"/>
      <c r="BE10" s="60"/>
      <c r="BF10" s="60"/>
      <c r="BG10" s="60"/>
      <c r="BH10" s="60"/>
      <c r="BI10" s="60"/>
      <c r="BJ10" s="60"/>
      <c r="BK10" s="60"/>
      <c r="BL10" s="60"/>
      <c r="BM10" s="60"/>
      <c r="BN10" s="60"/>
      <c r="BO10" s="60"/>
      <c r="BP10" s="60"/>
      <c r="BQ10" s="60"/>
      <c r="BR10" s="60"/>
      <c r="BS10" s="60"/>
      <c r="BT10" s="60"/>
      <c r="BU10" s="60"/>
      <c r="BV10" s="60"/>
      <c r="BW10" s="60"/>
      <c r="BX10" s="60"/>
      <c r="BY10" s="60"/>
      <c r="BZ10" s="60"/>
      <c r="CA10" s="60"/>
      <c r="CB10" s="60"/>
      <c r="CC10" s="60"/>
      <c r="CD10" s="60"/>
      <c r="CE10" s="60"/>
      <c r="CF10" s="60"/>
      <c r="CG10" s="60"/>
      <c r="CH10" s="60"/>
      <c r="CI10" s="60"/>
      <c r="CJ10" s="60"/>
      <c r="CK10" s="60"/>
      <c r="CL10" s="60"/>
      <c r="CM10" s="60"/>
      <c r="CN10" s="60"/>
      <c r="CO10" s="60"/>
      <c r="CP10" s="60"/>
      <c r="CQ10" s="60"/>
      <c r="CR10" s="60"/>
      <c r="CS10" s="60"/>
      <c r="CT10" s="60"/>
      <c r="CU10" s="60"/>
      <c r="CV10" s="60"/>
      <c r="CW10" s="60"/>
      <c r="CX10" s="60"/>
      <c r="CY10" s="60"/>
      <c r="CZ10" s="60"/>
      <c r="DA10" s="60"/>
      <c r="DB10" s="60"/>
      <c r="DC10" s="60"/>
      <c r="DD10" s="60"/>
      <c r="DE10" s="60"/>
      <c r="DF10" s="60"/>
      <c r="DG10" s="60"/>
      <c r="DH10" s="60"/>
      <c r="DI10" s="60"/>
      <c r="DJ10" s="60"/>
      <c r="DK10" s="60"/>
      <c r="DL10" s="60"/>
      <c r="DM10" s="60"/>
      <c r="DN10" s="60"/>
      <c r="DO10" s="60"/>
      <c r="DP10" s="60"/>
      <c r="DQ10" s="60"/>
      <c r="DR10" s="60"/>
      <c r="DS10" s="60"/>
      <c r="DT10" s="60"/>
      <c r="DU10" s="60"/>
      <c r="DV10" s="60"/>
      <c r="DW10" s="60"/>
      <c r="DX10" s="60"/>
    </row>
    <row r="11" spans="1:128" s="30" customFormat="1" ht="15.75" customHeight="1" x14ac:dyDescent="0.2">
      <c r="A11" s="2241"/>
      <c r="B11" s="2242"/>
      <c r="C11" s="2270"/>
      <c r="D11" s="2271"/>
      <c r="E11" s="2260"/>
      <c r="F11" s="2264"/>
      <c r="G11" s="2265"/>
      <c r="H11" s="2250"/>
      <c r="I11" s="2251"/>
      <c r="J11" s="2251"/>
      <c r="K11" s="2251"/>
      <c r="L11" s="2251"/>
      <c r="M11" s="2251"/>
      <c r="N11" s="2251"/>
      <c r="O11" s="2251"/>
      <c r="P11" s="2251"/>
      <c r="Q11" s="2251"/>
      <c r="R11" s="2251"/>
      <c r="S11" s="2252"/>
      <c r="T11" s="60"/>
      <c r="U11" s="60"/>
      <c r="V11" s="60"/>
      <c r="W11" s="60"/>
      <c r="X11" s="60"/>
      <c r="Y11" s="60"/>
      <c r="Z11" s="60"/>
      <c r="AA11" s="60"/>
      <c r="AB11" s="60"/>
      <c r="AC11" s="60"/>
      <c r="AD11" s="60"/>
      <c r="AE11" s="60"/>
      <c r="AF11" s="60"/>
      <c r="AG11" s="60"/>
      <c r="AH11" s="60"/>
      <c r="AI11" s="60"/>
      <c r="AJ11" s="60"/>
      <c r="AK11" s="60"/>
      <c r="AL11" s="60"/>
      <c r="AM11" s="60"/>
      <c r="AN11" s="60"/>
      <c r="AO11" s="60"/>
      <c r="AP11" s="60"/>
      <c r="AQ11" s="60"/>
      <c r="AR11" s="60"/>
      <c r="AS11" s="60"/>
      <c r="AT11" s="60"/>
      <c r="AU11" s="60"/>
      <c r="AV11" s="60"/>
      <c r="AW11" s="60"/>
      <c r="AX11" s="60"/>
      <c r="AY11" s="60"/>
      <c r="AZ11" s="60"/>
      <c r="BA11" s="60"/>
      <c r="BB11" s="60"/>
      <c r="BC11" s="60"/>
      <c r="BD11" s="60"/>
      <c r="BE11" s="60"/>
      <c r="BF11" s="60"/>
      <c r="BG11" s="60"/>
      <c r="BH11" s="60"/>
      <c r="BI11" s="60"/>
      <c r="BJ11" s="60"/>
      <c r="BK11" s="60"/>
      <c r="BL11" s="60"/>
      <c r="BM11" s="60"/>
      <c r="BN11" s="60"/>
      <c r="BO11" s="60"/>
      <c r="BP11" s="60"/>
      <c r="BQ11" s="60"/>
      <c r="BR11" s="60"/>
      <c r="BS11" s="60"/>
      <c r="BT11" s="60"/>
      <c r="BU11" s="60"/>
      <c r="BV11" s="60"/>
      <c r="BW11" s="60"/>
      <c r="BX11" s="60"/>
      <c r="BY11" s="60"/>
      <c r="BZ11" s="60"/>
      <c r="CA11" s="60"/>
      <c r="CB11" s="60"/>
      <c r="CC11" s="60"/>
      <c r="CD11" s="60"/>
      <c r="CE11" s="60"/>
      <c r="CF11" s="60"/>
      <c r="CG11" s="60"/>
      <c r="CH11" s="60"/>
      <c r="CI11" s="60"/>
      <c r="CJ11" s="60"/>
      <c r="CK11" s="60"/>
      <c r="CL11" s="60"/>
      <c r="CM11" s="60"/>
      <c r="CN11" s="60"/>
      <c r="CO11" s="60"/>
      <c r="CP11" s="60"/>
      <c r="CQ11" s="60"/>
      <c r="CR11" s="60"/>
      <c r="CS11" s="60"/>
      <c r="CT11" s="60"/>
      <c r="CU11" s="60"/>
      <c r="CV11" s="60"/>
      <c r="CW11" s="60"/>
      <c r="CX11" s="60"/>
      <c r="CY11" s="60"/>
      <c r="CZ11" s="60"/>
      <c r="DA11" s="60"/>
      <c r="DB11" s="60"/>
      <c r="DC11" s="60"/>
      <c r="DD11" s="60"/>
      <c r="DE11" s="60"/>
      <c r="DF11" s="60"/>
      <c r="DG11" s="60"/>
      <c r="DH11" s="60"/>
      <c r="DI11" s="60"/>
      <c r="DJ11" s="60"/>
      <c r="DK11" s="60"/>
      <c r="DL11" s="60"/>
      <c r="DM11" s="60"/>
      <c r="DN11" s="60"/>
      <c r="DO11" s="60"/>
      <c r="DP11" s="60"/>
      <c r="DQ11" s="60"/>
      <c r="DR11" s="60"/>
      <c r="DS11" s="60"/>
      <c r="DT11" s="60"/>
      <c r="DU11" s="60"/>
      <c r="DV11" s="60"/>
      <c r="DW11" s="60"/>
      <c r="DX11" s="60"/>
    </row>
    <row r="12" spans="1:128" s="30" customFormat="1" ht="12.75" customHeight="1" x14ac:dyDescent="0.2">
      <c r="A12" s="2241"/>
      <c r="B12" s="2242"/>
      <c r="C12" s="1262" t="s">
        <v>88</v>
      </c>
      <c r="D12" s="1097">
        <v>1</v>
      </c>
      <c r="E12" s="2260"/>
      <c r="F12" s="2264"/>
      <c r="G12" s="2265"/>
      <c r="H12" s="825"/>
      <c r="I12" s="779"/>
      <c r="J12" s="779"/>
      <c r="K12" s="779"/>
      <c r="L12" s="779"/>
      <c r="M12" s="779"/>
      <c r="N12" s="779"/>
      <c r="O12" s="779"/>
      <c r="P12" s="779"/>
      <c r="Q12" s="779"/>
      <c r="R12" s="779"/>
      <c r="S12" s="826"/>
      <c r="T12" s="60"/>
      <c r="U12" s="60"/>
      <c r="V12" s="60"/>
      <c r="W12" s="60"/>
      <c r="X12" s="60"/>
      <c r="Y12" s="60"/>
      <c r="Z12" s="60"/>
      <c r="AA12" s="60"/>
      <c r="AB12" s="60"/>
      <c r="AC12" s="60"/>
      <c r="AD12" s="60"/>
      <c r="AE12" s="60"/>
      <c r="AF12" s="60"/>
      <c r="AG12" s="60"/>
      <c r="AH12" s="60"/>
      <c r="AI12" s="60"/>
      <c r="AJ12" s="60"/>
      <c r="AK12" s="60"/>
      <c r="AL12" s="60"/>
      <c r="AM12" s="60"/>
      <c r="AN12" s="60"/>
      <c r="AO12" s="60"/>
      <c r="AP12" s="60"/>
      <c r="AQ12" s="60"/>
      <c r="AR12" s="60"/>
      <c r="AS12" s="60"/>
      <c r="AT12" s="60"/>
      <c r="AU12" s="60"/>
      <c r="AV12" s="60"/>
      <c r="AW12" s="60"/>
      <c r="AX12" s="60"/>
      <c r="AY12" s="60"/>
      <c r="AZ12" s="60"/>
      <c r="BA12" s="60"/>
      <c r="BB12" s="60"/>
      <c r="BC12" s="60"/>
      <c r="BD12" s="60"/>
      <c r="BE12" s="60"/>
      <c r="BF12" s="60"/>
      <c r="BG12" s="60"/>
      <c r="BH12" s="60"/>
      <c r="BI12" s="60"/>
      <c r="BJ12" s="60"/>
      <c r="BK12" s="60"/>
      <c r="BL12" s="60"/>
      <c r="BM12" s="60"/>
      <c r="BN12" s="60"/>
      <c r="BO12" s="60"/>
      <c r="BP12" s="60"/>
      <c r="BQ12" s="60"/>
      <c r="BR12" s="60"/>
      <c r="BS12" s="60"/>
      <c r="BT12" s="60"/>
      <c r="BU12" s="60"/>
      <c r="BV12" s="60"/>
      <c r="BW12" s="60"/>
      <c r="BX12" s="60"/>
      <c r="BY12" s="60"/>
      <c r="BZ12" s="60"/>
      <c r="CA12" s="60"/>
      <c r="CB12" s="60"/>
      <c r="CC12" s="60"/>
      <c r="CD12" s="60"/>
      <c r="CE12" s="60"/>
      <c r="CF12" s="60"/>
      <c r="CG12" s="60"/>
      <c r="CH12" s="60"/>
      <c r="CI12" s="60"/>
      <c r="CJ12" s="60"/>
      <c r="CK12" s="60"/>
      <c r="CL12" s="60"/>
      <c r="CM12" s="60"/>
      <c r="CN12" s="60"/>
      <c r="CO12" s="60"/>
      <c r="CP12" s="60"/>
      <c r="CQ12" s="60"/>
      <c r="CR12" s="60"/>
      <c r="CS12" s="60"/>
      <c r="CT12" s="60"/>
      <c r="CU12" s="60"/>
      <c r="CV12" s="60"/>
      <c r="CW12" s="60"/>
      <c r="CX12" s="60"/>
      <c r="CY12" s="60"/>
      <c r="CZ12" s="60"/>
      <c r="DA12" s="60"/>
      <c r="DB12" s="60"/>
      <c r="DC12" s="60"/>
      <c r="DD12" s="60"/>
      <c r="DE12" s="60"/>
      <c r="DF12" s="60"/>
      <c r="DG12" s="60"/>
      <c r="DH12" s="60"/>
      <c r="DI12" s="60"/>
      <c r="DJ12" s="60"/>
      <c r="DK12" s="60"/>
      <c r="DL12" s="60"/>
      <c r="DM12" s="60"/>
      <c r="DN12" s="60"/>
      <c r="DO12" s="60"/>
      <c r="DP12" s="60"/>
      <c r="DQ12" s="60"/>
      <c r="DR12" s="60"/>
      <c r="DS12" s="60"/>
      <c r="DT12" s="60"/>
      <c r="DU12" s="60"/>
      <c r="DV12" s="60"/>
      <c r="DW12" s="60"/>
      <c r="DX12" s="60"/>
    </row>
    <row r="13" spans="1:128" s="30" customFormat="1" ht="12.75" customHeight="1" x14ac:dyDescent="0.2">
      <c r="A13" s="2241"/>
      <c r="B13" s="2242"/>
      <c r="C13" s="1262" t="s">
        <v>89</v>
      </c>
      <c r="D13" s="1097">
        <v>2</v>
      </c>
      <c r="E13" s="2260"/>
      <c r="F13" s="2264"/>
      <c r="G13" s="2265"/>
      <c r="H13" s="825"/>
      <c r="I13" s="779"/>
      <c r="J13" s="779"/>
      <c r="K13" s="779"/>
      <c r="L13" s="779"/>
      <c r="M13" s="779"/>
      <c r="N13" s="779"/>
      <c r="O13" s="779"/>
      <c r="P13" s="779"/>
      <c r="Q13" s="779"/>
      <c r="R13" s="779"/>
      <c r="S13" s="826"/>
      <c r="T13" s="60"/>
      <c r="U13" s="60"/>
      <c r="V13" s="60"/>
      <c r="W13" s="60"/>
      <c r="X13" s="60"/>
      <c r="Y13" s="60"/>
      <c r="Z13" s="60"/>
      <c r="AA13" s="60"/>
      <c r="AB13" s="60"/>
      <c r="AC13" s="60"/>
      <c r="AD13" s="60"/>
      <c r="AE13" s="60"/>
      <c r="AF13" s="60"/>
      <c r="AG13" s="60"/>
      <c r="AH13" s="60"/>
      <c r="AI13" s="60"/>
      <c r="AJ13" s="60"/>
      <c r="AK13" s="60"/>
      <c r="AL13" s="60"/>
      <c r="AM13" s="60"/>
      <c r="AN13" s="60"/>
      <c r="AO13" s="60"/>
      <c r="AP13" s="60"/>
      <c r="AQ13" s="60"/>
      <c r="AR13" s="60"/>
      <c r="AS13" s="60"/>
      <c r="AT13" s="60"/>
      <c r="AU13" s="60"/>
      <c r="AV13" s="60"/>
      <c r="AW13" s="60"/>
      <c r="AX13" s="60"/>
      <c r="AY13" s="60"/>
      <c r="AZ13" s="60"/>
      <c r="BA13" s="60"/>
      <c r="BB13" s="60"/>
      <c r="BC13" s="60"/>
      <c r="BD13" s="60"/>
      <c r="BE13" s="60"/>
      <c r="BF13" s="60"/>
      <c r="BG13" s="60"/>
      <c r="BH13" s="60"/>
      <c r="BI13" s="60"/>
      <c r="BJ13" s="60"/>
      <c r="BK13" s="60"/>
      <c r="BL13" s="60"/>
      <c r="BM13" s="60"/>
      <c r="BN13" s="60"/>
      <c r="BO13" s="60"/>
      <c r="BP13" s="60"/>
      <c r="BQ13" s="60"/>
      <c r="BR13" s="60"/>
      <c r="BS13" s="60"/>
      <c r="BT13" s="60"/>
      <c r="BU13" s="60"/>
      <c r="BV13" s="60"/>
      <c r="BW13" s="60"/>
      <c r="BX13" s="60"/>
      <c r="BY13" s="60"/>
      <c r="BZ13" s="60"/>
      <c r="CA13" s="60"/>
      <c r="CB13" s="60"/>
      <c r="CC13" s="60"/>
      <c r="CD13" s="60"/>
      <c r="CE13" s="60"/>
      <c r="CF13" s="60"/>
      <c r="CG13" s="60"/>
      <c r="CH13" s="60"/>
      <c r="CI13" s="60"/>
      <c r="CJ13" s="60"/>
      <c r="CK13" s="60"/>
      <c r="CL13" s="60"/>
      <c r="CM13" s="60"/>
      <c r="CN13" s="60"/>
      <c r="CO13" s="60"/>
      <c r="CP13" s="60"/>
      <c r="CQ13" s="60"/>
      <c r="CR13" s="60"/>
      <c r="CS13" s="60"/>
      <c r="CT13" s="60"/>
      <c r="CU13" s="60"/>
      <c r="CV13" s="60"/>
      <c r="CW13" s="60"/>
      <c r="CX13" s="60"/>
      <c r="CY13" s="60"/>
      <c r="CZ13" s="60"/>
      <c r="DA13" s="60"/>
      <c r="DB13" s="60"/>
      <c r="DC13" s="60"/>
      <c r="DD13" s="60"/>
      <c r="DE13" s="60"/>
      <c r="DF13" s="60"/>
      <c r="DG13" s="60"/>
      <c r="DH13" s="60"/>
      <c r="DI13" s="60"/>
      <c r="DJ13" s="60"/>
      <c r="DK13" s="60"/>
      <c r="DL13" s="60"/>
      <c r="DM13" s="60"/>
      <c r="DN13" s="60"/>
      <c r="DO13" s="60"/>
      <c r="DP13" s="60"/>
      <c r="DQ13" s="60"/>
      <c r="DR13" s="60"/>
      <c r="DS13" s="60"/>
      <c r="DT13" s="60"/>
      <c r="DU13" s="60"/>
      <c r="DV13" s="60"/>
      <c r="DW13" s="60"/>
      <c r="DX13" s="60"/>
    </row>
    <row r="14" spans="1:128" s="30" customFormat="1" ht="12.75" customHeight="1" thickBot="1" x14ac:dyDescent="0.25">
      <c r="A14" s="2241"/>
      <c r="B14" s="2242"/>
      <c r="C14" s="1033"/>
      <c r="D14" s="1034"/>
      <c r="E14" s="2260"/>
      <c r="F14" s="2264"/>
      <c r="G14" s="2265"/>
      <c r="H14" s="827"/>
      <c r="I14" s="828"/>
      <c r="J14" s="828"/>
      <c r="K14" s="828"/>
      <c r="L14" s="828"/>
      <c r="M14" s="828"/>
      <c r="N14" s="828"/>
      <c r="O14" s="828"/>
      <c r="P14" s="828"/>
      <c r="Q14" s="828"/>
      <c r="R14" s="828"/>
      <c r="S14" s="483"/>
      <c r="T14" s="60"/>
      <c r="U14" s="60"/>
      <c r="V14" s="60"/>
      <c r="W14" s="60"/>
      <c r="X14" s="60"/>
      <c r="Y14" s="60"/>
      <c r="Z14" s="60"/>
      <c r="AA14" s="60"/>
      <c r="AB14" s="60"/>
      <c r="AC14" s="60"/>
      <c r="AD14" s="60"/>
      <c r="AE14" s="60"/>
      <c r="AF14" s="60"/>
      <c r="AG14" s="60"/>
      <c r="AH14" s="60"/>
      <c r="AI14" s="60"/>
      <c r="AJ14" s="60"/>
      <c r="AK14" s="60"/>
      <c r="AL14" s="60"/>
      <c r="AM14" s="60"/>
      <c r="AN14" s="60"/>
      <c r="AO14" s="60"/>
      <c r="AP14" s="60"/>
      <c r="AQ14" s="60"/>
      <c r="AR14" s="60"/>
      <c r="AS14" s="60"/>
      <c r="AT14" s="60"/>
      <c r="AU14" s="60"/>
      <c r="AV14" s="60"/>
      <c r="AW14" s="60"/>
      <c r="AX14" s="60"/>
      <c r="AY14" s="60"/>
      <c r="AZ14" s="60"/>
      <c r="BA14" s="60"/>
      <c r="BB14" s="60"/>
      <c r="BC14" s="60"/>
      <c r="BD14" s="60"/>
      <c r="BE14" s="60"/>
      <c r="BF14" s="60"/>
      <c r="BG14" s="60"/>
      <c r="BH14" s="60"/>
      <c r="BI14" s="60"/>
      <c r="BJ14" s="60"/>
      <c r="BK14" s="60"/>
      <c r="BL14" s="60"/>
      <c r="BM14" s="60"/>
      <c r="BN14" s="60"/>
      <c r="BO14" s="60"/>
      <c r="BP14" s="60"/>
      <c r="BQ14" s="60"/>
      <c r="BR14" s="60"/>
      <c r="BS14" s="60"/>
      <c r="BT14" s="60"/>
      <c r="BU14" s="60"/>
      <c r="BV14" s="60"/>
      <c r="BW14" s="60"/>
      <c r="BX14" s="60"/>
      <c r="BY14" s="60"/>
      <c r="BZ14" s="60"/>
      <c r="CA14" s="60"/>
      <c r="CB14" s="60"/>
      <c r="CC14" s="60"/>
      <c r="CD14" s="60"/>
      <c r="CE14" s="60"/>
      <c r="CF14" s="60"/>
      <c r="CG14" s="60"/>
      <c r="CH14" s="60"/>
      <c r="CI14" s="60"/>
      <c r="CJ14" s="60"/>
      <c r="CK14" s="60"/>
      <c r="CL14" s="60"/>
      <c r="CM14" s="60"/>
      <c r="CN14" s="60"/>
      <c r="CO14" s="60"/>
      <c r="CP14" s="60"/>
      <c r="CQ14" s="60"/>
      <c r="CR14" s="60"/>
      <c r="CS14" s="60"/>
      <c r="CT14" s="60"/>
      <c r="CU14" s="60"/>
      <c r="CV14" s="60"/>
      <c r="CW14" s="60"/>
      <c r="CX14" s="60"/>
      <c r="CY14" s="60"/>
      <c r="CZ14" s="60"/>
      <c r="DA14" s="60"/>
      <c r="DB14" s="60"/>
      <c r="DC14" s="60"/>
      <c r="DD14" s="60"/>
      <c r="DE14" s="60"/>
      <c r="DF14" s="60"/>
      <c r="DG14" s="60"/>
      <c r="DH14" s="60"/>
      <c r="DI14" s="60"/>
      <c r="DJ14" s="60"/>
      <c r="DK14" s="60"/>
      <c r="DL14" s="60"/>
      <c r="DM14" s="60"/>
      <c r="DN14" s="60"/>
      <c r="DO14" s="60"/>
      <c r="DP14" s="60"/>
      <c r="DQ14" s="60"/>
      <c r="DR14" s="60"/>
      <c r="DS14" s="60"/>
      <c r="DT14" s="60"/>
      <c r="DU14" s="60"/>
      <c r="DV14" s="60"/>
      <c r="DW14" s="60"/>
      <c r="DX14" s="60"/>
    </row>
    <row r="15" spans="1:128" s="30" customFormat="1" ht="13.5" thickBot="1" x14ac:dyDescent="0.25">
      <c r="A15" s="2243"/>
      <c r="B15" s="2244"/>
      <c r="C15" s="2272" t="s">
        <v>532</v>
      </c>
      <c r="D15" s="2274" t="s">
        <v>533</v>
      </c>
      <c r="E15" s="2261"/>
      <c r="F15" s="2266"/>
      <c r="G15" s="2267"/>
      <c r="H15" s="2258" t="s">
        <v>534</v>
      </c>
      <c r="I15" s="2259"/>
      <c r="J15" s="2258" t="s">
        <v>535</v>
      </c>
      <c r="K15" s="2259"/>
      <c r="L15" s="2258" t="s">
        <v>536</v>
      </c>
      <c r="M15" s="2259"/>
      <c r="N15" s="2258" t="s">
        <v>537</v>
      </c>
      <c r="O15" s="2259"/>
      <c r="P15" s="2258" t="s">
        <v>538</v>
      </c>
      <c r="Q15" s="2259"/>
      <c r="R15" s="2258" t="s">
        <v>539</v>
      </c>
      <c r="S15" s="2259"/>
      <c r="T15" s="27"/>
      <c r="U15" s="27"/>
      <c r="V15" s="27"/>
      <c r="W15" s="27"/>
      <c r="X15" s="27"/>
      <c r="Y15" s="27"/>
      <c r="Z15" s="27"/>
      <c r="AA15" s="27"/>
      <c r="AB15" s="27"/>
      <c r="AC15" s="27"/>
      <c r="AD15" s="27"/>
      <c r="AE15" s="27"/>
      <c r="AF15" s="27"/>
      <c r="AG15" s="27"/>
      <c r="AH15" s="27"/>
      <c r="AI15" s="27"/>
      <c r="AJ15" s="27"/>
      <c r="AK15" s="27"/>
      <c r="AL15" s="27"/>
      <c r="AM15" s="27"/>
      <c r="AN15" s="27"/>
      <c r="AO15" s="27"/>
      <c r="AP15" s="27"/>
      <c r="AQ15" s="27"/>
      <c r="AR15" s="27"/>
      <c r="AS15" s="27"/>
      <c r="AT15" s="27"/>
      <c r="AU15" s="27"/>
      <c r="AV15" s="27"/>
      <c r="AW15" s="27"/>
      <c r="AX15" s="27"/>
      <c r="AY15" s="27"/>
      <c r="AZ15" s="27"/>
      <c r="BA15" s="27"/>
      <c r="BB15" s="27"/>
      <c r="BC15" s="27"/>
      <c r="BD15" s="27"/>
      <c r="BE15" s="27"/>
      <c r="BF15" s="27"/>
      <c r="BG15" s="27"/>
      <c r="BH15" s="27"/>
      <c r="BI15" s="27"/>
      <c r="BJ15" s="27"/>
      <c r="BK15" s="27"/>
      <c r="BL15" s="27"/>
      <c r="BM15" s="27"/>
      <c r="BN15" s="27"/>
      <c r="BO15" s="27"/>
      <c r="BP15" s="27"/>
      <c r="BQ15" s="27"/>
      <c r="BR15" s="27"/>
      <c r="BS15" s="27"/>
      <c r="BT15" s="27"/>
      <c r="BU15" s="27"/>
      <c r="BV15" s="27"/>
      <c r="BW15" s="27"/>
      <c r="BX15" s="27"/>
      <c r="BY15" s="27"/>
      <c r="BZ15" s="27"/>
      <c r="CA15" s="27"/>
      <c r="CB15" s="27"/>
      <c r="CC15" s="27"/>
      <c r="CD15" s="27"/>
      <c r="CE15" s="27"/>
      <c r="CF15" s="27"/>
      <c r="CG15" s="27"/>
      <c r="CH15" s="27"/>
      <c r="CI15" s="27"/>
      <c r="CJ15" s="27"/>
      <c r="CK15" s="27"/>
      <c r="CL15" s="27"/>
      <c r="CM15" s="27"/>
      <c r="CN15" s="27"/>
      <c r="CO15" s="27"/>
      <c r="CP15" s="27"/>
      <c r="CQ15" s="27"/>
      <c r="CR15" s="27"/>
      <c r="CS15" s="27"/>
      <c r="CT15" s="27"/>
      <c r="CU15" s="27"/>
      <c r="CV15" s="27"/>
      <c r="CW15" s="27"/>
      <c r="CX15" s="27"/>
      <c r="CY15" s="27"/>
      <c r="CZ15" s="27"/>
      <c r="DA15" s="27"/>
      <c r="DB15" s="27"/>
      <c r="DC15" s="27"/>
      <c r="DD15" s="27"/>
      <c r="DE15" s="27"/>
      <c r="DF15" s="27"/>
      <c r="DG15" s="27"/>
      <c r="DH15" s="27"/>
      <c r="DI15" s="27"/>
      <c r="DJ15" s="27"/>
      <c r="DK15" s="27"/>
      <c r="DL15" s="27"/>
      <c r="DM15" s="27"/>
      <c r="DN15" s="27"/>
      <c r="DO15" s="27"/>
      <c r="DP15" s="27"/>
      <c r="DQ15" s="27"/>
      <c r="DR15" s="27"/>
      <c r="DS15" s="27"/>
      <c r="DT15" s="27"/>
      <c r="DU15" s="27"/>
      <c r="DV15" s="27"/>
      <c r="DW15" s="27"/>
      <c r="DX15" s="27"/>
    </row>
    <row r="16" spans="1:128" s="57" customFormat="1" ht="13.5" customHeight="1" thickBot="1" x14ac:dyDescent="0.3">
      <c r="A16" s="2278" t="s">
        <v>42</v>
      </c>
      <c r="B16" s="2279"/>
      <c r="C16" s="2273"/>
      <c r="D16" s="2275"/>
      <c r="E16" s="1253"/>
      <c r="F16" s="829" t="s">
        <v>921</v>
      </c>
      <c r="G16" s="830" t="s">
        <v>541</v>
      </c>
      <c r="H16" s="831" t="s">
        <v>542</v>
      </c>
      <c r="I16" s="832" t="s">
        <v>543</v>
      </c>
      <c r="J16" s="831" t="s">
        <v>542</v>
      </c>
      <c r="K16" s="832" t="s">
        <v>543</v>
      </c>
      <c r="L16" s="831" t="s">
        <v>542</v>
      </c>
      <c r="M16" s="832" t="s">
        <v>543</v>
      </c>
      <c r="N16" s="831" t="s">
        <v>542</v>
      </c>
      <c r="O16" s="832" t="s">
        <v>543</v>
      </c>
      <c r="P16" s="831" t="s">
        <v>542</v>
      </c>
      <c r="Q16" s="832" t="s">
        <v>543</v>
      </c>
      <c r="R16" s="831" t="s">
        <v>542</v>
      </c>
      <c r="S16" s="832" t="s">
        <v>543</v>
      </c>
      <c r="T16" s="56"/>
      <c r="U16" s="56"/>
      <c r="V16" s="56"/>
      <c r="W16" s="56"/>
      <c r="X16" s="56"/>
      <c r="Y16" s="56"/>
      <c r="Z16" s="56"/>
      <c r="AA16" s="56"/>
      <c r="AB16" s="56"/>
      <c r="AC16" s="56"/>
      <c r="AD16" s="56"/>
      <c r="AE16" s="56"/>
      <c r="AF16" s="56"/>
      <c r="AG16" s="56"/>
      <c r="AH16" s="56"/>
      <c r="AI16" s="56"/>
      <c r="AJ16" s="56"/>
      <c r="AK16" s="56"/>
      <c r="AL16" s="56"/>
      <c r="AM16" s="56"/>
      <c r="AN16" s="56"/>
      <c r="AO16" s="56"/>
      <c r="AP16" s="56"/>
      <c r="AQ16" s="56"/>
      <c r="AR16" s="56"/>
      <c r="AS16" s="56"/>
      <c r="AT16" s="56"/>
      <c r="AU16" s="56"/>
      <c r="AV16" s="56"/>
      <c r="AW16" s="56"/>
      <c r="AX16" s="56"/>
      <c r="AY16" s="56"/>
      <c r="AZ16" s="56"/>
      <c r="BA16" s="56"/>
      <c r="BB16" s="56"/>
      <c r="BC16" s="56"/>
      <c r="BD16" s="56"/>
      <c r="BE16" s="56"/>
      <c r="BF16" s="56"/>
      <c r="BG16" s="56"/>
      <c r="BH16" s="56"/>
      <c r="BI16" s="56"/>
      <c r="BJ16" s="56"/>
      <c r="BK16" s="56"/>
      <c r="BL16" s="56"/>
      <c r="BM16" s="56"/>
      <c r="BN16" s="56"/>
      <c r="BO16" s="56"/>
      <c r="BP16" s="56"/>
      <c r="BQ16" s="56"/>
      <c r="BR16" s="56"/>
      <c r="BS16" s="56"/>
      <c r="BT16" s="56"/>
      <c r="BU16" s="56"/>
      <c r="BV16" s="56"/>
      <c r="BW16" s="56"/>
      <c r="BX16" s="56"/>
      <c r="BY16" s="56"/>
      <c r="BZ16" s="56"/>
      <c r="CA16" s="56"/>
      <c r="CB16" s="56"/>
      <c r="CC16" s="56"/>
      <c r="CD16" s="56"/>
      <c r="CE16" s="56"/>
      <c r="CF16" s="56"/>
      <c r="CG16" s="56"/>
      <c r="CH16" s="56"/>
      <c r="CI16" s="56"/>
      <c r="CJ16" s="56"/>
      <c r="CK16" s="56"/>
      <c r="CL16" s="56"/>
      <c r="CM16" s="56"/>
      <c r="CN16" s="56"/>
      <c r="CO16" s="56"/>
      <c r="CP16" s="56"/>
      <c r="CQ16" s="56"/>
      <c r="CR16" s="56"/>
      <c r="CS16" s="56"/>
      <c r="CT16" s="56"/>
      <c r="CU16" s="56"/>
      <c r="CV16" s="56"/>
      <c r="CW16" s="56"/>
      <c r="CX16" s="56"/>
      <c r="CY16" s="56"/>
      <c r="CZ16" s="56"/>
      <c r="DA16" s="56"/>
      <c r="DB16" s="56"/>
      <c r="DC16" s="56"/>
      <c r="DD16" s="56"/>
      <c r="DE16" s="56"/>
      <c r="DF16" s="56"/>
      <c r="DG16" s="56"/>
      <c r="DH16" s="56"/>
      <c r="DI16" s="56"/>
      <c r="DJ16" s="56"/>
      <c r="DK16" s="56"/>
      <c r="DL16" s="56"/>
      <c r="DM16" s="56"/>
      <c r="DN16" s="56"/>
      <c r="DO16" s="56"/>
      <c r="DP16" s="56"/>
      <c r="DQ16" s="56"/>
      <c r="DR16" s="56"/>
      <c r="DS16" s="56"/>
      <c r="DT16" s="56"/>
      <c r="DU16" s="56"/>
      <c r="DV16" s="56"/>
      <c r="DW16" s="56"/>
      <c r="DX16" s="56"/>
    </row>
    <row r="17" spans="1:19" s="90" customFormat="1" ht="15" customHeight="1" thickBot="1" x14ac:dyDescent="0.25">
      <c r="A17" s="424"/>
      <c r="B17" s="1252" t="s">
        <v>275</v>
      </c>
      <c r="C17" s="2280"/>
      <c r="D17" s="2280"/>
      <c r="E17" s="2280"/>
      <c r="F17" s="2280"/>
      <c r="G17" s="2280"/>
      <c r="H17" s="2280"/>
      <c r="I17" s="2280"/>
      <c r="J17" s="2280"/>
      <c r="K17" s="2280"/>
      <c r="L17" s="2280"/>
      <c r="M17" s="2280"/>
      <c r="N17" s="2280"/>
      <c r="O17" s="2280"/>
      <c r="P17" s="2280"/>
      <c r="Q17" s="2280"/>
      <c r="R17" s="2280"/>
      <c r="S17" s="2281"/>
    </row>
    <row r="18" spans="1:19" s="31" customFormat="1" ht="15" customHeight="1" x14ac:dyDescent="0.2">
      <c r="A18" s="425" t="s">
        <v>25</v>
      </c>
      <c r="B18" s="426" t="s">
        <v>544</v>
      </c>
      <c r="C18" s="427"/>
      <c r="D18" s="428"/>
      <c r="E18" s="429"/>
      <c r="F18" s="427"/>
      <c r="G18" s="430" t="s">
        <v>545</v>
      </c>
      <c r="H18" s="431"/>
      <c r="I18" s="432"/>
      <c r="J18" s="431"/>
      <c r="K18" s="432"/>
      <c r="L18" s="431"/>
      <c r="M18" s="432"/>
      <c r="N18" s="431"/>
      <c r="O18" s="432"/>
      <c r="P18" s="431"/>
      <c r="Q18" s="432"/>
      <c r="R18" s="431"/>
      <c r="S18" s="428"/>
    </row>
    <row r="19" spans="1:19" s="31" customFormat="1" ht="15" customHeight="1" x14ac:dyDescent="0.2">
      <c r="A19" s="433" t="s">
        <v>26</v>
      </c>
      <c r="B19" s="434" t="s">
        <v>41</v>
      </c>
      <c r="C19" s="435"/>
      <c r="D19" s="436"/>
      <c r="E19" s="437"/>
      <c r="F19" s="435"/>
      <c r="G19" s="438" t="s">
        <v>546</v>
      </c>
      <c r="H19" s="435"/>
      <c r="I19" s="439"/>
      <c r="J19" s="435"/>
      <c r="K19" s="439"/>
      <c r="L19" s="435"/>
      <c r="M19" s="439"/>
      <c r="N19" s="435"/>
      <c r="O19" s="439"/>
      <c r="P19" s="435"/>
      <c r="Q19" s="439"/>
      <c r="R19" s="435"/>
      <c r="S19" s="436"/>
    </row>
    <row r="20" spans="1:19" s="31" customFormat="1" ht="15" customHeight="1" x14ac:dyDescent="0.2">
      <c r="A20" s="440" t="s">
        <v>27</v>
      </c>
      <c r="B20" s="441" t="s">
        <v>547</v>
      </c>
      <c r="C20" s="431"/>
      <c r="D20" s="428"/>
      <c r="E20" s="429"/>
      <c r="F20" s="431"/>
      <c r="G20" s="430" t="s">
        <v>548</v>
      </c>
      <c r="H20" s="431"/>
      <c r="I20" s="432"/>
      <c r="J20" s="431"/>
      <c r="K20" s="432"/>
      <c r="L20" s="431"/>
      <c r="M20" s="432"/>
      <c r="N20" s="431"/>
      <c r="O20" s="432"/>
      <c r="P20" s="431"/>
      <c r="Q20" s="432"/>
      <c r="R20" s="431"/>
      <c r="S20" s="428"/>
    </row>
    <row r="21" spans="1:19" s="31" customFormat="1" ht="15" customHeight="1" x14ac:dyDescent="0.2">
      <c r="A21" s="442" t="s">
        <v>28</v>
      </c>
      <c r="B21" s="434" t="s">
        <v>549</v>
      </c>
      <c r="C21" s="435"/>
      <c r="D21" s="436"/>
      <c r="E21" s="437"/>
      <c r="F21" s="435"/>
      <c r="G21" s="438" t="s">
        <v>546</v>
      </c>
      <c r="H21" s="435"/>
      <c r="I21" s="439"/>
      <c r="J21" s="435"/>
      <c r="K21" s="439"/>
      <c r="L21" s="435"/>
      <c r="M21" s="439"/>
      <c r="N21" s="435"/>
      <c r="O21" s="439"/>
      <c r="P21" s="435"/>
      <c r="Q21" s="439"/>
      <c r="R21" s="435"/>
      <c r="S21" s="436"/>
    </row>
    <row r="22" spans="1:19" s="31" customFormat="1" ht="15" customHeight="1" x14ac:dyDescent="0.2">
      <c r="A22" s="442" t="s">
        <v>29</v>
      </c>
      <c r="B22" s="434" t="s">
        <v>550</v>
      </c>
      <c r="C22" s="435"/>
      <c r="D22" s="443"/>
      <c r="E22" s="437"/>
      <c r="F22" s="435"/>
      <c r="G22" s="438" t="s">
        <v>548</v>
      </c>
      <c r="H22" s="435"/>
      <c r="I22" s="439"/>
      <c r="J22" s="435"/>
      <c r="K22" s="439"/>
      <c r="L22" s="435"/>
      <c r="M22" s="439"/>
      <c r="N22" s="435"/>
      <c r="O22" s="439"/>
      <c r="P22" s="435"/>
      <c r="Q22" s="439"/>
      <c r="R22" s="435"/>
      <c r="S22" s="436"/>
    </row>
    <row r="23" spans="1:19" s="31" customFormat="1" ht="15" customHeight="1" x14ac:dyDescent="0.2">
      <c r="A23" s="433" t="s">
        <v>30</v>
      </c>
      <c r="B23" s="444" t="s">
        <v>551</v>
      </c>
      <c r="C23" s="435"/>
      <c r="D23" s="443"/>
      <c r="E23" s="437"/>
      <c r="F23" s="435"/>
      <c r="G23" s="438" t="s">
        <v>552</v>
      </c>
      <c r="H23" s="435"/>
      <c r="I23" s="439"/>
      <c r="J23" s="435"/>
      <c r="K23" s="439"/>
      <c r="L23" s="435"/>
      <c r="M23" s="439"/>
      <c r="N23" s="435"/>
      <c r="O23" s="439"/>
      <c r="P23" s="435"/>
      <c r="Q23" s="439"/>
      <c r="R23" s="435"/>
      <c r="S23" s="436"/>
    </row>
    <row r="24" spans="1:19" s="31" customFormat="1" ht="15" customHeight="1" x14ac:dyDescent="0.2">
      <c r="A24" s="442" t="s">
        <v>31</v>
      </c>
      <c r="B24" s="434" t="s">
        <v>553</v>
      </c>
      <c r="C24" s="435"/>
      <c r="D24" s="443"/>
      <c r="E24" s="437"/>
      <c r="F24" s="435"/>
      <c r="G24" s="445" t="s">
        <v>552</v>
      </c>
      <c r="H24" s="435"/>
      <c r="I24" s="439"/>
      <c r="J24" s="435"/>
      <c r="K24" s="439"/>
      <c r="L24" s="435"/>
      <c r="M24" s="439"/>
      <c r="N24" s="435"/>
      <c r="O24" s="439"/>
      <c r="P24" s="435"/>
      <c r="Q24" s="439"/>
      <c r="R24" s="435"/>
      <c r="S24" s="436"/>
    </row>
    <row r="25" spans="1:19" s="31" customFormat="1" ht="15" customHeight="1" thickBot="1" x14ac:dyDescent="0.25">
      <c r="A25" s="446" t="s">
        <v>32</v>
      </c>
      <c r="B25" s="447" t="s">
        <v>269</v>
      </c>
      <c r="C25" s="448"/>
      <c r="D25" s="449"/>
      <c r="E25" s="450"/>
      <c r="F25" s="448"/>
      <c r="G25" s="451" t="s">
        <v>546</v>
      </c>
      <c r="H25" s="448"/>
      <c r="I25" s="452"/>
      <c r="J25" s="448"/>
      <c r="K25" s="452"/>
      <c r="L25" s="448"/>
      <c r="M25" s="452"/>
      <c r="N25" s="448"/>
      <c r="O25" s="452"/>
      <c r="P25" s="448"/>
      <c r="Q25" s="452"/>
      <c r="R25" s="448"/>
      <c r="S25" s="449"/>
    </row>
    <row r="26" spans="1:19" s="90" customFormat="1" ht="15" customHeight="1" thickBot="1" x14ac:dyDescent="0.25">
      <c r="A26" s="424"/>
      <c r="B26" s="1621" t="s">
        <v>1068</v>
      </c>
      <c r="C26" s="2280"/>
      <c r="D26" s="2280"/>
      <c r="E26" s="2280"/>
      <c r="F26" s="2280"/>
      <c r="G26" s="2280"/>
      <c r="H26" s="2280"/>
      <c r="I26" s="2280"/>
      <c r="J26" s="2280"/>
      <c r="K26" s="2280"/>
      <c r="L26" s="2280"/>
      <c r="M26" s="2280"/>
      <c r="N26" s="2280"/>
      <c r="O26" s="2280"/>
      <c r="P26" s="2280"/>
      <c r="Q26" s="2280"/>
      <c r="R26" s="2280"/>
      <c r="S26" s="2281"/>
    </row>
    <row r="27" spans="1:19" s="31" customFormat="1" ht="15" customHeight="1" x14ac:dyDescent="0.2">
      <c r="A27" s="425" t="s">
        <v>33</v>
      </c>
      <c r="B27" s="441" t="s">
        <v>554</v>
      </c>
      <c r="C27" s="453"/>
      <c r="D27" s="454"/>
      <c r="E27" s="455"/>
      <c r="F27" s="427"/>
      <c r="G27" s="430" t="s">
        <v>555</v>
      </c>
      <c r="H27" s="431"/>
      <c r="I27" s="432"/>
      <c r="J27" s="431"/>
      <c r="K27" s="432"/>
      <c r="L27" s="431"/>
      <c r="M27" s="432"/>
      <c r="N27" s="431"/>
      <c r="O27" s="432"/>
      <c r="P27" s="431"/>
      <c r="Q27" s="432"/>
      <c r="R27" s="431"/>
      <c r="S27" s="428"/>
    </row>
    <row r="28" spans="1:19" s="31" customFormat="1" ht="15" customHeight="1" x14ac:dyDescent="0.2">
      <c r="A28" s="433" t="s">
        <v>34</v>
      </c>
      <c r="B28" s="434" t="s">
        <v>556</v>
      </c>
      <c r="C28" s="435"/>
      <c r="D28" s="443"/>
      <c r="E28" s="445"/>
      <c r="F28" s="435"/>
      <c r="G28" s="438" t="s">
        <v>555</v>
      </c>
      <c r="H28" s="435"/>
      <c r="I28" s="439"/>
      <c r="J28" s="435"/>
      <c r="K28" s="439"/>
      <c r="L28" s="435"/>
      <c r="M28" s="439"/>
      <c r="N28" s="435"/>
      <c r="O28" s="439"/>
      <c r="P28" s="435"/>
      <c r="Q28" s="439"/>
      <c r="R28" s="435"/>
      <c r="S28" s="436"/>
    </row>
    <row r="29" spans="1:19" s="31" customFormat="1" ht="15" customHeight="1" x14ac:dyDescent="0.2">
      <c r="A29" s="442" t="s">
        <v>35</v>
      </c>
      <c r="B29" s="434" t="s">
        <v>557</v>
      </c>
      <c r="C29" s="435"/>
      <c r="D29" s="443"/>
      <c r="E29" s="445"/>
      <c r="F29" s="435"/>
      <c r="G29" s="445" t="s">
        <v>555</v>
      </c>
      <c r="H29" s="435"/>
      <c r="I29" s="439"/>
      <c r="J29" s="435"/>
      <c r="K29" s="439"/>
      <c r="L29" s="435"/>
      <c r="M29" s="439"/>
      <c r="N29" s="435"/>
      <c r="O29" s="439"/>
      <c r="P29" s="435"/>
      <c r="Q29" s="439"/>
      <c r="R29" s="435"/>
      <c r="S29" s="436"/>
    </row>
    <row r="30" spans="1:19" s="31" customFormat="1" ht="15" customHeight="1" x14ac:dyDescent="0.2">
      <c r="A30" s="442" t="s">
        <v>36</v>
      </c>
      <c r="B30" s="434" t="s">
        <v>1069</v>
      </c>
      <c r="C30" s="456"/>
      <c r="D30" s="436"/>
      <c r="E30" s="445"/>
      <c r="F30" s="435"/>
      <c r="G30" s="445" t="s">
        <v>555</v>
      </c>
      <c r="H30" s="456"/>
      <c r="I30" s="439"/>
      <c r="J30" s="456"/>
      <c r="K30" s="439"/>
      <c r="L30" s="456"/>
      <c r="M30" s="439"/>
      <c r="N30" s="456"/>
      <c r="O30" s="439"/>
      <c r="P30" s="456"/>
      <c r="Q30" s="439"/>
      <c r="R30" s="456"/>
      <c r="S30" s="436"/>
    </row>
    <row r="31" spans="1:19" s="31" customFormat="1" ht="15" customHeight="1" thickBot="1" x14ac:dyDescent="0.25">
      <c r="A31" s="446" t="s">
        <v>37</v>
      </c>
      <c r="B31" s="447" t="s">
        <v>271</v>
      </c>
      <c r="C31" s="448"/>
      <c r="D31" s="449"/>
      <c r="E31" s="451"/>
      <c r="F31" s="448"/>
      <c r="G31" s="451" t="s">
        <v>546</v>
      </c>
      <c r="H31" s="448"/>
      <c r="I31" s="452"/>
      <c r="J31" s="448"/>
      <c r="K31" s="452"/>
      <c r="L31" s="448"/>
      <c r="M31" s="452"/>
      <c r="N31" s="448"/>
      <c r="O31" s="452"/>
      <c r="P31" s="448"/>
      <c r="Q31" s="452"/>
      <c r="R31" s="448"/>
      <c r="S31" s="449"/>
    </row>
    <row r="32" spans="1:19" s="90" customFormat="1" ht="15" customHeight="1" thickBot="1" x14ac:dyDescent="0.25">
      <c r="A32" s="424"/>
      <c r="B32" s="1252" t="s">
        <v>272</v>
      </c>
      <c r="C32" s="2276"/>
      <c r="D32" s="2276"/>
      <c r="E32" s="2276"/>
      <c r="F32" s="2276"/>
      <c r="G32" s="2276"/>
      <c r="H32" s="2276"/>
      <c r="I32" s="2276"/>
      <c r="J32" s="2276"/>
      <c r="K32" s="2276"/>
      <c r="L32" s="2276"/>
      <c r="M32" s="2276"/>
      <c r="N32" s="2276"/>
      <c r="O32" s="2276"/>
      <c r="P32" s="2276"/>
      <c r="Q32" s="2276"/>
      <c r="R32" s="2276"/>
      <c r="S32" s="2277"/>
    </row>
    <row r="33" spans="1:128" s="31" customFormat="1" ht="15" customHeight="1" x14ac:dyDescent="0.2">
      <c r="A33" s="440" t="s">
        <v>38</v>
      </c>
      <c r="B33" s="457" t="s">
        <v>0</v>
      </c>
      <c r="C33" s="458"/>
      <c r="D33" s="428"/>
      <c r="E33" s="429"/>
      <c r="F33" s="431"/>
      <c r="G33" s="430" t="s">
        <v>558</v>
      </c>
      <c r="H33" s="427"/>
      <c r="I33" s="428"/>
      <c r="J33" s="427"/>
      <c r="K33" s="428"/>
      <c r="L33" s="427"/>
      <c r="M33" s="428"/>
      <c r="N33" s="427"/>
      <c r="O33" s="428"/>
      <c r="P33" s="427"/>
      <c r="Q33" s="428"/>
      <c r="R33" s="427"/>
      <c r="S33" s="428"/>
    </row>
    <row r="34" spans="1:128" s="31" customFormat="1" ht="24" customHeight="1" x14ac:dyDescent="0.2">
      <c r="A34" s="442" t="s">
        <v>20</v>
      </c>
      <c r="B34" s="459" t="s">
        <v>559</v>
      </c>
      <c r="C34" s="435"/>
      <c r="D34" s="439"/>
      <c r="E34" s="460"/>
      <c r="F34" s="435"/>
      <c r="G34" s="439" t="s">
        <v>558</v>
      </c>
      <c r="H34" s="435"/>
      <c r="I34" s="436"/>
      <c r="J34" s="435"/>
      <c r="K34" s="436"/>
      <c r="L34" s="435"/>
      <c r="M34" s="436"/>
      <c r="N34" s="435"/>
      <c r="O34" s="436"/>
      <c r="P34" s="435"/>
      <c r="Q34" s="436"/>
      <c r="R34" s="435"/>
      <c r="S34" s="436"/>
    </row>
    <row r="35" spans="1:128" s="31" customFormat="1" ht="24" customHeight="1" x14ac:dyDescent="0.2">
      <c r="A35" s="440" t="s">
        <v>21</v>
      </c>
      <c r="B35" s="459" t="s">
        <v>560</v>
      </c>
      <c r="C35" s="435"/>
      <c r="D35" s="439"/>
      <c r="E35" s="460"/>
      <c r="F35" s="435"/>
      <c r="G35" s="439" t="s">
        <v>558</v>
      </c>
      <c r="H35" s="435"/>
      <c r="I35" s="436"/>
      <c r="J35" s="435"/>
      <c r="K35" s="436"/>
      <c r="L35" s="435"/>
      <c r="M35" s="436"/>
      <c r="N35" s="435"/>
      <c r="O35" s="436"/>
      <c r="P35" s="435"/>
      <c r="Q35" s="436"/>
      <c r="R35" s="435"/>
      <c r="S35" s="436"/>
    </row>
    <row r="36" spans="1:128" s="31" customFormat="1" ht="24" customHeight="1" x14ac:dyDescent="0.2">
      <c r="A36" s="442" t="s">
        <v>22</v>
      </c>
      <c r="B36" s="461" t="s">
        <v>561</v>
      </c>
      <c r="C36" s="462"/>
      <c r="D36" s="463"/>
      <c r="E36" s="464"/>
      <c r="F36" s="435"/>
      <c r="G36" s="439" t="s">
        <v>558</v>
      </c>
      <c r="H36" s="435"/>
      <c r="I36" s="436"/>
      <c r="J36" s="435"/>
      <c r="K36" s="436"/>
      <c r="L36" s="435"/>
      <c r="M36" s="436"/>
      <c r="N36" s="435"/>
      <c r="O36" s="436"/>
      <c r="P36" s="435"/>
      <c r="Q36" s="436"/>
      <c r="R36" s="435"/>
      <c r="S36" s="436"/>
    </row>
    <row r="37" spans="1:128" s="31" customFormat="1" ht="12" customHeight="1" x14ac:dyDescent="0.2">
      <c r="A37" s="442" t="s">
        <v>7</v>
      </c>
      <c r="B37" s="1622" t="s">
        <v>1065</v>
      </c>
      <c r="C37" s="435"/>
      <c r="D37" s="439"/>
      <c r="E37" s="460"/>
      <c r="F37" s="435"/>
      <c r="G37" s="439" t="s">
        <v>558</v>
      </c>
      <c r="H37" s="435"/>
      <c r="I37" s="436"/>
      <c r="J37" s="435"/>
      <c r="K37" s="436"/>
      <c r="L37" s="435"/>
      <c r="M37" s="436"/>
      <c r="N37" s="435"/>
      <c r="O37" s="436"/>
      <c r="P37" s="435"/>
      <c r="Q37" s="436"/>
      <c r="R37" s="435"/>
      <c r="S37" s="436"/>
    </row>
    <row r="38" spans="1:128" s="31" customFormat="1" ht="12" customHeight="1" x14ac:dyDescent="0.2">
      <c r="A38" s="442" t="s">
        <v>3</v>
      </c>
      <c r="B38" s="1622" t="s">
        <v>1066</v>
      </c>
      <c r="C38" s="435"/>
      <c r="D38" s="439"/>
      <c r="E38" s="460"/>
      <c r="F38" s="435"/>
      <c r="G38" s="439" t="s">
        <v>558</v>
      </c>
      <c r="H38" s="435"/>
      <c r="I38" s="436"/>
      <c r="J38" s="435"/>
      <c r="K38" s="436"/>
      <c r="L38" s="435"/>
      <c r="M38" s="436"/>
      <c r="N38" s="435"/>
      <c r="O38" s="436"/>
      <c r="P38" s="435"/>
      <c r="Q38" s="436"/>
      <c r="R38" s="435"/>
      <c r="S38" s="436"/>
    </row>
    <row r="39" spans="1:128" s="31" customFormat="1" ht="12" customHeight="1" x14ac:dyDescent="0.2">
      <c r="A39" s="442" t="s">
        <v>4</v>
      </c>
      <c r="B39" s="1623" t="s">
        <v>1067</v>
      </c>
      <c r="C39" s="462"/>
      <c r="D39" s="463"/>
      <c r="E39" s="464"/>
      <c r="F39" s="462"/>
      <c r="G39" s="432" t="s">
        <v>558</v>
      </c>
      <c r="H39" s="431"/>
      <c r="I39" s="428"/>
      <c r="J39" s="431"/>
      <c r="K39" s="428"/>
      <c r="L39" s="431"/>
      <c r="M39" s="428"/>
      <c r="N39" s="431"/>
      <c r="O39" s="428"/>
      <c r="P39" s="431"/>
      <c r="Q39" s="428"/>
      <c r="R39" s="431"/>
      <c r="S39" s="428"/>
    </row>
    <row r="40" spans="1:128" s="31" customFormat="1" ht="12" customHeight="1" x14ac:dyDescent="0.2">
      <c r="A40" s="442" t="s">
        <v>5</v>
      </c>
      <c r="B40" s="434" t="s">
        <v>562</v>
      </c>
      <c r="C40" s="465"/>
      <c r="D40" s="436"/>
      <c r="E40" s="437"/>
      <c r="F40" s="435"/>
      <c r="G40" s="438" t="s">
        <v>558</v>
      </c>
      <c r="H40" s="435"/>
      <c r="I40" s="436"/>
      <c r="J40" s="435"/>
      <c r="K40" s="436"/>
      <c r="L40" s="435"/>
      <c r="M40" s="436"/>
      <c r="N40" s="435"/>
      <c r="O40" s="436"/>
      <c r="P40" s="435"/>
      <c r="Q40" s="436"/>
      <c r="R40" s="435"/>
      <c r="S40" s="436"/>
    </row>
    <row r="41" spans="1:128" s="31" customFormat="1" ht="12" customHeight="1" thickBot="1" x14ac:dyDescent="0.25">
      <c r="A41" s="466" t="s">
        <v>46</v>
      </c>
      <c r="B41" s="833" t="s">
        <v>563</v>
      </c>
      <c r="C41" s="467"/>
      <c r="D41" s="468"/>
      <c r="E41" s="469"/>
      <c r="F41" s="470"/>
      <c r="G41" s="471" t="s">
        <v>558</v>
      </c>
      <c r="H41" s="470"/>
      <c r="I41" s="468"/>
      <c r="J41" s="470"/>
      <c r="K41" s="468"/>
      <c r="L41" s="470"/>
      <c r="M41" s="468"/>
      <c r="N41" s="470"/>
      <c r="O41" s="468"/>
      <c r="P41" s="470"/>
      <c r="Q41" s="468"/>
      <c r="R41" s="470"/>
      <c r="S41" s="468"/>
    </row>
    <row r="42" spans="1:128" s="26" customFormat="1" ht="12.75" customHeight="1" thickBot="1" x14ac:dyDescent="0.3">
      <c r="A42" s="2239" t="s">
        <v>918</v>
      </c>
      <c r="B42" s="2240"/>
      <c r="C42" s="2253">
        <f>A1-0.01</f>
        <v>-8.01</v>
      </c>
      <c r="D42" s="2254"/>
      <c r="E42" s="1018">
        <f>C42-0.01</f>
        <v>-8.02</v>
      </c>
      <c r="F42" s="1018">
        <f>E42-0.01</f>
        <v>-8.0299999999999994</v>
      </c>
      <c r="G42" s="423"/>
      <c r="H42" s="2255">
        <f>F42-0.01</f>
        <v>-8.0399999999999991</v>
      </c>
      <c r="I42" s="2256"/>
      <c r="J42" s="2256"/>
      <c r="K42" s="2256"/>
      <c r="L42" s="2256"/>
      <c r="M42" s="2256"/>
      <c r="N42" s="2256"/>
      <c r="O42" s="2256"/>
      <c r="P42" s="2256"/>
      <c r="Q42" s="2256"/>
      <c r="R42" s="2256"/>
      <c r="S42" s="2257"/>
      <c r="T42" s="25"/>
      <c r="U42" s="25"/>
      <c r="V42" s="25"/>
      <c r="W42" s="25"/>
      <c r="X42" s="25"/>
      <c r="Y42" s="25"/>
      <c r="Z42" s="25"/>
      <c r="AA42" s="25"/>
      <c r="AB42" s="25"/>
      <c r="AC42" s="25"/>
      <c r="AD42" s="25"/>
      <c r="AE42" s="25"/>
      <c r="AF42" s="25"/>
      <c r="AG42" s="25"/>
      <c r="AH42" s="25"/>
      <c r="AI42" s="25"/>
      <c r="AJ42" s="25"/>
      <c r="AK42" s="25"/>
      <c r="AL42" s="25"/>
      <c r="AM42" s="25"/>
      <c r="AN42" s="25"/>
      <c r="AO42" s="25"/>
      <c r="AP42" s="25"/>
      <c r="AQ42" s="25"/>
      <c r="AR42" s="25"/>
      <c r="AS42" s="25"/>
      <c r="AT42" s="25"/>
      <c r="AU42" s="25"/>
      <c r="AV42" s="25"/>
      <c r="AW42" s="25"/>
      <c r="AX42" s="25"/>
      <c r="AY42" s="25"/>
      <c r="AZ42" s="25"/>
      <c r="BA42" s="25"/>
      <c r="BB42" s="25"/>
      <c r="BC42" s="25"/>
      <c r="BD42" s="25"/>
      <c r="BE42" s="25"/>
      <c r="BF42" s="25"/>
      <c r="BG42" s="25"/>
      <c r="BH42" s="25"/>
      <c r="BI42" s="25"/>
      <c r="BJ42" s="25"/>
      <c r="BK42" s="25"/>
      <c r="BL42" s="25"/>
      <c r="BM42" s="25"/>
      <c r="BN42" s="25"/>
      <c r="BO42" s="25"/>
      <c r="BP42" s="25"/>
      <c r="BQ42" s="25"/>
      <c r="BR42" s="25"/>
      <c r="BS42" s="25"/>
      <c r="BT42" s="25"/>
      <c r="BU42" s="25"/>
      <c r="BV42" s="25"/>
      <c r="BW42" s="25"/>
      <c r="BX42" s="25"/>
      <c r="BY42" s="25"/>
      <c r="BZ42" s="25"/>
      <c r="CA42" s="25"/>
      <c r="CB42" s="25"/>
      <c r="CC42" s="25"/>
      <c r="CD42" s="25"/>
      <c r="CE42" s="25"/>
      <c r="CF42" s="25"/>
      <c r="CG42" s="25"/>
      <c r="CH42" s="25"/>
      <c r="CI42" s="25"/>
      <c r="CJ42" s="25"/>
      <c r="CK42" s="25"/>
      <c r="CL42" s="25"/>
      <c r="CM42" s="25"/>
      <c r="CN42" s="25"/>
      <c r="CO42" s="25"/>
      <c r="CP42" s="25"/>
      <c r="CQ42" s="25"/>
      <c r="CR42" s="25"/>
      <c r="CS42" s="25"/>
      <c r="CT42" s="25"/>
      <c r="CU42" s="25"/>
      <c r="CV42" s="25"/>
      <c r="CW42" s="25"/>
      <c r="CX42" s="25"/>
      <c r="CY42" s="25"/>
      <c r="CZ42" s="25"/>
      <c r="DA42" s="25"/>
      <c r="DB42" s="25"/>
      <c r="DC42" s="25"/>
      <c r="DD42" s="25"/>
      <c r="DE42" s="25"/>
      <c r="DF42" s="25"/>
      <c r="DG42" s="25"/>
      <c r="DH42" s="25"/>
      <c r="DI42" s="25"/>
      <c r="DJ42" s="25"/>
      <c r="DK42" s="25"/>
      <c r="DL42" s="25"/>
      <c r="DM42" s="25"/>
      <c r="DN42" s="25"/>
      <c r="DO42" s="25"/>
      <c r="DP42" s="25"/>
      <c r="DQ42" s="25"/>
      <c r="DR42" s="25"/>
      <c r="DS42" s="25"/>
      <c r="DT42" s="25"/>
      <c r="DU42" s="25"/>
      <c r="DV42" s="25"/>
      <c r="DW42" s="25"/>
      <c r="DX42" s="25"/>
    </row>
    <row r="43" spans="1:128" s="28" customFormat="1" ht="12.75" customHeight="1" x14ac:dyDescent="0.2">
      <c r="A43" s="2241"/>
      <c r="B43" s="2242"/>
      <c r="C43" s="2268" t="s">
        <v>527</v>
      </c>
      <c r="D43" s="2269"/>
      <c r="E43" s="2245" t="s">
        <v>528</v>
      </c>
      <c r="F43" s="2262" t="s">
        <v>529</v>
      </c>
      <c r="G43" s="2263"/>
      <c r="H43" s="2247" t="s">
        <v>530</v>
      </c>
      <c r="I43" s="2248"/>
      <c r="J43" s="2248"/>
      <c r="K43" s="2248"/>
      <c r="L43" s="2248"/>
      <c r="M43" s="2248"/>
      <c r="N43" s="2248"/>
      <c r="O43" s="2248"/>
      <c r="P43" s="2248"/>
      <c r="Q43" s="2248"/>
      <c r="R43" s="2248"/>
      <c r="S43" s="2249"/>
      <c r="T43" s="29"/>
      <c r="U43" s="29"/>
      <c r="V43" s="29"/>
      <c r="W43" s="29"/>
      <c r="X43" s="29"/>
      <c r="Y43" s="29"/>
      <c r="Z43" s="29"/>
      <c r="AA43" s="29"/>
      <c r="AB43" s="29"/>
      <c r="AC43" s="29"/>
      <c r="AD43" s="29"/>
      <c r="AE43" s="29"/>
      <c r="AF43" s="29"/>
      <c r="AG43" s="29"/>
      <c r="AH43" s="29"/>
      <c r="AI43" s="29"/>
      <c r="AJ43" s="29"/>
      <c r="AK43" s="29"/>
      <c r="AL43" s="29"/>
      <c r="AM43" s="29"/>
      <c r="AN43" s="29"/>
      <c r="AO43" s="29"/>
      <c r="AP43" s="29"/>
      <c r="AQ43" s="29"/>
      <c r="AR43" s="29"/>
      <c r="AS43" s="29"/>
      <c r="AT43" s="29"/>
      <c r="AU43" s="29"/>
      <c r="AV43" s="29"/>
      <c r="AW43" s="29"/>
      <c r="AX43" s="29"/>
      <c r="AY43" s="29"/>
      <c r="AZ43" s="29"/>
      <c r="BA43" s="29"/>
      <c r="BB43" s="29"/>
      <c r="BC43" s="29"/>
      <c r="BD43" s="29"/>
      <c r="BE43" s="29"/>
      <c r="BF43" s="29"/>
      <c r="BG43" s="29"/>
      <c r="BH43" s="29"/>
      <c r="BI43" s="29"/>
      <c r="BJ43" s="29"/>
      <c r="BK43" s="29"/>
      <c r="BL43" s="29"/>
      <c r="BM43" s="29"/>
      <c r="BN43" s="29"/>
      <c r="BO43" s="29"/>
      <c r="BP43" s="29"/>
      <c r="BQ43" s="29"/>
      <c r="BR43" s="29"/>
      <c r="BS43" s="29"/>
      <c r="BT43" s="29"/>
      <c r="BU43" s="29"/>
      <c r="BV43" s="29"/>
      <c r="BW43" s="29"/>
      <c r="BX43" s="29"/>
      <c r="BY43" s="29"/>
      <c r="BZ43" s="29"/>
      <c r="CA43" s="29"/>
      <c r="CB43" s="29"/>
      <c r="CC43" s="29"/>
      <c r="CD43" s="29"/>
      <c r="CE43" s="29"/>
      <c r="CF43" s="29"/>
      <c r="CG43" s="29"/>
      <c r="CH43" s="29"/>
      <c r="CI43" s="29"/>
      <c r="CJ43" s="29"/>
      <c r="CK43" s="29"/>
      <c r="CL43" s="29"/>
      <c r="CM43" s="29"/>
      <c r="CN43" s="29"/>
      <c r="CO43" s="29"/>
      <c r="CP43" s="29"/>
      <c r="CQ43" s="29"/>
      <c r="CR43" s="29"/>
      <c r="CS43" s="29"/>
      <c r="CT43" s="29"/>
      <c r="CU43" s="29"/>
      <c r="CV43" s="29"/>
      <c r="CW43" s="29"/>
      <c r="CX43" s="29"/>
      <c r="CY43" s="29"/>
      <c r="CZ43" s="29"/>
      <c r="DA43" s="29"/>
      <c r="DB43" s="29"/>
      <c r="DC43" s="29"/>
      <c r="DD43" s="29"/>
      <c r="DE43" s="29"/>
      <c r="DF43" s="29"/>
      <c r="DG43" s="29"/>
      <c r="DH43" s="29"/>
      <c r="DI43" s="29"/>
      <c r="DJ43" s="29"/>
      <c r="DK43" s="29"/>
      <c r="DL43" s="29"/>
      <c r="DM43" s="29"/>
      <c r="DN43" s="29"/>
      <c r="DO43" s="29"/>
      <c r="DP43" s="29"/>
      <c r="DQ43" s="29"/>
      <c r="DR43" s="29"/>
      <c r="DS43" s="29"/>
      <c r="DT43" s="29"/>
      <c r="DU43" s="29"/>
      <c r="DV43" s="29"/>
      <c r="DW43" s="29"/>
      <c r="DX43" s="29"/>
    </row>
    <row r="44" spans="1:128" s="30" customFormat="1" ht="12.75" customHeight="1" x14ac:dyDescent="0.2">
      <c r="A44" s="2241"/>
      <c r="B44" s="2242"/>
      <c r="C44" s="2270"/>
      <c r="D44" s="2271"/>
      <c r="E44" s="2246"/>
      <c r="F44" s="2264"/>
      <c r="G44" s="2265"/>
      <c r="H44" s="2250"/>
      <c r="I44" s="2251"/>
      <c r="J44" s="2251"/>
      <c r="K44" s="2251"/>
      <c r="L44" s="2251"/>
      <c r="M44" s="2251"/>
      <c r="N44" s="2251"/>
      <c r="O44" s="2251"/>
      <c r="P44" s="2251"/>
      <c r="Q44" s="2251"/>
      <c r="R44" s="2251"/>
      <c r="S44" s="2252"/>
      <c r="T44" s="60"/>
      <c r="U44" s="60"/>
      <c r="V44" s="60"/>
      <c r="W44" s="60"/>
      <c r="X44" s="60"/>
      <c r="Y44" s="60"/>
      <c r="Z44" s="60"/>
      <c r="AA44" s="60"/>
      <c r="AB44" s="60"/>
      <c r="AC44" s="60"/>
      <c r="AD44" s="60"/>
      <c r="AE44" s="60"/>
      <c r="AF44" s="60"/>
      <c r="AG44" s="60"/>
      <c r="AH44" s="60"/>
      <c r="AI44" s="60"/>
      <c r="AJ44" s="60"/>
      <c r="AK44" s="60"/>
      <c r="AL44" s="60"/>
      <c r="AM44" s="60"/>
      <c r="AN44" s="60"/>
      <c r="AO44" s="60"/>
      <c r="AP44" s="60"/>
      <c r="AQ44" s="60"/>
      <c r="AR44" s="60"/>
      <c r="AS44" s="60"/>
      <c r="AT44" s="60"/>
      <c r="AU44" s="60"/>
      <c r="AV44" s="60"/>
      <c r="AW44" s="60"/>
      <c r="AX44" s="60"/>
      <c r="AY44" s="60"/>
      <c r="AZ44" s="60"/>
      <c r="BA44" s="60"/>
      <c r="BB44" s="60"/>
      <c r="BC44" s="60"/>
      <c r="BD44" s="60"/>
      <c r="BE44" s="60"/>
      <c r="BF44" s="60"/>
      <c r="BG44" s="60"/>
      <c r="BH44" s="60"/>
      <c r="BI44" s="60"/>
      <c r="BJ44" s="60"/>
      <c r="BK44" s="60"/>
      <c r="BL44" s="60"/>
      <c r="BM44" s="60"/>
      <c r="BN44" s="60"/>
      <c r="BO44" s="60"/>
      <c r="BP44" s="60"/>
      <c r="BQ44" s="60"/>
      <c r="BR44" s="60"/>
      <c r="BS44" s="60"/>
      <c r="BT44" s="60"/>
      <c r="BU44" s="60"/>
      <c r="BV44" s="60"/>
      <c r="BW44" s="60"/>
      <c r="BX44" s="60"/>
      <c r="BY44" s="60"/>
      <c r="BZ44" s="60"/>
      <c r="CA44" s="60"/>
      <c r="CB44" s="60"/>
      <c r="CC44" s="60"/>
      <c r="CD44" s="60"/>
      <c r="CE44" s="60"/>
      <c r="CF44" s="60"/>
      <c r="CG44" s="60"/>
      <c r="CH44" s="60"/>
      <c r="CI44" s="60"/>
      <c r="CJ44" s="60"/>
      <c r="CK44" s="60"/>
      <c r="CL44" s="60"/>
      <c r="CM44" s="60"/>
      <c r="CN44" s="60"/>
      <c r="CO44" s="60"/>
      <c r="CP44" s="60"/>
      <c r="CQ44" s="60"/>
      <c r="CR44" s="60"/>
      <c r="CS44" s="60"/>
      <c r="CT44" s="60"/>
      <c r="CU44" s="60"/>
      <c r="CV44" s="60"/>
      <c r="CW44" s="60"/>
      <c r="CX44" s="60"/>
      <c r="CY44" s="60"/>
      <c r="CZ44" s="60"/>
      <c r="DA44" s="60"/>
      <c r="DB44" s="60"/>
      <c r="DC44" s="60"/>
      <c r="DD44" s="60"/>
      <c r="DE44" s="60"/>
      <c r="DF44" s="60"/>
      <c r="DG44" s="60"/>
      <c r="DH44" s="60"/>
      <c r="DI44" s="60"/>
      <c r="DJ44" s="60"/>
      <c r="DK44" s="60"/>
      <c r="DL44" s="60"/>
      <c r="DM44" s="60"/>
      <c r="DN44" s="60"/>
      <c r="DO44" s="60"/>
      <c r="DP44" s="60"/>
      <c r="DQ44" s="60"/>
      <c r="DR44" s="60"/>
      <c r="DS44" s="60"/>
      <c r="DT44" s="60"/>
      <c r="DU44" s="60"/>
      <c r="DV44" s="60"/>
      <c r="DW44" s="60"/>
      <c r="DX44" s="60"/>
    </row>
    <row r="45" spans="1:128" s="30" customFormat="1" ht="12.75" customHeight="1" x14ac:dyDescent="0.2">
      <c r="A45" s="2241"/>
      <c r="B45" s="2242"/>
      <c r="C45" s="2270"/>
      <c r="D45" s="2271"/>
      <c r="E45" s="2246"/>
      <c r="F45" s="2264"/>
      <c r="G45" s="2265"/>
      <c r="H45" s="2250"/>
      <c r="I45" s="2251"/>
      <c r="J45" s="2251"/>
      <c r="K45" s="2251"/>
      <c r="L45" s="2251"/>
      <c r="M45" s="2251"/>
      <c r="N45" s="2251"/>
      <c r="O45" s="2251"/>
      <c r="P45" s="2251"/>
      <c r="Q45" s="2251"/>
      <c r="R45" s="2251"/>
      <c r="S45" s="2252"/>
      <c r="T45" s="60"/>
      <c r="U45" s="60"/>
      <c r="V45" s="60"/>
      <c r="W45" s="60"/>
      <c r="X45" s="60"/>
      <c r="Y45" s="60"/>
      <c r="Z45" s="60"/>
      <c r="AA45" s="60"/>
      <c r="AB45" s="60"/>
      <c r="AC45" s="60"/>
      <c r="AD45" s="60"/>
      <c r="AE45" s="60"/>
      <c r="AF45" s="60"/>
      <c r="AG45" s="60"/>
      <c r="AH45" s="60"/>
      <c r="AI45" s="60"/>
      <c r="AJ45" s="60"/>
      <c r="AK45" s="60"/>
      <c r="AL45" s="60"/>
      <c r="AM45" s="60"/>
      <c r="AN45" s="60"/>
      <c r="AO45" s="60"/>
      <c r="AP45" s="60"/>
      <c r="AQ45" s="60"/>
      <c r="AR45" s="60"/>
      <c r="AS45" s="60"/>
      <c r="AT45" s="60"/>
      <c r="AU45" s="60"/>
      <c r="AV45" s="60"/>
      <c r="AW45" s="60"/>
      <c r="AX45" s="60"/>
      <c r="AY45" s="60"/>
      <c r="AZ45" s="60"/>
      <c r="BA45" s="60"/>
      <c r="BB45" s="60"/>
      <c r="BC45" s="60"/>
      <c r="BD45" s="60"/>
      <c r="BE45" s="60"/>
      <c r="BF45" s="60"/>
      <c r="BG45" s="60"/>
      <c r="BH45" s="60"/>
      <c r="BI45" s="60"/>
      <c r="BJ45" s="60"/>
      <c r="BK45" s="60"/>
      <c r="BL45" s="60"/>
      <c r="BM45" s="60"/>
      <c r="BN45" s="60"/>
      <c r="BO45" s="60"/>
      <c r="BP45" s="60"/>
      <c r="BQ45" s="60"/>
      <c r="BR45" s="60"/>
      <c r="BS45" s="60"/>
      <c r="BT45" s="60"/>
      <c r="BU45" s="60"/>
      <c r="BV45" s="60"/>
      <c r="BW45" s="60"/>
      <c r="BX45" s="60"/>
      <c r="BY45" s="60"/>
      <c r="BZ45" s="60"/>
      <c r="CA45" s="60"/>
      <c r="CB45" s="60"/>
      <c r="CC45" s="60"/>
      <c r="CD45" s="60"/>
      <c r="CE45" s="60"/>
      <c r="CF45" s="60"/>
      <c r="CG45" s="60"/>
      <c r="CH45" s="60"/>
      <c r="CI45" s="60"/>
      <c r="CJ45" s="60"/>
      <c r="CK45" s="60"/>
      <c r="CL45" s="60"/>
      <c r="CM45" s="60"/>
      <c r="CN45" s="60"/>
      <c r="CO45" s="60"/>
      <c r="CP45" s="60"/>
      <c r="CQ45" s="60"/>
      <c r="CR45" s="60"/>
      <c r="CS45" s="60"/>
      <c r="CT45" s="60"/>
      <c r="CU45" s="60"/>
      <c r="CV45" s="60"/>
      <c r="CW45" s="60"/>
      <c r="CX45" s="60"/>
      <c r="CY45" s="60"/>
      <c r="CZ45" s="60"/>
      <c r="DA45" s="60"/>
      <c r="DB45" s="60"/>
      <c r="DC45" s="60"/>
      <c r="DD45" s="60"/>
      <c r="DE45" s="60"/>
      <c r="DF45" s="60"/>
      <c r="DG45" s="60"/>
      <c r="DH45" s="60"/>
      <c r="DI45" s="60"/>
      <c r="DJ45" s="60"/>
      <c r="DK45" s="60"/>
      <c r="DL45" s="60"/>
      <c r="DM45" s="60"/>
      <c r="DN45" s="60"/>
      <c r="DO45" s="60"/>
      <c r="DP45" s="60"/>
      <c r="DQ45" s="60"/>
      <c r="DR45" s="60"/>
      <c r="DS45" s="60"/>
      <c r="DT45" s="60"/>
      <c r="DU45" s="60"/>
      <c r="DV45" s="60"/>
      <c r="DW45" s="60"/>
      <c r="DX45" s="60"/>
    </row>
    <row r="46" spans="1:128" s="30" customFormat="1" ht="12.75" customHeight="1" x14ac:dyDescent="0.2">
      <c r="A46" s="2241"/>
      <c r="B46" s="2242"/>
      <c r="C46" s="2270"/>
      <c r="D46" s="2271"/>
      <c r="E46" s="2246"/>
      <c r="F46" s="2264"/>
      <c r="G46" s="2265"/>
      <c r="H46" s="2250"/>
      <c r="I46" s="2251"/>
      <c r="J46" s="2251"/>
      <c r="K46" s="2251"/>
      <c r="L46" s="2251"/>
      <c r="M46" s="2251"/>
      <c r="N46" s="2251"/>
      <c r="O46" s="2251"/>
      <c r="P46" s="2251"/>
      <c r="Q46" s="2251"/>
      <c r="R46" s="2251"/>
      <c r="S46" s="2252"/>
      <c r="T46" s="60"/>
      <c r="U46" s="60"/>
      <c r="V46" s="60"/>
      <c r="W46" s="60"/>
      <c r="X46" s="60"/>
      <c r="Y46" s="60"/>
      <c r="Z46" s="60"/>
      <c r="AA46" s="60"/>
      <c r="AB46" s="60"/>
      <c r="AC46" s="60"/>
      <c r="AD46" s="60"/>
      <c r="AE46" s="60"/>
      <c r="AF46" s="60"/>
      <c r="AG46" s="60"/>
      <c r="AH46" s="60"/>
      <c r="AI46" s="60"/>
      <c r="AJ46" s="60"/>
      <c r="AK46" s="60"/>
      <c r="AL46" s="60"/>
      <c r="AM46" s="60"/>
      <c r="AN46" s="60"/>
      <c r="AO46" s="60"/>
      <c r="AP46" s="60"/>
      <c r="AQ46" s="60"/>
      <c r="AR46" s="60"/>
      <c r="AS46" s="60"/>
      <c r="AT46" s="60"/>
      <c r="AU46" s="60"/>
      <c r="AV46" s="60"/>
      <c r="AW46" s="60"/>
      <c r="AX46" s="60"/>
      <c r="AY46" s="60"/>
      <c r="AZ46" s="60"/>
      <c r="BA46" s="60"/>
      <c r="BB46" s="60"/>
      <c r="BC46" s="60"/>
      <c r="BD46" s="60"/>
      <c r="BE46" s="60"/>
      <c r="BF46" s="60"/>
      <c r="BG46" s="60"/>
      <c r="BH46" s="60"/>
      <c r="BI46" s="60"/>
      <c r="BJ46" s="60"/>
      <c r="BK46" s="60"/>
      <c r="BL46" s="60"/>
      <c r="BM46" s="60"/>
      <c r="BN46" s="60"/>
      <c r="BO46" s="60"/>
      <c r="BP46" s="60"/>
      <c r="BQ46" s="60"/>
      <c r="BR46" s="60"/>
      <c r="BS46" s="60"/>
      <c r="BT46" s="60"/>
      <c r="BU46" s="60"/>
      <c r="BV46" s="60"/>
      <c r="BW46" s="60"/>
      <c r="BX46" s="60"/>
      <c r="BY46" s="60"/>
      <c r="BZ46" s="60"/>
      <c r="CA46" s="60"/>
      <c r="CB46" s="60"/>
      <c r="CC46" s="60"/>
      <c r="CD46" s="60"/>
      <c r="CE46" s="60"/>
      <c r="CF46" s="60"/>
      <c r="CG46" s="60"/>
      <c r="CH46" s="60"/>
      <c r="CI46" s="60"/>
      <c r="CJ46" s="60"/>
      <c r="CK46" s="60"/>
      <c r="CL46" s="60"/>
      <c r="CM46" s="60"/>
      <c r="CN46" s="60"/>
      <c r="CO46" s="60"/>
      <c r="CP46" s="60"/>
      <c r="CQ46" s="60"/>
      <c r="CR46" s="60"/>
      <c r="CS46" s="60"/>
      <c r="CT46" s="60"/>
      <c r="CU46" s="60"/>
      <c r="CV46" s="60"/>
      <c r="CW46" s="60"/>
      <c r="CX46" s="60"/>
      <c r="CY46" s="60"/>
      <c r="CZ46" s="60"/>
      <c r="DA46" s="60"/>
      <c r="DB46" s="60"/>
      <c r="DC46" s="60"/>
      <c r="DD46" s="60"/>
      <c r="DE46" s="60"/>
      <c r="DF46" s="60"/>
      <c r="DG46" s="60"/>
      <c r="DH46" s="60"/>
      <c r="DI46" s="60"/>
      <c r="DJ46" s="60"/>
      <c r="DK46" s="60"/>
      <c r="DL46" s="60"/>
      <c r="DM46" s="60"/>
      <c r="DN46" s="60"/>
      <c r="DO46" s="60"/>
      <c r="DP46" s="60"/>
      <c r="DQ46" s="60"/>
      <c r="DR46" s="60"/>
      <c r="DS46" s="60"/>
      <c r="DT46" s="60"/>
      <c r="DU46" s="60"/>
      <c r="DV46" s="60"/>
      <c r="DW46" s="60"/>
      <c r="DX46" s="60"/>
    </row>
    <row r="47" spans="1:128" s="30" customFormat="1" ht="12.75" customHeight="1" x14ac:dyDescent="0.2">
      <c r="A47" s="2241"/>
      <c r="B47" s="2242"/>
      <c r="C47" s="2270"/>
      <c r="D47" s="2271"/>
      <c r="E47" s="2246"/>
      <c r="F47" s="2264"/>
      <c r="G47" s="2265"/>
      <c r="H47" s="2250"/>
      <c r="I47" s="2251"/>
      <c r="J47" s="2251"/>
      <c r="K47" s="2251"/>
      <c r="L47" s="2251"/>
      <c r="M47" s="2251"/>
      <c r="N47" s="2251"/>
      <c r="O47" s="2251"/>
      <c r="P47" s="2251"/>
      <c r="Q47" s="2251"/>
      <c r="R47" s="2251"/>
      <c r="S47" s="2252"/>
      <c r="T47" s="60"/>
      <c r="U47" s="60"/>
      <c r="V47" s="60"/>
      <c r="W47" s="60"/>
      <c r="X47" s="60"/>
      <c r="Y47" s="60"/>
      <c r="Z47" s="60"/>
      <c r="AA47" s="60"/>
      <c r="AB47" s="60"/>
      <c r="AC47" s="60"/>
      <c r="AD47" s="60"/>
      <c r="AE47" s="60"/>
      <c r="AF47" s="60"/>
      <c r="AG47" s="60"/>
      <c r="AH47" s="60"/>
      <c r="AI47" s="60"/>
      <c r="AJ47" s="60"/>
      <c r="AK47" s="60"/>
      <c r="AL47" s="60"/>
      <c r="AM47" s="60"/>
      <c r="AN47" s="60"/>
      <c r="AO47" s="60"/>
      <c r="AP47" s="60"/>
      <c r="AQ47" s="60"/>
      <c r="AR47" s="60"/>
      <c r="AS47" s="60"/>
      <c r="AT47" s="60"/>
      <c r="AU47" s="60"/>
      <c r="AV47" s="60"/>
      <c r="AW47" s="60"/>
      <c r="AX47" s="60"/>
      <c r="AY47" s="60"/>
      <c r="AZ47" s="60"/>
      <c r="BA47" s="60"/>
      <c r="BB47" s="60"/>
      <c r="BC47" s="60"/>
      <c r="BD47" s="60"/>
      <c r="BE47" s="60"/>
      <c r="BF47" s="60"/>
      <c r="BG47" s="60"/>
      <c r="BH47" s="60"/>
      <c r="BI47" s="60"/>
      <c r="BJ47" s="60"/>
      <c r="BK47" s="60"/>
      <c r="BL47" s="60"/>
      <c r="BM47" s="60"/>
      <c r="BN47" s="60"/>
      <c r="BO47" s="60"/>
      <c r="BP47" s="60"/>
      <c r="BQ47" s="60"/>
      <c r="BR47" s="60"/>
      <c r="BS47" s="60"/>
      <c r="BT47" s="60"/>
      <c r="BU47" s="60"/>
      <c r="BV47" s="60"/>
      <c r="BW47" s="60"/>
      <c r="BX47" s="60"/>
      <c r="BY47" s="60"/>
      <c r="BZ47" s="60"/>
      <c r="CA47" s="60"/>
      <c r="CB47" s="60"/>
      <c r="CC47" s="60"/>
      <c r="CD47" s="60"/>
      <c r="CE47" s="60"/>
      <c r="CF47" s="60"/>
      <c r="CG47" s="60"/>
      <c r="CH47" s="60"/>
      <c r="CI47" s="60"/>
      <c r="CJ47" s="60"/>
      <c r="CK47" s="60"/>
      <c r="CL47" s="60"/>
      <c r="CM47" s="60"/>
      <c r="CN47" s="60"/>
      <c r="CO47" s="60"/>
      <c r="CP47" s="60"/>
      <c r="CQ47" s="60"/>
      <c r="CR47" s="60"/>
      <c r="CS47" s="60"/>
      <c r="CT47" s="60"/>
      <c r="CU47" s="60"/>
      <c r="CV47" s="60"/>
      <c r="CW47" s="60"/>
      <c r="CX47" s="60"/>
      <c r="CY47" s="60"/>
      <c r="CZ47" s="60"/>
      <c r="DA47" s="60"/>
      <c r="DB47" s="60"/>
      <c r="DC47" s="60"/>
      <c r="DD47" s="60"/>
      <c r="DE47" s="60"/>
      <c r="DF47" s="60"/>
      <c r="DG47" s="60"/>
      <c r="DH47" s="60"/>
      <c r="DI47" s="60"/>
      <c r="DJ47" s="60"/>
      <c r="DK47" s="60"/>
      <c r="DL47" s="60"/>
      <c r="DM47" s="60"/>
      <c r="DN47" s="60"/>
      <c r="DO47" s="60"/>
      <c r="DP47" s="60"/>
      <c r="DQ47" s="60"/>
      <c r="DR47" s="60"/>
      <c r="DS47" s="60"/>
      <c r="DT47" s="60"/>
      <c r="DU47" s="60"/>
      <c r="DV47" s="60"/>
      <c r="DW47" s="60"/>
      <c r="DX47" s="60"/>
    </row>
    <row r="48" spans="1:128" s="30" customFormat="1" ht="12.75" customHeight="1" x14ac:dyDescent="0.2">
      <c r="A48" s="2241"/>
      <c r="B48" s="2242"/>
      <c r="C48" s="2270"/>
      <c r="D48" s="2271"/>
      <c r="E48" s="2260" t="s">
        <v>531</v>
      </c>
      <c r="F48" s="2264"/>
      <c r="G48" s="2265"/>
      <c r="H48" s="2250"/>
      <c r="I48" s="2251"/>
      <c r="J48" s="2251"/>
      <c r="K48" s="2251"/>
      <c r="L48" s="2251"/>
      <c r="M48" s="2251"/>
      <c r="N48" s="2251"/>
      <c r="O48" s="2251"/>
      <c r="P48" s="2251"/>
      <c r="Q48" s="2251"/>
      <c r="R48" s="2251"/>
      <c r="S48" s="2252"/>
      <c r="T48" s="60"/>
      <c r="U48" s="60"/>
      <c r="V48" s="60"/>
      <c r="W48" s="60"/>
      <c r="X48" s="60"/>
      <c r="Y48" s="60"/>
      <c r="Z48" s="60"/>
      <c r="AA48" s="60"/>
      <c r="AB48" s="60"/>
      <c r="AC48" s="60"/>
      <c r="AD48" s="60"/>
      <c r="AE48" s="60"/>
      <c r="AF48" s="60"/>
      <c r="AG48" s="60"/>
      <c r="AH48" s="60"/>
      <c r="AI48" s="60"/>
      <c r="AJ48" s="60"/>
      <c r="AK48" s="60"/>
      <c r="AL48" s="60"/>
      <c r="AM48" s="60"/>
      <c r="AN48" s="60"/>
      <c r="AO48" s="60"/>
      <c r="AP48" s="60"/>
      <c r="AQ48" s="60"/>
      <c r="AR48" s="60"/>
      <c r="AS48" s="60"/>
      <c r="AT48" s="60"/>
      <c r="AU48" s="60"/>
      <c r="AV48" s="60"/>
      <c r="AW48" s="60"/>
      <c r="AX48" s="60"/>
      <c r="AY48" s="60"/>
      <c r="AZ48" s="60"/>
      <c r="BA48" s="60"/>
      <c r="BB48" s="60"/>
      <c r="BC48" s="60"/>
      <c r="BD48" s="60"/>
      <c r="BE48" s="60"/>
      <c r="BF48" s="60"/>
      <c r="BG48" s="60"/>
      <c r="BH48" s="60"/>
      <c r="BI48" s="60"/>
      <c r="BJ48" s="60"/>
      <c r="BK48" s="60"/>
      <c r="BL48" s="60"/>
      <c r="BM48" s="60"/>
      <c r="BN48" s="60"/>
      <c r="BO48" s="60"/>
      <c r="BP48" s="60"/>
      <c r="BQ48" s="60"/>
      <c r="BR48" s="60"/>
      <c r="BS48" s="60"/>
      <c r="BT48" s="60"/>
      <c r="BU48" s="60"/>
      <c r="BV48" s="60"/>
      <c r="BW48" s="60"/>
      <c r="BX48" s="60"/>
      <c r="BY48" s="60"/>
      <c r="BZ48" s="60"/>
      <c r="CA48" s="60"/>
      <c r="CB48" s="60"/>
      <c r="CC48" s="60"/>
      <c r="CD48" s="60"/>
      <c r="CE48" s="60"/>
      <c r="CF48" s="60"/>
      <c r="CG48" s="60"/>
      <c r="CH48" s="60"/>
      <c r="CI48" s="60"/>
      <c r="CJ48" s="60"/>
      <c r="CK48" s="60"/>
      <c r="CL48" s="60"/>
      <c r="CM48" s="60"/>
      <c r="CN48" s="60"/>
      <c r="CO48" s="60"/>
      <c r="CP48" s="60"/>
      <c r="CQ48" s="60"/>
      <c r="CR48" s="60"/>
      <c r="CS48" s="60"/>
      <c r="CT48" s="60"/>
      <c r="CU48" s="60"/>
      <c r="CV48" s="60"/>
      <c r="CW48" s="60"/>
      <c r="CX48" s="60"/>
      <c r="CY48" s="60"/>
      <c r="CZ48" s="60"/>
      <c r="DA48" s="60"/>
      <c r="DB48" s="60"/>
      <c r="DC48" s="60"/>
      <c r="DD48" s="60"/>
      <c r="DE48" s="60"/>
      <c r="DF48" s="60"/>
      <c r="DG48" s="60"/>
      <c r="DH48" s="60"/>
      <c r="DI48" s="60"/>
      <c r="DJ48" s="60"/>
      <c r="DK48" s="60"/>
      <c r="DL48" s="60"/>
      <c r="DM48" s="60"/>
      <c r="DN48" s="60"/>
      <c r="DO48" s="60"/>
      <c r="DP48" s="60"/>
      <c r="DQ48" s="60"/>
      <c r="DR48" s="60"/>
      <c r="DS48" s="60"/>
      <c r="DT48" s="60"/>
      <c r="DU48" s="60"/>
      <c r="DV48" s="60"/>
      <c r="DW48" s="60"/>
      <c r="DX48" s="60"/>
    </row>
    <row r="49" spans="1:128" s="30" customFormat="1" ht="12.75" customHeight="1" x14ac:dyDescent="0.2">
      <c r="A49" s="2241"/>
      <c r="B49" s="2242"/>
      <c r="C49" s="2270"/>
      <c r="D49" s="2271"/>
      <c r="E49" s="2260"/>
      <c r="F49" s="2264"/>
      <c r="G49" s="2265"/>
      <c r="H49" s="2250"/>
      <c r="I49" s="2251"/>
      <c r="J49" s="2251"/>
      <c r="K49" s="2251"/>
      <c r="L49" s="2251"/>
      <c r="M49" s="2251"/>
      <c r="N49" s="2251"/>
      <c r="O49" s="2251"/>
      <c r="P49" s="2251"/>
      <c r="Q49" s="2251"/>
      <c r="R49" s="2251"/>
      <c r="S49" s="2252"/>
      <c r="T49" s="60"/>
      <c r="U49" s="60"/>
      <c r="V49" s="60"/>
      <c r="W49" s="60"/>
      <c r="X49" s="60"/>
      <c r="Y49" s="60"/>
      <c r="Z49" s="60"/>
      <c r="AA49" s="60"/>
      <c r="AB49" s="60"/>
      <c r="AC49" s="60"/>
      <c r="AD49" s="60"/>
      <c r="AE49" s="60"/>
      <c r="AF49" s="60"/>
      <c r="AG49" s="60"/>
      <c r="AH49" s="60"/>
      <c r="AI49" s="60"/>
      <c r="AJ49" s="60"/>
      <c r="AK49" s="60"/>
      <c r="AL49" s="60"/>
      <c r="AM49" s="60"/>
      <c r="AN49" s="60"/>
      <c r="AO49" s="60"/>
      <c r="AP49" s="60"/>
      <c r="AQ49" s="60"/>
      <c r="AR49" s="60"/>
      <c r="AS49" s="60"/>
      <c r="AT49" s="60"/>
      <c r="AU49" s="60"/>
      <c r="AV49" s="60"/>
      <c r="AW49" s="60"/>
      <c r="AX49" s="60"/>
      <c r="AY49" s="60"/>
      <c r="AZ49" s="60"/>
      <c r="BA49" s="60"/>
      <c r="BB49" s="60"/>
      <c r="BC49" s="60"/>
      <c r="BD49" s="60"/>
      <c r="BE49" s="60"/>
      <c r="BF49" s="60"/>
      <c r="BG49" s="60"/>
      <c r="BH49" s="60"/>
      <c r="BI49" s="60"/>
      <c r="BJ49" s="60"/>
      <c r="BK49" s="60"/>
      <c r="BL49" s="60"/>
      <c r="BM49" s="60"/>
      <c r="BN49" s="60"/>
      <c r="BO49" s="60"/>
      <c r="BP49" s="60"/>
      <c r="BQ49" s="60"/>
      <c r="BR49" s="60"/>
      <c r="BS49" s="60"/>
      <c r="BT49" s="60"/>
      <c r="BU49" s="60"/>
      <c r="BV49" s="60"/>
      <c r="BW49" s="60"/>
      <c r="BX49" s="60"/>
      <c r="BY49" s="60"/>
      <c r="BZ49" s="60"/>
      <c r="CA49" s="60"/>
      <c r="CB49" s="60"/>
      <c r="CC49" s="60"/>
      <c r="CD49" s="60"/>
      <c r="CE49" s="60"/>
      <c r="CF49" s="60"/>
      <c r="CG49" s="60"/>
      <c r="CH49" s="60"/>
      <c r="CI49" s="60"/>
      <c r="CJ49" s="60"/>
      <c r="CK49" s="60"/>
      <c r="CL49" s="60"/>
      <c r="CM49" s="60"/>
      <c r="CN49" s="60"/>
      <c r="CO49" s="60"/>
      <c r="CP49" s="60"/>
      <c r="CQ49" s="60"/>
      <c r="CR49" s="60"/>
      <c r="CS49" s="60"/>
      <c r="CT49" s="60"/>
      <c r="CU49" s="60"/>
      <c r="CV49" s="60"/>
      <c r="CW49" s="60"/>
      <c r="CX49" s="60"/>
      <c r="CY49" s="60"/>
      <c r="CZ49" s="60"/>
      <c r="DA49" s="60"/>
      <c r="DB49" s="60"/>
      <c r="DC49" s="60"/>
      <c r="DD49" s="60"/>
      <c r="DE49" s="60"/>
      <c r="DF49" s="60"/>
      <c r="DG49" s="60"/>
      <c r="DH49" s="60"/>
      <c r="DI49" s="60"/>
      <c r="DJ49" s="60"/>
      <c r="DK49" s="60"/>
      <c r="DL49" s="60"/>
      <c r="DM49" s="60"/>
      <c r="DN49" s="60"/>
      <c r="DO49" s="60"/>
      <c r="DP49" s="60"/>
      <c r="DQ49" s="60"/>
      <c r="DR49" s="60"/>
      <c r="DS49" s="60"/>
      <c r="DT49" s="60"/>
      <c r="DU49" s="60"/>
      <c r="DV49" s="60"/>
      <c r="DW49" s="60"/>
      <c r="DX49" s="60"/>
    </row>
    <row r="50" spans="1:128" s="30" customFormat="1" ht="12.75" customHeight="1" x14ac:dyDescent="0.2">
      <c r="A50" s="2241"/>
      <c r="B50" s="2242"/>
      <c r="C50" s="1262" t="s">
        <v>88</v>
      </c>
      <c r="D50" s="1097">
        <v>1</v>
      </c>
      <c r="E50" s="2260"/>
      <c r="F50" s="2264"/>
      <c r="G50" s="2265"/>
      <c r="H50" s="1015"/>
      <c r="I50" s="1016"/>
      <c r="J50" s="1016"/>
      <c r="K50" s="1016"/>
      <c r="L50" s="1016"/>
      <c r="M50" s="1016"/>
      <c r="N50" s="1016"/>
      <c r="O50" s="1016"/>
      <c r="P50" s="1016"/>
      <c r="Q50" s="1016"/>
      <c r="R50" s="1016"/>
      <c r="S50" s="1017"/>
      <c r="T50" s="60"/>
      <c r="U50" s="60"/>
      <c r="V50" s="60"/>
      <c r="W50" s="60"/>
      <c r="X50" s="60"/>
      <c r="Y50" s="60"/>
      <c r="Z50" s="60"/>
      <c r="AA50" s="60"/>
      <c r="AB50" s="60"/>
      <c r="AC50" s="60"/>
      <c r="AD50" s="60"/>
      <c r="AE50" s="60"/>
      <c r="AF50" s="60"/>
      <c r="AG50" s="60"/>
      <c r="AH50" s="60"/>
      <c r="AI50" s="60"/>
      <c r="AJ50" s="60"/>
      <c r="AK50" s="60"/>
      <c r="AL50" s="60"/>
      <c r="AM50" s="60"/>
      <c r="AN50" s="60"/>
      <c r="AO50" s="60"/>
      <c r="AP50" s="60"/>
      <c r="AQ50" s="60"/>
      <c r="AR50" s="60"/>
      <c r="AS50" s="60"/>
      <c r="AT50" s="60"/>
      <c r="AU50" s="60"/>
      <c r="AV50" s="60"/>
      <c r="AW50" s="60"/>
      <c r="AX50" s="60"/>
      <c r="AY50" s="60"/>
      <c r="AZ50" s="60"/>
      <c r="BA50" s="60"/>
      <c r="BB50" s="60"/>
      <c r="BC50" s="60"/>
      <c r="BD50" s="60"/>
      <c r="BE50" s="60"/>
      <c r="BF50" s="60"/>
      <c r="BG50" s="60"/>
      <c r="BH50" s="60"/>
      <c r="BI50" s="60"/>
      <c r="BJ50" s="60"/>
      <c r="BK50" s="60"/>
      <c r="BL50" s="60"/>
      <c r="BM50" s="60"/>
      <c r="BN50" s="60"/>
      <c r="BO50" s="60"/>
      <c r="BP50" s="60"/>
      <c r="BQ50" s="60"/>
      <c r="BR50" s="60"/>
      <c r="BS50" s="60"/>
      <c r="BT50" s="60"/>
      <c r="BU50" s="60"/>
      <c r="BV50" s="60"/>
      <c r="BW50" s="60"/>
      <c r="BX50" s="60"/>
      <c r="BY50" s="60"/>
      <c r="BZ50" s="60"/>
      <c r="CA50" s="60"/>
      <c r="CB50" s="60"/>
      <c r="CC50" s="60"/>
      <c r="CD50" s="60"/>
      <c r="CE50" s="60"/>
      <c r="CF50" s="60"/>
      <c r="CG50" s="60"/>
      <c r="CH50" s="60"/>
      <c r="CI50" s="60"/>
      <c r="CJ50" s="60"/>
      <c r="CK50" s="60"/>
      <c r="CL50" s="60"/>
      <c r="CM50" s="60"/>
      <c r="CN50" s="60"/>
      <c r="CO50" s="60"/>
      <c r="CP50" s="60"/>
      <c r="CQ50" s="60"/>
      <c r="CR50" s="60"/>
      <c r="CS50" s="60"/>
      <c r="CT50" s="60"/>
      <c r="CU50" s="60"/>
      <c r="CV50" s="60"/>
      <c r="CW50" s="60"/>
      <c r="CX50" s="60"/>
      <c r="CY50" s="60"/>
      <c r="CZ50" s="60"/>
      <c r="DA50" s="60"/>
      <c r="DB50" s="60"/>
      <c r="DC50" s="60"/>
      <c r="DD50" s="60"/>
      <c r="DE50" s="60"/>
      <c r="DF50" s="60"/>
      <c r="DG50" s="60"/>
      <c r="DH50" s="60"/>
      <c r="DI50" s="60"/>
      <c r="DJ50" s="60"/>
      <c r="DK50" s="60"/>
      <c r="DL50" s="60"/>
      <c r="DM50" s="60"/>
      <c r="DN50" s="60"/>
      <c r="DO50" s="60"/>
      <c r="DP50" s="60"/>
      <c r="DQ50" s="60"/>
      <c r="DR50" s="60"/>
      <c r="DS50" s="60"/>
      <c r="DT50" s="60"/>
      <c r="DU50" s="60"/>
      <c r="DV50" s="60"/>
      <c r="DW50" s="60"/>
      <c r="DX50" s="60"/>
    </row>
    <row r="51" spans="1:128" s="30" customFormat="1" ht="12.75" customHeight="1" x14ac:dyDescent="0.2">
      <c r="A51" s="2241"/>
      <c r="B51" s="2242"/>
      <c r="C51" s="1262" t="s">
        <v>89</v>
      </c>
      <c r="D51" s="1097">
        <v>2</v>
      </c>
      <c r="E51" s="2260"/>
      <c r="F51" s="2264"/>
      <c r="G51" s="2265"/>
      <c r="H51" s="1015"/>
      <c r="I51" s="1016"/>
      <c r="J51" s="1016"/>
      <c r="K51" s="1016"/>
      <c r="L51" s="1016"/>
      <c r="M51" s="1016"/>
      <c r="N51" s="1016"/>
      <c r="O51" s="1016"/>
      <c r="P51" s="1016"/>
      <c r="Q51" s="1016"/>
      <c r="R51" s="1016"/>
      <c r="S51" s="1017"/>
      <c r="T51" s="60"/>
      <c r="U51" s="60"/>
      <c r="V51" s="60"/>
      <c r="W51" s="60"/>
      <c r="X51" s="60"/>
      <c r="Y51" s="60"/>
      <c r="Z51" s="60"/>
      <c r="AA51" s="60"/>
      <c r="AB51" s="60"/>
      <c r="AC51" s="60"/>
      <c r="AD51" s="60"/>
      <c r="AE51" s="60"/>
      <c r="AF51" s="60"/>
      <c r="AG51" s="60"/>
      <c r="AH51" s="60"/>
      <c r="AI51" s="60"/>
      <c r="AJ51" s="60"/>
      <c r="AK51" s="60"/>
      <c r="AL51" s="60"/>
      <c r="AM51" s="60"/>
      <c r="AN51" s="60"/>
      <c r="AO51" s="60"/>
      <c r="AP51" s="60"/>
      <c r="AQ51" s="60"/>
      <c r="AR51" s="60"/>
      <c r="AS51" s="60"/>
      <c r="AT51" s="60"/>
      <c r="AU51" s="60"/>
      <c r="AV51" s="60"/>
      <c r="AW51" s="60"/>
      <c r="AX51" s="60"/>
      <c r="AY51" s="60"/>
      <c r="AZ51" s="60"/>
      <c r="BA51" s="60"/>
      <c r="BB51" s="60"/>
      <c r="BC51" s="60"/>
      <c r="BD51" s="60"/>
      <c r="BE51" s="60"/>
      <c r="BF51" s="60"/>
      <c r="BG51" s="60"/>
      <c r="BH51" s="60"/>
      <c r="BI51" s="60"/>
      <c r="BJ51" s="60"/>
      <c r="BK51" s="60"/>
      <c r="BL51" s="60"/>
      <c r="BM51" s="60"/>
      <c r="BN51" s="60"/>
      <c r="BO51" s="60"/>
      <c r="BP51" s="60"/>
      <c r="BQ51" s="60"/>
      <c r="BR51" s="60"/>
      <c r="BS51" s="60"/>
      <c r="BT51" s="60"/>
      <c r="BU51" s="60"/>
      <c r="BV51" s="60"/>
      <c r="BW51" s="60"/>
      <c r="BX51" s="60"/>
      <c r="BY51" s="60"/>
      <c r="BZ51" s="60"/>
      <c r="CA51" s="60"/>
      <c r="CB51" s="60"/>
      <c r="CC51" s="60"/>
      <c r="CD51" s="60"/>
      <c r="CE51" s="60"/>
      <c r="CF51" s="60"/>
      <c r="CG51" s="60"/>
      <c r="CH51" s="60"/>
      <c r="CI51" s="60"/>
      <c r="CJ51" s="60"/>
      <c r="CK51" s="60"/>
      <c r="CL51" s="60"/>
      <c r="CM51" s="60"/>
      <c r="CN51" s="60"/>
      <c r="CO51" s="60"/>
      <c r="CP51" s="60"/>
      <c r="CQ51" s="60"/>
      <c r="CR51" s="60"/>
      <c r="CS51" s="60"/>
      <c r="CT51" s="60"/>
      <c r="CU51" s="60"/>
      <c r="CV51" s="60"/>
      <c r="CW51" s="60"/>
      <c r="CX51" s="60"/>
      <c r="CY51" s="60"/>
      <c r="CZ51" s="60"/>
      <c r="DA51" s="60"/>
      <c r="DB51" s="60"/>
      <c r="DC51" s="60"/>
      <c r="DD51" s="60"/>
      <c r="DE51" s="60"/>
      <c r="DF51" s="60"/>
      <c r="DG51" s="60"/>
      <c r="DH51" s="60"/>
      <c r="DI51" s="60"/>
      <c r="DJ51" s="60"/>
      <c r="DK51" s="60"/>
      <c r="DL51" s="60"/>
      <c r="DM51" s="60"/>
      <c r="DN51" s="60"/>
      <c r="DO51" s="60"/>
      <c r="DP51" s="60"/>
      <c r="DQ51" s="60"/>
      <c r="DR51" s="60"/>
      <c r="DS51" s="60"/>
      <c r="DT51" s="60"/>
      <c r="DU51" s="60"/>
      <c r="DV51" s="60"/>
      <c r="DW51" s="60"/>
      <c r="DX51" s="60"/>
    </row>
    <row r="52" spans="1:128" s="30" customFormat="1" ht="12.75" customHeight="1" thickBot="1" x14ac:dyDescent="0.25">
      <c r="A52" s="2241"/>
      <c r="B52" s="2242"/>
      <c r="C52" s="1033"/>
      <c r="D52" s="1034"/>
      <c r="E52" s="2260"/>
      <c r="F52" s="2264"/>
      <c r="G52" s="2265"/>
      <c r="H52" s="827"/>
      <c r="I52" s="828"/>
      <c r="J52" s="828"/>
      <c r="K52" s="828"/>
      <c r="L52" s="828"/>
      <c r="M52" s="828"/>
      <c r="N52" s="828"/>
      <c r="O52" s="828"/>
      <c r="P52" s="828"/>
      <c r="Q52" s="828"/>
      <c r="R52" s="828"/>
      <c r="S52" s="483"/>
      <c r="T52" s="60"/>
      <c r="U52" s="60"/>
      <c r="V52" s="60"/>
      <c r="W52" s="60"/>
      <c r="X52" s="60"/>
      <c r="Y52" s="60"/>
      <c r="Z52" s="60"/>
      <c r="AA52" s="60"/>
      <c r="AB52" s="60"/>
      <c r="AC52" s="60"/>
      <c r="AD52" s="60"/>
      <c r="AE52" s="60"/>
      <c r="AF52" s="60"/>
      <c r="AG52" s="60"/>
      <c r="AH52" s="60"/>
      <c r="AI52" s="60"/>
      <c r="AJ52" s="60"/>
      <c r="AK52" s="60"/>
      <c r="AL52" s="60"/>
      <c r="AM52" s="60"/>
      <c r="AN52" s="60"/>
      <c r="AO52" s="60"/>
      <c r="AP52" s="60"/>
      <c r="AQ52" s="60"/>
      <c r="AR52" s="60"/>
      <c r="AS52" s="60"/>
      <c r="AT52" s="60"/>
      <c r="AU52" s="60"/>
      <c r="AV52" s="60"/>
      <c r="AW52" s="60"/>
      <c r="AX52" s="60"/>
      <c r="AY52" s="60"/>
      <c r="AZ52" s="60"/>
      <c r="BA52" s="60"/>
      <c r="BB52" s="60"/>
      <c r="BC52" s="60"/>
      <c r="BD52" s="60"/>
      <c r="BE52" s="60"/>
      <c r="BF52" s="60"/>
      <c r="BG52" s="60"/>
      <c r="BH52" s="60"/>
      <c r="BI52" s="60"/>
      <c r="BJ52" s="60"/>
      <c r="BK52" s="60"/>
      <c r="BL52" s="60"/>
      <c r="BM52" s="60"/>
      <c r="BN52" s="60"/>
      <c r="BO52" s="60"/>
      <c r="BP52" s="60"/>
      <c r="BQ52" s="60"/>
      <c r="BR52" s="60"/>
      <c r="BS52" s="60"/>
      <c r="BT52" s="60"/>
      <c r="BU52" s="60"/>
      <c r="BV52" s="60"/>
      <c r="BW52" s="60"/>
      <c r="BX52" s="60"/>
      <c r="BY52" s="60"/>
      <c r="BZ52" s="60"/>
      <c r="CA52" s="60"/>
      <c r="CB52" s="60"/>
      <c r="CC52" s="60"/>
      <c r="CD52" s="60"/>
      <c r="CE52" s="60"/>
      <c r="CF52" s="60"/>
      <c r="CG52" s="60"/>
      <c r="CH52" s="60"/>
      <c r="CI52" s="60"/>
      <c r="CJ52" s="60"/>
      <c r="CK52" s="60"/>
      <c r="CL52" s="60"/>
      <c r="CM52" s="60"/>
      <c r="CN52" s="60"/>
      <c r="CO52" s="60"/>
      <c r="CP52" s="60"/>
      <c r="CQ52" s="60"/>
      <c r="CR52" s="60"/>
      <c r="CS52" s="60"/>
      <c r="CT52" s="60"/>
      <c r="CU52" s="60"/>
      <c r="CV52" s="60"/>
      <c r="CW52" s="60"/>
      <c r="CX52" s="60"/>
      <c r="CY52" s="60"/>
      <c r="CZ52" s="60"/>
      <c r="DA52" s="60"/>
      <c r="DB52" s="60"/>
      <c r="DC52" s="60"/>
      <c r="DD52" s="60"/>
      <c r="DE52" s="60"/>
      <c r="DF52" s="60"/>
      <c r="DG52" s="60"/>
      <c r="DH52" s="60"/>
      <c r="DI52" s="60"/>
      <c r="DJ52" s="60"/>
      <c r="DK52" s="60"/>
      <c r="DL52" s="60"/>
      <c r="DM52" s="60"/>
      <c r="DN52" s="60"/>
      <c r="DO52" s="60"/>
      <c r="DP52" s="60"/>
      <c r="DQ52" s="60"/>
      <c r="DR52" s="60"/>
      <c r="DS52" s="60"/>
      <c r="DT52" s="60"/>
      <c r="DU52" s="60"/>
      <c r="DV52" s="60"/>
      <c r="DW52" s="60"/>
      <c r="DX52" s="60"/>
    </row>
    <row r="53" spans="1:128" s="30" customFormat="1" ht="13.5" thickBot="1" x14ac:dyDescent="0.25">
      <c r="A53" s="2243"/>
      <c r="B53" s="2244"/>
      <c r="C53" s="2272" t="s">
        <v>532</v>
      </c>
      <c r="D53" s="2274" t="s">
        <v>533</v>
      </c>
      <c r="E53" s="2261"/>
      <c r="F53" s="2266"/>
      <c r="G53" s="2267"/>
      <c r="H53" s="2258" t="s">
        <v>534</v>
      </c>
      <c r="I53" s="2259"/>
      <c r="J53" s="2258" t="s">
        <v>535</v>
      </c>
      <c r="K53" s="2259"/>
      <c r="L53" s="2258" t="s">
        <v>536</v>
      </c>
      <c r="M53" s="2259"/>
      <c r="N53" s="2258" t="s">
        <v>537</v>
      </c>
      <c r="O53" s="2259"/>
      <c r="P53" s="2258" t="s">
        <v>538</v>
      </c>
      <c r="Q53" s="2259"/>
      <c r="R53" s="2258" t="s">
        <v>539</v>
      </c>
      <c r="S53" s="2259"/>
      <c r="T53" s="60"/>
      <c r="U53" s="60"/>
      <c r="V53" s="60"/>
      <c r="W53" s="60"/>
      <c r="X53" s="60"/>
      <c r="Y53" s="60"/>
      <c r="Z53" s="60"/>
      <c r="AA53" s="60"/>
      <c r="AB53" s="60"/>
      <c r="AC53" s="60"/>
      <c r="AD53" s="60"/>
      <c r="AE53" s="60"/>
      <c r="AF53" s="60"/>
      <c r="AG53" s="60"/>
      <c r="AH53" s="60"/>
      <c r="AI53" s="60"/>
      <c r="AJ53" s="60"/>
      <c r="AK53" s="60"/>
      <c r="AL53" s="60"/>
      <c r="AM53" s="60"/>
      <c r="AN53" s="60"/>
      <c r="AO53" s="60"/>
      <c r="AP53" s="60"/>
      <c r="AQ53" s="60"/>
      <c r="AR53" s="60"/>
      <c r="AS53" s="60"/>
      <c r="AT53" s="60"/>
      <c r="AU53" s="60"/>
      <c r="AV53" s="60"/>
      <c r="AW53" s="60"/>
      <c r="AX53" s="60"/>
      <c r="AY53" s="60"/>
      <c r="AZ53" s="60"/>
      <c r="BA53" s="60"/>
      <c r="BB53" s="60"/>
      <c r="BC53" s="60"/>
      <c r="BD53" s="60"/>
      <c r="BE53" s="60"/>
      <c r="BF53" s="60"/>
      <c r="BG53" s="60"/>
      <c r="BH53" s="60"/>
      <c r="BI53" s="60"/>
      <c r="BJ53" s="60"/>
      <c r="BK53" s="60"/>
      <c r="BL53" s="60"/>
      <c r="BM53" s="60"/>
      <c r="BN53" s="60"/>
      <c r="BO53" s="60"/>
      <c r="BP53" s="60"/>
      <c r="BQ53" s="60"/>
      <c r="BR53" s="60"/>
      <c r="BS53" s="60"/>
      <c r="BT53" s="60"/>
      <c r="BU53" s="60"/>
      <c r="BV53" s="60"/>
      <c r="BW53" s="60"/>
      <c r="BX53" s="60"/>
      <c r="BY53" s="60"/>
      <c r="BZ53" s="60"/>
      <c r="CA53" s="60"/>
      <c r="CB53" s="60"/>
      <c r="CC53" s="60"/>
      <c r="CD53" s="60"/>
      <c r="CE53" s="60"/>
      <c r="CF53" s="60"/>
      <c r="CG53" s="60"/>
      <c r="CH53" s="60"/>
      <c r="CI53" s="60"/>
      <c r="CJ53" s="60"/>
      <c r="CK53" s="60"/>
      <c r="CL53" s="60"/>
      <c r="CM53" s="60"/>
      <c r="CN53" s="60"/>
      <c r="CO53" s="60"/>
      <c r="CP53" s="60"/>
      <c r="CQ53" s="60"/>
      <c r="CR53" s="60"/>
      <c r="CS53" s="60"/>
      <c r="CT53" s="60"/>
      <c r="CU53" s="60"/>
      <c r="CV53" s="60"/>
      <c r="CW53" s="60"/>
      <c r="CX53" s="60"/>
      <c r="CY53" s="60"/>
      <c r="CZ53" s="60"/>
      <c r="DA53" s="60"/>
      <c r="DB53" s="60"/>
      <c r="DC53" s="60"/>
      <c r="DD53" s="60"/>
      <c r="DE53" s="60"/>
      <c r="DF53" s="60"/>
      <c r="DG53" s="60"/>
      <c r="DH53" s="60"/>
      <c r="DI53" s="60"/>
      <c r="DJ53" s="60"/>
      <c r="DK53" s="60"/>
      <c r="DL53" s="60"/>
      <c r="DM53" s="60"/>
      <c r="DN53" s="60"/>
      <c r="DO53" s="60"/>
      <c r="DP53" s="60"/>
      <c r="DQ53" s="60"/>
      <c r="DR53" s="60"/>
      <c r="DS53" s="60"/>
      <c r="DT53" s="60"/>
      <c r="DU53" s="60"/>
      <c r="DV53" s="60"/>
      <c r="DW53" s="60"/>
      <c r="DX53" s="60"/>
    </row>
    <row r="54" spans="1:128" s="57" customFormat="1" ht="13.5" customHeight="1" thickBot="1" x14ac:dyDescent="0.3">
      <c r="A54" s="2278" t="s">
        <v>42</v>
      </c>
      <c r="B54" s="2279"/>
      <c r="C54" s="2273"/>
      <c r="D54" s="2275"/>
      <c r="E54" s="1253" t="s">
        <v>540</v>
      </c>
      <c r="F54" s="829" t="s">
        <v>921</v>
      </c>
      <c r="G54" s="830" t="s">
        <v>541</v>
      </c>
      <c r="H54" s="831" t="s">
        <v>542</v>
      </c>
      <c r="I54" s="832" t="s">
        <v>543</v>
      </c>
      <c r="J54" s="831" t="s">
        <v>542</v>
      </c>
      <c r="K54" s="832" t="s">
        <v>543</v>
      </c>
      <c r="L54" s="831" t="s">
        <v>542</v>
      </c>
      <c r="M54" s="832" t="s">
        <v>543</v>
      </c>
      <c r="N54" s="831" t="s">
        <v>542</v>
      </c>
      <c r="O54" s="832" t="s">
        <v>543</v>
      </c>
      <c r="P54" s="831" t="s">
        <v>542</v>
      </c>
      <c r="Q54" s="832" t="s">
        <v>543</v>
      </c>
      <c r="R54" s="831" t="s">
        <v>542</v>
      </c>
      <c r="S54" s="832" t="s">
        <v>543</v>
      </c>
      <c r="T54" s="56"/>
      <c r="U54" s="56"/>
      <c r="V54" s="56"/>
      <c r="W54" s="56"/>
      <c r="X54" s="56"/>
      <c r="Y54" s="56"/>
      <c r="Z54" s="56"/>
      <c r="AA54" s="56"/>
      <c r="AB54" s="56"/>
      <c r="AC54" s="56"/>
      <c r="AD54" s="56"/>
      <c r="AE54" s="56"/>
      <c r="AF54" s="56"/>
      <c r="AG54" s="56"/>
      <c r="AH54" s="56"/>
      <c r="AI54" s="56"/>
      <c r="AJ54" s="56"/>
      <c r="AK54" s="56"/>
      <c r="AL54" s="56"/>
      <c r="AM54" s="56"/>
      <c r="AN54" s="56"/>
      <c r="AO54" s="56"/>
      <c r="AP54" s="56"/>
      <c r="AQ54" s="56"/>
      <c r="AR54" s="56"/>
      <c r="AS54" s="56"/>
      <c r="AT54" s="56"/>
      <c r="AU54" s="56"/>
      <c r="AV54" s="56"/>
      <c r="AW54" s="56"/>
      <c r="AX54" s="56"/>
      <c r="AY54" s="56"/>
      <c r="AZ54" s="56"/>
      <c r="BA54" s="56"/>
      <c r="BB54" s="56"/>
      <c r="BC54" s="56"/>
      <c r="BD54" s="56"/>
      <c r="BE54" s="56"/>
      <c r="BF54" s="56"/>
      <c r="BG54" s="56"/>
      <c r="BH54" s="56"/>
      <c r="BI54" s="56"/>
      <c r="BJ54" s="56"/>
      <c r="BK54" s="56"/>
      <c r="BL54" s="56"/>
      <c r="BM54" s="56"/>
      <c r="BN54" s="56"/>
      <c r="BO54" s="56"/>
      <c r="BP54" s="56"/>
      <c r="BQ54" s="56"/>
      <c r="BR54" s="56"/>
      <c r="BS54" s="56"/>
      <c r="BT54" s="56"/>
      <c r="BU54" s="56"/>
      <c r="BV54" s="56"/>
      <c r="BW54" s="56"/>
      <c r="BX54" s="56"/>
      <c r="BY54" s="56"/>
      <c r="BZ54" s="56"/>
      <c r="CA54" s="56"/>
      <c r="CB54" s="56"/>
      <c r="CC54" s="56"/>
      <c r="CD54" s="56"/>
      <c r="CE54" s="56"/>
      <c r="CF54" s="56"/>
      <c r="CG54" s="56"/>
      <c r="CH54" s="56"/>
      <c r="CI54" s="56"/>
      <c r="CJ54" s="56"/>
      <c r="CK54" s="56"/>
      <c r="CL54" s="56"/>
      <c r="CM54" s="56"/>
      <c r="CN54" s="56"/>
      <c r="CO54" s="56"/>
      <c r="CP54" s="56"/>
      <c r="CQ54" s="56"/>
      <c r="CR54" s="56"/>
      <c r="CS54" s="56"/>
      <c r="CT54" s="56"/>
      <c r="CU54" s="56"/>
      <c r="CV54" s="56"/>
      <c r="CW54" s="56"/>
      <c r="CX54" s="56"/>
      <c r="CY54" s="56"/>
      <c r="CZ54" s="56"/>
      <c r="DA54" s="56"/>
      <c r="DB54" s="56"/>
      <c r="DC54" s="56"/>
      <c r="DD54" s="56"/>
      <c r="DE54" s="56"/>
      <c r="DF54" s="56"/>
      <c r="DG54" s="56"/>
      <c r="DH54" s="56"/>
      <c r="DI54" s="56"/>
      <c r="DJ54" s="56"/>
      <c r="DK54" s="56"/>
      <c r="DL54" s="56"/>
      <c r="DM54" s="56"/>
      <c r="DN54" s="56"/>
      <c r="DO54" s="56"/>
      <c r="DP54" s="56"/>
      <c r="DQ54" s="56"/>
      <c r="DR54" s="56"/>
      <c r="DS54" s="56"/>
      <c r="DT54" s="56"/>
      <c r="DU54" s="56"/>
      <c r="DV54" s="56"/>
      <c r="DW54" s="56"/>
      <c r="DX54" s="56"/>
    </row>
    <row r="55" spans="1:128" s="31" customFormat="1" ht="15" customHeight="1" thickBot="1" x14ac:dyDescent="0.25">
      <c r="A55" s="472"/>
      <c r="B55" s="473" t="s">
        <v>564</v>
      </c>
      <c r="C55" s="474"/>
      <c r="D55" s="475"/>
      <c r="E55" s="476"/>
      <c r="F55" s="477"/>
      <c r="G55" s="295"/>
      <c r="H55" s="477"/>
      <c r="I55" s="475"/>
      <c r="J55" s="477"/>
      <c r="K55" s="475"/>
      <c r="L55" s="477"/>
      <c r="M55" s="475"/>
      <c r="N55" s="477"/>
      <c r="O55" s="475"/>
      <c r="P55" s="477"/>
      <c r="Q55" s="475"/>
      <c r="R55" s="477"/>
      <c r="S55" s="475"/>
    </row>
    <row r="56" spans="1:128" s="31" customFormat="1" ht="15" customHeight="1" x14ac:dyDescent="0.2">
      <c r="A56" s="433" t="s">
        <v>47</v>
      </c>
      <c r="B56" s="444" t="s">
        <v>565</v>
      </c>
      <c r="C56" s="478"/>
      <c r="D56" s="479"/>
      <c r="E56" s="480"/>
      <c r="F56" s="462"/>
      <c r="G56" s="481" t="s">
        <v>546</v>
      </c>
      <c r="H56" s="462"/>
      <c r="I56" s="479"/>
      <c r="J56" s="462"/>
      <c r="K56" s="479"/>
      <c r="L56" s="462"/>
      <c r="M56" s="479"/>
      <c r="N56" s="462"/>
      <c r="O56" s="479"/>
      <c r="P56" s="462"/>
      <c r="Q56" s="479"/>
      <c r="R56" s="462"/>
      <c r="S56" s="479"/>
    </row>
    <row r="57" spans="1:128" s="31" customFormat="1" ht="29.1" customHeight="1" x14ac:dyDescent="0.2">
      <c r="A57" s="482" t="s">
        <v>48</v>
      </c>
      <c r="B57" s="459" t="s">
        <v>566</v>
      </c>
      <c r="C57" s="465"/>
      <c r="D57" s="436"/>
      <c r="E57" s="437"/>
      <c r="F57" s="435"/>
      <c r="G57" s="445" t="s">
        <v>546</v>
      </c>
      <c r="H57" s="435"/>
      <c r="I57" s="436"/>
      <c r="J57" s="435"/>
      <c r="K57" s="436"/>
      <c r="L57" s="435"/>
      <c r="M57" s="436"/>
      <c r="N57" s="435"/>
      <c r="O57" s="436"/>
      <c r="P57" s="435"/>
      <c r="Q57" s="436"/>
      <c r="R57" s="435"/>
      <c r="S57" s="436"/>
    </row>
    <row r="58" spans="1:128" s="31" customFormat="1" ht="29.1" customHeight="1" x14ac:dyDescent="0.2">
      <c r="A58" s="482" t="s">
        <v>49</v>
      </c>
      <c r="B58" s="459" t="s">
        <v>567</v>
      </c>
      <c r="C58" s="465"/>
      <c r="D58" s="436"/>
      <c r="E58" s="437"/>
      <c r="F58" s="435"/>
      <c r="G58" s="445" t="s">
        <v>546</v>
      </c>
      <c r="H58" s="435"/>
      <c r="I58" s="436"/>
      <c r="J58" s="435"/>
      <c r="K58" s="436"/>
      <c r="L58" s="435"/>
      <c r="M58" s="436"/>
      <c r="N58" s="435"/>
      <c r="O58" s="436"/>
      <c r="P58" s="435"/>
      <c r="Q58" s="436"/>
      <c r="R58" s="435"/>
      <c r="S58" s="436"/>
    </row>
    <row r="59" spans="1:128" s="31" customFormat="1" ht="15" customHeight="1" x14ac:dyDescent="0.2">
      <c r="A59" s="482" t="s">
        <v>50</v>
      </c>
      <c r="B59" s="434" t="s">
        <v>568</v>
      </c>
      <c r="C59" s="465"/>
      <c r="D59" s="436"/>
      <c r="E59" s="437"/>
      <c r="F59" s="435"/>
      <c r="G59" s="445" t="s">
        <v>546</v>
      </c>
      <c r="H59" s="435"/>
      <c r="I59" s="436"/>
      <c r="J59" s="435"/>
      <c r="K59" s="436"/>
      <c r="L59" s="435"/>
      <c r="M59" s="436"/>
      <c r="N59" s="435"/>
      <c r="O59" s="436"/>
      <c r="P59" s="435"/>
      <c r="Q59" s="436"/>
      <c r="R59" s="435"/>
      <c r="S59" s="436"/>
    </row>
    <row r="60" spans="1:128" s="31" customFormat="1" ht="15" customHeight="1" x14ac:dyDescent="0.2">
      <c r="A60" s="482" t="s">
        <v>51</v>
      </c>
      <c r="B60" s="459" t="s">
        <v>569</v>
      </c>
      <c r="C60" s="465"/>
      <c r="D60" s="436"/>
      <c r="E60" s="437"/>
      <c r="F60" s="435"/>
      <c r="G60" s="445" t="s">
        <v>546</v>
      </c>
      <c r="H60" s="435"/>
      <c r="I60" s="436"/>
      <c r="J60" s="435"/>
      <c r="K60" s="436"/>
      <c r="L60" s="435"/>
      <c r="M60" s="436"/>
      <c r="N60" s="435"/>
      <c r="O60" s="436"/>
      <c r="P60" s="435"/>
      <c r="Q60" s="436"/>
      <c r="R60" s="435"/>
      <c r="S60" s="436"/>
    </row>
    <row r="61" spans="1:128" s="31" customFormat="1" ht="28.5" customHeight="1" x14ac:dyDescent="0.2">
      <c r="A61" s="482" t="s">
        <v>52</v>
      </c>
      <c r="B61" s="459" t="s">
        <v>1070</v>
      </c>
      <c r="C61" s="465"/>
      <c r="D61" s="436"/>
      <c r="E61" s="437"/>
      <c r="F61" s="435"/>
      <c r="G61" s="445" t="s">
        <v>546</v>
      </c>
      <c r="H61" s="435"/>
      <c r="I61" s="436"/>
      <c r="J61" s="435"/>
      <c r="K61" s="436"/>
      <c r="L61" s="435"/>
      <c r="M61" s="436"/>
      <c r="N61" s="435"/>
      <c r="O61" s="436"/>
      <c r="P61" s="435"/>
      <c r="Q61" s="436"/>
      <c r="R61" s="435"/>
      <c r="S61" s="436"/>
    </row>
    <row r="62" spans="1:128" s="31" customFormat="1" ht="15" customHeight="1" x14ac:dyDescent="0.2">
      <c r="A62" s="433" t="s">
        <v>53</v>
      </c>
      <c r="B62" s="444" t="s">
        <v>570</v>
      </c>
      <c r="C62" s="462"/>
      <c r="D62" s="479"/>
      <c r="E62" s="480"/>
      <c r="F62" s="462"/>
      <c r="G62" s="481" t="s">
        <v>571</v>
      </c>
      <c r="H62" s="462"/>
      <c r="I62" s="479"/>
      <c r="J62" s="462"/>
      <c r="K62" s="479"/>
      <c r="L62" s="462"/>
      <c r="M62" s="479"/>
      <c r="N62" s="462"/>
      <c r="O62" s="479"/>
      <c r="P62" s="462"/>
      <c r="Q62" s="479"/>
      <c r="R62" s="462"/>
      <c r="S62" s="479"/>
    </row>
    <row r="63" spans="1:128" s="31" customFormat="1" ht="26.25" thickBot="1" x14ac:dyDescent="0.25">
      <c r="A63" s="446" t="s">
        <v>54</v>
      </c>
      <c r="B63" s="447" t="s">
        <v>572</v>
      </c>
      <c r="C63" s="448"/>
      <c r="D63" s="449"/>
      <c r="E63" s="450"/>
      <c r="F63" s="448"/>
      <c r="G63" s="834" t="s">
        <v>573</v>
      </c>
      <c r="H63" s="448"/>
      <c r="I63" s="449"/>
      <c r="J63" s="448"/>
      <c r="K63" s="449"/>
      <c r="L63" s="448"/>
      <c r="M63" s="449"/>
      <c r="N63" s="448"/>
      <c r="O63" s="449"/>
      <c r="P63" s="448"/>
      <c r="Q63" s="449"/>
      <c r="R63" s="448"/>
      <c r="S63" s="449"/>
    </row>
    <row r="64" spans="1:128" s="90" customFormat="1" ht="15" customHeight="1" thickBot="1" x14ac:dyDescent="0.25">
      <c r="A64" s="424" t="s">
        <v>55</v>
      </c>
      <c r="B64" s="1252" t="s">
        <v>574</v>
      </c>
      <c r="C64" s="2276"/>
      <c r="D64" s="2276"/>
      <c r="E64" s="2276"/>
      <c r="F64" s="2276"/>
      <c r="G64" s="2276"/>
      <c r="H64" s="2276"/>
      <c r="I64" s="2276"/>
      <c r="J64" s="2276"/>
      <c r="K64" s="2276"/>
      <c r="L64" s="2276"/>
      <c r="M64" s="2276"/>
      <c r="N64" s="2276"/>
      <c r="O64" s="2276"/>
      <c r="P64" s="2276"/>
      <c r="Q64" s="2276"/>
      <c r="R64" s="2276"/>
      <c r="S64" s="2277"/>
    </row>
    <row r="65" spans="1:19" s="31" customFormat="1" ht="16.5" customHeight="1" thickBot="1" x14ac:dyDescent="0.25">
      <c r="A65" s="446" t="s">
        <v>56</v>
      </c>
      <c r="B65" s="483" t="s">
        <v>575</v>
      </c>
      <c r="C65" s="484"/>
      <c r="D65" s="449"/>
      <c r="E65" s="450"/>
      <c r="F65" s="484"/>
      <c r="G65" s="451" t="s">
        <v>546</v>
      </c>
      <c r="H65" s="450"/>
      <c r="I65" s="485"/>
      <c r="J65" s="484"/>
      <c r="K65" s="449"/>
      <c r="L65" s="450"/>
      <c r="M65" s="485"/>
      <c r="N65" s="450"/>
      <c r="O65" s="485"/>
      <c r="P65" s="450"/>
      <c r="Q65" s="485"/>
      <c r="R65" s="450"/>
      <c r="S65" s="485"/>
    </row>
    <row r="66" spans="1:19" s="90" customFormat="1" ht="15" customHeight="1" thickBot="1" x14ac:dyDescent="0.25">
      <c r="A66" s="424" t="s">
        <v>57</v>
      </c>
      <c r="B66" s="1252" t="s">
        <v>576</v>
      </c>
      <c r="C66" s="2276"/>
      <c r="D66" s="2276"/>
      <c r="E66" s="2276"/>
      <c r="F66" s="2276"/>
      <c r="G66" s="2276"/>
      <c r="H66" s="2276"/>
      <c r="I66" s="2276"/>
      <c r="J66" s="2276"/>
      <c r="K66" s="2276"/>
      <c r="L66" s="2276"/>
      <c r="M66" s="2276"/>
      <c r="N66" s="2276"/>
      <c r="O66" s="2276"/>
      <c r="P66" s="2276"/>
      <c r="Q66" s="2276"/>
      <c r="R66" s="2276"/>
      <c r="S66" s="2277"/>
    </row>
    <row r="67" spans="1:19" s="31" customFormat="1" ht="16.5" customHeight="1" x14ac:dyDescent="0.2">
      <c r="A67" s="433" t="s">
        <v>58</v>
      </c>
      <c r="B67" s="486" t="s">
        <v>577</v>
      </c>
      <c r="C67" s="453"/>
      <c r="D67" s="479"/>
      <c r="E67" s="480"/>
      <c r="F67" s="453"/>
      <c r="G67" s="487" t="s">
        <v>546</v>
      </c>
      <c r="H67" s="453"/>
      <c r="I67" s="479"/>
      <c r="J67" s="453"/>
      <c r="K67" s="479"/>
      <c r="L67" s="453"/>
      <c r="M67" s="479"/>
      <c r="N67" s="453"/>
      <c r="O67" s="479"/>
      <c r="P67" s="453"/>
      <c r="Q67" s="479"/>
      <c r="R67" s="453"/>
      <c r="S67" s="479"/>
    </row>
    <row r="68" spans="1:19" s="31" customFormat="1" ht="26.25" customHeight="1" x14ac:dyDescent="0.2">
      <c r="A68" s="442" t="s">
        <v>59</v>
      </c>
      <c r="B68" s="459" t="s">
        <v>578</v>
      </c>
      <c r="C68" s="435"/>
      <c r="D68" s="436"/>
      <c r="E68" s="437"/>
      <c r="F68" s="435"/>
      <c r="G68" s="438" t="s">
        <v>546</v>
      </c>
      <c r="H68" s="435"/>
      <c r="I68" s="436"/>
      <c r="J68" s="435"/>
      <c r="K68" s="436"/>
      <c r="L68" s="435"/>
      <c r="M68" s="436"/>
      <c r="N68" s="435"/>
      <c r="O68" s="436"/>
      <c r="P68" s="435"/>
      <c r="Q68" s="436"/>
      <c r="R68" s="435"/>
      <c r="S68" s="436"/>
    </row>
    <row r="69" spans="1:19" s="31" customFormat="1" ht="16.5" customHeight="1" x14ac:dyDescent="0.2">
      <c r="A69" s="442" t="s">
        <v>60</v>
      </c>
      <c r="B69" s="488" t="s">
        <v>579</v>
      </c>
      <c r="C69" s="435"/>
      <c r="D69" s="436"/>
      <c r="E69" s="445"/>
      <c r="F69" s="435"/>
      <c r="G69" s="445" t="s">
        <v>546</v>
      </c>
      <c r="H69" s="435"/>
      <c r="I69" s="436"/>
      <c r="J69" s="435"/>
      <c r="K69" s="436"/>
      <c r="L69" s="435"/>
      <c r="M69" s="436"/>
      <c r="N69" s="435"/>
      <c r="O69" s="436"/>
      <c r="P69" s="435"/>
      <c r="Q69" s="436"/>
      <c r="R69" s="435"/>
      <c r="S69" s="436"/>
    </row>
    <row r="70" spans="1:19" s="31" customFormat="1" ht="16.5" customHeight="1" x14ac:dyDescent="0.2">
      <c r="A70" s="442" t="s">
        <v>61</v>
      </c>
      <c r="B70" s="434" t="s">
        <v>580</v>
      </c>
      <c r="C70" s="435"/>
      <c r="D70" s="436"/>
      <c r="E70" s="445"/>
      <c r="F70" s="435"/>
      <c r="G70" s="445" t="s">
        <v>546</v>
      </c>
      <c r="H70" s="435"/>
      <c r="I70" s="436"/>
      <c r="J70" s="435"/>
      <c r="K70" s="436"/>
      <c r="L70" s="435"/>
      <c r="M70" s="436"/>
      <c r="N70" s="435"/>
      <c r="O70" s="436"/>
      <c r="P70" s="435"/>
      <c r="Q70" s="436"/>
      <c r="R70" s="435"/>
      <c r="S70" s="436"/>
    </row>
    <row r="71" spans="1:19" s="31" customFormat="1" ht="16.5" customHeight="1" x14ac:dyDescent="0.2">
      <c r="A71" s="442" t="s">
        <v>62</v>
      </c>
      <c r="B71" s="434" t="s">
        <v>581</v>
      </c>
      <c r="C71" s="435"/>
      <c r="D71" s="443"/>
      <c r="E71" s="445"/>
      <c r="F71" s="435"/>
      <c r="G71" s="445" t="s">
        <v>582</v>
      </c>
      <c r="H71" s="435"/>
      <c r="I71" s="443"/>
      <c r="J71" s="435"/>
      <c r="K71" s="443"/>
      <c r="L71" s="435"/>
      <c r="M71" s="443"/>
      <c r="N71" s="435"/>
      <c r="O71" s="443"/>
      <c r="P71" s="435"/>
      <c r="Q71" s="443"/>
      <c r="R71" s="435"/>
      <c r="S71" s="443"/>
    </row>
    <row r="72" spans="1:19" s="31" customFormat="1" ht="16.5" customHeight="1" thickBot="1" x14ac:dyDescent="0.25">
      <c r="A72" s="466" t="s">
        <v>63</v>
      </c>
      <c r="B72" s="1035" t="s">
        <v>583</v>
      </c>
      <c r="C72" s="470"/>
      <c r="D72" s="1036"/>
      <c r="E72" s="471"/>
      <c r="F72" s="470"/>
      <c r="G72" s="471" t="s">
        <v>584</v>
      </c>
      <c r="H72" s="470"/>
      <c r="I72" s="468"/>
      <c r="J72" s="470"/>
      <c r="K72" s="468"/>
      <c r="L72" s="470"/>
      <c r="M72" s="468"/>
      <c r="N72" s="470"/>
      <c r="O72" s="468"/>
      <c r="P72" s="470"/>
      <c r="Q72" s="468"/>
      <c r="R72" s="470"/>
      <c r="S72" s="468"/>
    </row>
    <row r="73" spans="1:19" x14ac:dyDescent="0.2">
      <c r="C73" s="24"/>
      <c r="E73" s="24"/>
      <c r="F73" s="24"/>
      <c r="H73" s="24"/>
      <c r="I73" s="24"/>
      <c r="J73" s="24"/>
      <c r="K73" s="24"/>
      <c r="L73" s="24"/>
      <c r="M73" s="24"/>
      <c r="N73" s="24"/>
      <c r="O73" s="24"/>
      <c r="P73" s="24"/>
      <c r="Q73" s="24"/>
      <c r="R73" s="24"/>
      <c r="S73" s="24"/>
    </row>
    <row r="74" spans="1:19" x14ac:dyDescent="0.2">
      <c r="C74" s="24"/>
      <c r="E74" s="24"/>
      <c r="F74" s="24"/>
      <c r="H74" s="24"/>
      <c r="I74" s="24"/>
      <c r="J74" s="24"/>
      <c r="K74" s="24"/>
      <c r="L74" s="24"/>
      <c r="M74" s="24"/>
      <c r="N74" s="24"/>
      <c r="O74" s="24"/>
      <c r="P74" s="24"/>
      <c r="Q74" s="24"/>
      <c r="R74" s="24"/>
      <c r="S74" s="24"/>
    </row>
    <row r="75" spans="1:19" x14ac:dyDescent="0.2">
      <c r="C75" s="24"/>
      <c r="E75" s="24"/>
      <c r="F75" s="24"/>
      <c r="H75" s="24"/>
      <c r="I75" s="24"/>
      <c r="J75" s="24"/>
      <c r="K75" s="24"/>
      <c r="L75" s="24"/>
      <c r="M75" s="24"/>
      <c r="N75" s="24"/>
      <c r="O75" s="24"/>
      <c r="P75" s="24"/>
      <c r="Q75" s="24"/>
      <c r="R75" s="24"/>
      <c r="S75" s="24"/>
    </row>
    <row r="76" spans="1:19" x14ac:dyDescent="0.2">
      <c r="C76" s="24"/>
      <c r="E76" s="24"/>
      <c r="F76" s="24"/>
      <c r="H76" s="24"/>
      <c r="I76" s="24"/>
      <c r="J76" s="24"/>
      <c r="K76" s="24"/>
      <c r="L76" s="24"/>
      <c r="M76" s="24"/>
      <c r="N76" s="24"/>
      <c r="O76" s="24"/>
      <c r="P76" s="24"/>
      <c r="Q76" s="24"/>
      <c r="R76" s="24"/>
      <c r="S76" s="24"/>
    </row>
    <row r="77" spans="1:19" x14ac:dyDescent="0.2">
      <c r="C77" s="24"/>
      <c r="E77" s="24"/>
      <c r="F77" s="24"/>
      <c r="H77" s="24"/>
      <c r="I77" s="24"/>
      <c r="J77" s="24"/>
      <c r="K77" s="24"/>
      <c r="L77" s="24"/>
      <c r="M77" s="24"/>
      <c r="N77" s="24"/>
      <c r="O77" s="24"/>
      <c r="P77" s="24"/>
      <c r="Q77" s="24"/>
      <c r="R77" s="24"/>
      <c r="S77" s="24"/>
    </row>
    <row r="78" spans="1:19" x14ac:dyDescent="0.2">
      <c r="C78" s="24"/>
      <c r="E78" s="24"/>
      <c r="F78" s="24"/>
      <c r="H78" s="24"/>
      <c r="I78" s="24"/>
      <c r="J78" s="24"/>
      <c r="K78" s="24"/>
      <c r="L78" s="24"/>
      <c r="M78" s="24"/>
      <c r="N78" s="24"/>
      <c r="O78" s="24"/>
      <c r="P78" s="24"/>
      <c r="Q78" s="24"/>
      <c r="R78" s="24"/>
      <c r="S78" s="24"/>
    </row>
    <row r="79" spans="1:19" x14ac:dyDescent="0.2">
      <c r="C79" s="24"/>
      <c r="E79" s="24"/>
      <c r="F79" s="24"/>
      <c r="H79" s="24"/>
      <c r="I79" s="24"/>
      <c r="J79" s="24"/>
      <c r="K79" s="24"/>
      <c r="L79" s="24"/>
      <c r="M79" s="24"/>
      <c r="N79" s="24"/>
      <c r="O79" s="24"/>
      <c r="P79" s="24"/>
      <c r="Q79" s="24"/>
      <c r="R79" s="24"/>
      <c r="S79" s="24"/>
    </row>
    <row r="80" spans="1:19" x14ac:dyDescent="0.2">
      <c r="C80" s="24"/>
      <c r="E80" s="24"/>
      <c r="F80" s="24"/>
      <c r="H80" s="24"/>
      <c r="I80" s="24"/>
      <c r="J80" s="24"/>
      <c r="K80" s="24"/>
      <c r="L80" s="24"/>
      <c r="M80" s="24"/>
      <c r="N80" s="24"/>
      <c r="O80" s="24"/>
      <c r="P80" s="24"/>
      <c r="Q80" s="24"/>
      <c r="R80" s="24"/>
      <c r="S80" s="24"/>
    </row>
    <row r="81" spans="3:19" x14ac:dyDescent="0.2">
      <c r="C81" s="24"/>
      <c r="E81" s="24"/>
      <c r="F81" s="24"/>
      <c r="H81" s="24"/>
      <c r="I81" s="24"/>
      <c r="J81" s="24"/>
      <c r="K81" s="24"/>
      <c r="L81" s="24"/>
      <c r="M81" s="24"/>
      <c r="N81" s="24"/>
      <c r="O81" s="24"/>
      <c r="P81" s="24"/>
      <c r="Q81" s="24"/>
      <c r="R81" s="24"/>
      <c r="S81" s="24"/>
    </row>
    <row r="82" spans="3:19" x14ac:dyDescent="0.2">
      <c r="C82" s="24"/>
      <c r="E82" s="24"/>
      <c r="F82" s="24"/>
      <c r="H82" s="24"/>
      <c r="I82" s="24"/>
      <c r="J82" s="24"/>
      <c r="K82" s="24"/>
      <c r="L82" s="24"/>
      <c r="M82" s="24"/>
      <c r="N82" s="24"/>
      <c r="O82" s="24"/>
      <c r="P82" s="24"/>
      <c r="Q82" s="24"/>
      <c r="R82" s="24"/>
      <c r="S82" s="24"/>
    </row>
    <row r="83" spans="3:19" x14ac:dyDescent="0.2">
      <c r="C83" s="24"/>
      <c r="E83" s="24"/>
      <c r="F83" s="24"/>
      <c r="H83" s="24"/>
      <c r="I83" s="24"/>
      <c r="J83" s="24"/>
      <c r="K83" s="24"/>
      <c r="L83" s="24"/>
      <c r="M83" s="24"/>
      <c r="N83" s="24"/>
      <c r="O83" s="24"/>
      <c r="P83" s="24"/>
      <c r="Q83" s="24"/>
      <c r="R83" s="24"/>
      <c r="S83" s="24"/>
    </row>
    <row r="84" spans="3:19" x14ac:dyDescent="0.2">
      <c r="C84" s="24"/>
      <c r="E84" s="24"/>
      <c r="F84" s="24"/>
      <c r="H84" s="24"/>
      <c r="I84" s="24"/>
      <c r="J84" s="24"/>
      <c r="K84" s="24"/>
      <c r="L84" s="24"/>
      <c r="M84" s="24"/>
      <c r="N84" s="24"/>
      <c r="O84" s="24"/>
      <c r="P84" s="24"/>
      <c r="Q84" s="24"/>
      <c r="R84" s="24"/>
      <c r="S84" s="24"/>
    </row>
    <row r="85" spans="3:19" x14ac:dyDescent="0.2">
      <c r="C85" s="24"/>
      <c r="E85" s="24"/>
      <c r="F85" s="24"/>
      <c r="H85" s="24"/>
      <c r="I85" s="24"/>
      <c r="J85" s="24"/>
      <c r="K85" s="24"/>
      <c r="L85" s="24"/>
      <c r="M85" s="24"/>
      <c r="N85" s="24"/>
      <c r="O85" s="24"/>
      <c r="P85" s="24"/>
      <c r="Q85" s="24"/>
      <c r="R85" s="24"/>
      <c r="S85" s="24"/>
    </row>
    <row r="86" spans="3:19" x14ac:dyDescent="0.2">
      <c r="C86" s="24"/>
      <c r="E86" s="24"/>
      <c r="F86" s="24"/>
      <c r="H86" s="24"/>
      <c r="I86" s="24"/>
      <c r="J86" s="24"/>
      <c r="K86" s="24"/>
      <c r="L86" s="24"/>
      <c r="M86" s="24"/>
      <c r="N86" s="24"/>
      <c r="O86" s="24"/>
      <c r="P86" s="24"/>
      <c r="Q86" s="24"/>
      <c r="R86" s="24"/>
      <c r="S86" s="24"/>
    </row>
    <row r="87" spans="3:19" x14ac:dyDescent="0.2">
      <c r="C87" s="24"/>
      <c r="E87" s="24"/>
      <c r="F87" s="24"/>
      <c r="H87" s="24"/>
      <c r="I87" s="24"/>
      <c r="J87" s="24"/>
      <c r="K87" s="24"/>
      <c r="L87" s="24"/>
      <c r="M87" s="24"/>
      <c r="N87" s="24"/>
      <c r="O87" s="24"/>
      <c r="P87" s="24"/>
      <c r="Q87" s="24"/>
      <c r="R87" s="24"/>
      <c r="S87" s="24"/>
    </row>
    <row r="88" spans="3:19" x14ac:dyDescent="0.2">
      <c r="C88" s="24"/>
      <c r="E88" s="24"/>
      <c r="F88" s="24"/>
      <c r="H88" s="24"/>
      <c r="I88" s="24"/>
      <c r="J88" s="24"/>
      <c r="K88" s="24"/>
      <c r="L88" s="24"/>
      <c r="M88" s="24"/>
      <c r="N88" s="24"/>
      <c r="O88" s="24"/>
      <c r="P88" s="24"/>
      <c r="Q88" s="24"/>
      <c r="R88" s="24"/>
      <c r="S88" s="24"/>
    </row>
    <row r="89" spans="3:19" x14ac:dyDescent="0.2">
      <c r="C89" s="24"/>
      <c r="E89" s="24"/>
      <c r="F89" s="24"/>
      <c r="H89" s="24"/>
      <c r="I89" s="24"/>
      <c r="J89" s="24"/>
      <c r="K89" s="24"/>
      <c r="L89" s="24"/>
      <c r="M89" s="24"/>
      <c r="N89" s="24"/>
      <c r="O89" s="24"/>
      <c r="P89" s="24"/>
      <c r="Q89" s="24"/>
      <c r="R89" s="24"/>
      <c r="S89" s="24"/>
    </row>
    <row r="90" spans="3:19" x14ac:dyDescent="0.2">
      <c r="C90" s="24"/>
      <c r="E90" s="24"/>
      <c r="F90" s="24"/>
      <c r="H90" s="24"/>
      <c r="I90" s="24"/>
      <c r="J90" s="24"/>
      <c r="K90" s="24"/>
      <c r="L90" s="24"/>
      <c r="M90" s="24"/>
      <c r="N90" s="24"/>
      <c r="O90" s="24"/>
      <c r="P90" s="24"/>
      <c r="Q90" s="24"/>
      <c r="R90" s="24"/>
      <c r="S90" s="24"/>
    </row>
    <row r="91" spans="3:19" x14ac:dyDescent="0.2">
      <c r="C91" s="24"/>
      <c r="E91" s="24"/>
      <c r="F91" s="24"/>
      <c r="H91" s="24"/>
      <c r="I91" s="24"/>
      <c r="J91" s="24"/>
      <c r="K91" s="24"/>
      <c r="L91" s="24"/>
      <c r="M91" s="24"/>
      <c r="N91" s="24"/>
      <c r="O91" s="24"/>
      <c r="P91" s="24"/>
      <c r="Q91" s="24"/>
      <c r="R91" s="24"/>
      <c r="S91" s="24"/>
    </row>
    <row r="92" spans="3:19" x14ac:dyDescent="0.2">
      <c r="C92" s="24"/>
      <c r="E92" s="24"/>
      <c r="F92" s="24"/>
      <c r="H92" s="24"/>
      <c r="I92" s="24"/>
      <c r="J92" s="24"/>
      <c r="K92" s="24"/>
      <c r="L92" s="24"/>
      <c r="M92" s="24"/>
      <c r="N92" s="24"/>
      <c r="O92" s="24"/>
      <c r="P92" s="24"/>
      <c r="Q92" s="24"/>
      <c r="R92" s="24"/>
      <c r="S92" s="24"/>
    </row>
    <row r="93" spans="3:19" x14ac:dyDescent="0.2">
      <c r="C93" s="24"/>
      <c r="E93" s="24"/>
      <c r="F93" s="24"/>
      <c r="H93" s="24"/>
      <c r="I93" s="24"/>
      <c r="J93" s="24"/>
      <c r="K93" s="24"/>
      <c r="L93" s="24"/>
      <c r="M93" s="24"/>
      <c r="N93" s="24"/>
      <c r="O93" s="24"/>
      <c r="P93" s="24"/>
      <c r="Q93" s="24"/>
      <c r="R93" s="24"/>
      <c r="S93" s="24"/>
    </row>
    <row r="94" spans="3:19" x14ac:dyDescent="0.2">
      <c r="C94" s="24"/>
      <c r="E94" s="24"/>
      <c r="F94" s="24"/>
      <c r="H94" s="24"/>
      <c r="I94" s="24"/>
      <c r="J94" s="24"/>
      <c r="K94" s="24"/>
      <c r="L94" s="24"/>
      <c r="M94" s="24"/>
      <c r="N94" s="24"/>
      <c r="O94" s="24"/>
      <c r="P94" s="24"/>
      <c r="Q94" s="24"/>
      <c r="R94" s="24"/>
      <c r="S94" s="24"/>
    </row>
    <row r="95" spans="3:19" x14ac:dyDescent="0.2">
      <c r="C95" s="24"/>
      <c r="E95" s="24"/>
      <c r="F95" s="24"/>
      <c r="H95" s="24"/>
      <c r="I95" s="24"/>
      <c r="J95" s="24"/>
      <c r="K95" s="24"/>
      <c r="L95" s="24"/>
      <c r="M95" s="24"/>
      <c r="N95" s="24"/>
      <c r="O95" s="24"/>
      <c r="P95" s="24"/>
      <c r="Q95" s="24"/>
      <c r="R95" s="24"/>
      <c r="S95" s="24"/>
    </row>
    <row r="96" spans="3:19" x14ac:dyDescent="0.2">
      <c r="C96" s="24"/>
      <c r="E96" s="24"/>
      <c r="F96" s="24"/>
      <c r="H96" s="24"/>
      <c r="I96" s="24"/>
      <c r="J96" s="24"/>
      <c r="K96" s="24"/>
      <c r="L96" s="24"/>
      <c r="M96" s="24"/>
      <c r="N96" s="24"/>
      <c r="O96" s="24"/>
      <c r="P96" s="24"/>
      <c r="Q96" s="24"/>
      <c r="R96" s="24"/>
      <c r="S96" s="24"/>
    </row>
    <row r="97" spans="3:19" x14ac:dyDescent="0.2">
      <c r="C97" s="24"/>
      <c r="E97" s="24"/>
      <c r="F97" s="24"/>
      <c r="H97" s="24"/>
      <c r="I97" s="24"/>
      <c r="J97" s="24"/>
      <c r="K97" s="24"/>
      <c r="L97" s="24"/>
      <c r="M97" s="24"/>
      <c r="N97" s="24"/>
      <c r="O97" s="24"/>
      <c r="P97" s="24"/>
      <c r="Q97" s="24"/>
      <c r="R97" s="24"/>
      <c r="S97" s="24"/>
    </row>
    <row r="98" spans="3:19" x14ac:dyDescent="0.2">
      <c r="C98" s="24"/>
      <c r="E98" s="24"/>
      <c r="F98" s="24"/>
      <c r="H98" s="24"/>
      <c r="I98" s="24"/>
      <c r="J98" s="24"/>
      <c r="K98" s="24"/>
      <c r="L98" s="24"/>
      <c r="M98" s="24"/>
      <c r="N98" s="24"/>
      <c r="O98" s="24"/>
      <c r="P98" s="24"/>
      <c r="Q98" s="24"/>
      <c r="R98" s="24"/>
      <c r="S98" s="24"/>
    </row>
    <row r="99" spans="3:19" x14ac:dyDescent="0.2">
      <c r="C99" s="24"/>
      <c r="E99" s="24"/>
      <c r="F99" s="24"/>
      <c r="H99" s="24"/>
      <c r="I99" s="24"/>
      <c r="J99" s="24"/>
      <c r="K99" s="24"/>
      <c r="L99" s="24"/>
      <c r="M99" s="24"/>
      <c r="N99" s="24"/>
      <c r="O99" s="24"/>
      <c r="P99" s="24"/>
      <c r="Q99" s="24"/>
      <c r="R99" s="24"/>
      <c r="S99" s="24"/>
    </row>
    <row r="100" spans="3:19" x14ac:dyDescent="0.2">
      <c r="C100" s="24"/>
      <c r="E100" s="24"/>
      <c r="F100" s="24"/>
      <c r="H100" s="24"/>
      <c r="I100" s="24"/>
      <c r="J100" s="24"/>
      <c r="K100" s="24"/>
      <c r="L100" s="24"/>
      <c r="M100" s="24"/>
      <c r="N100" s="24"/>
      <c r="O100" s="24"/>
      <c r="P100" s="24"/>
      <c r="Q100" s="24"/>
      <c r="R100" s="24"/>
      <c r="S100" s="24"/>
    </row>
    <row r="101" spans="3:19" x14ac:dyDescent="0.2">
      <c r="C101" s="24"/>
      <c r="E101" s="24"/>
      <c r="F101" s="24"/>
      <c r="H101" s="24"/>
      <c r="I101" s="24"/>
      <c r="J101" s="24"/>
      <c r="K101" s="24"/>
      <c r="L101" s="24"/>
      <c r="M101" s="24"/>
      <c r="N101" s="24"/>
      <c r="O101" s="24"/>
      <c r="P101" s="24"/>
      <c r="Q101" s="24"/>
      <c r="R101" s="24"/>
      <c r="S101" s="24"/>
    </row>
    <row r="102" spans="3:19" x14ac:dyDescent="0.2">
      <c r="C102" s="24"/>
      <c r="E102" s="24"/>
      <c r="F102" s="24"/>
      <c r="H102" s="24"/>
      <c r="I102" s="24"/>
      <c r="J102" s="24"/>
      <c r="K102" s="24"/>
      <c r="L102" s="24"/>
      <c r="M102" s="24"/>
      <c r="N102" s="24"/>
      <c r="O102" s="24"/>
      <c r="P102" s="24"/>
      <c r="Q102" s="24"/>
      <c r="R102" s="24"/>
      <c r="S102" s="24"/>
    </row>
    <row r="103" spans="3:19" x14ac:dyDescent="0.2">
      <c r="C103" s="24"/>
      <c r="E103" s="24"/>
      <c r="F103" s="24"/>
      <c r="H103" s="24"/>
      <c r="I103" s="24"/>
      <c r="J103" s="24"/>
      <c r="K103" s="24"/>
      <c r="L103" s="24"/>
      <c r="M103" s="24"/>
      <c r="N103" s="24"/>
      <c r="O103" s="24"/>
      <c r="P103" s="24"/>
      <c r="Q103" s="24"/>
      <c r="R103" s="24"/>
      <c r="S103" s="24"/>
    </row>
    <row r="104" spans="3:19" x14ac:dyDescent="0.2">
      <c r="C104" s="24"/>
      <c r="E104" s="24"/>
      <c r="F104" s="24"/>
      <c r="H104" s="24"/>
      <c r="I104" s="24"/>
      <c r="J104" s="24"/>
      <c r="K104" s="24"/>
      <c r="L104" s="24"/>
      <c r="M104" s="24"/>
      <c r="N104" s="24"/>
      <c r="O104" s="24"/>
      <c r="P104" s="24"/>
      <c r="Q104" s="24"/>
      <c r="R104" s="24"/>
      <c r="S104" s="24"/>
    </row>
    <row r="105" spans="3:19" x14ac:dyDescent="0.2">
      <c r="C105" s="24"/>
      <c r="E105" s="24"/>
      <c r="F105" s="24"/>
      <c r="H105" s="24"/>
      <c r="I105" s="24"/>
      <c r="J105" s="24"/>
      <c r="K105" s="24"/>
      <c r="L105" s="24"/>
      <c r="M105" s="24"/>
      <c r="N105" s="24"/>
      <c r="O105" s="24"/>
      <c r="P105" s="24"/>
      <c r="Q105" s="24"/>
      <c r="R105" s="24"/>
      <c r="S105" s="24"/>
    </row>
    <row r="106" spans="3:19" x14ac:dyDescent="0.2">
      <c r="J106" s="34"/>
    </row>
    <row r="107" spans="3:19" x14ac:dyDescent="0.2">
      <c r="J107" s="34"/>
    </row>
    <row r="108" spans="3:19" x14ac:dyDescent="0.2">
      <c r="J108" s="34"/>
    </row>
    <row r="109" spans="3:19" x14ac:dyDescent="0.2">
      <c r="J109" s="34"/>
    </row>
    <row r="110" spans="3:19" x14ac:dyDescent="0.2">
      <c r="J110" s="34"/>
    </row>
    <row r="111" spans="3:19" x14ac:dyDescent="0.2">
      <c r="J111" s="34"/>
    </row>
    <row r="112" spans="3:19" x14ac:dyDescent="0.2">
      <c r="J112" s="34"/>
    </row>
    <row r="113" spans="10:10" x14ac:dyDescent="0.2">
      <c r="J113" s="34"/>
    </row>
    <row r="114" spans="10:10" x14ac:dyDescent="0.2">
      <c r="J114" s="34"/>
    </row>
    <row r="115" spans="10:10" x14ac:dyDescent="0.2">
      <c r="J115" s="34"/>
    </row>
    <row r="116" spans="10:10" x14ac:dyDescent="0.2">
      <c r="J116" s="34"/>
    </row>
    <row r="117" spans="10:10" x14ac:dyDescent="0.2">
      <c r="J117" s="34"/>
    </row>
    <row r="118" spans="10:10" x14ac:dyDescent="0.2">
      <c r="J118" s="34"/>
    </row>
    <row r="119" spans="10:10" x14ac:dyDescent="0.2">
      <c r="J119" s="34"/>
    </row>
    <row r="120" spans="10:10" x14ac:dyDescent="0.2">
      <c r="J120" s="34"/>
    </row>
    <row r="121" spans="10:10" x14ac:dyDescent="0.2">
      <c r="J121" s="34"/>
    </row>
    <row r="122" spans="10:10" x14ac:dyDescent="0.2">
      <c r="J122" s="34"/>
    </row>
    <row r="123" spans="10:10" x14ac:dyDescent="0.2">
      <c r="J123" s="34"/>
    </row>
    <row r="124" spans="10:10" x14ac:dyDescent="0.2">
      <c r="J124" s="34"/>
    </row>
    <row r="125" spans="10:10" x14ac:dyDescent="0.2">
      <c r="J125" s="34"/>
    </row>
    <row r="126" spans="10:10" x14ac:dyDescent="0.2">
      <c r="J126" s="34"/>
    </row>
    <row r="127" spans="10:10" x14ac:dyDescent="0.2">
      <c r="J127" s="34"/>
    </row>
    <row r="128" spans="10:10" x14ac:dyDescent="0.2">
      <c r="J128" s="34"/>
    </row>
    <row r="129" spans="10:10" x14ac:dyDescent="0.2">
      <c r="J129" s="34"/>
    </row>
    <row r="130" spans="10:10" x14ac:dyDescent="0.2">
      <c r="J130" s="34"/>
    </row>
    <row r="131" spans="10:10" x14ac:dyDescent="0.2">
      <c r="J131" s="34"/>
    </row>
    <row r="132" spans="10:10" x14ac:dyDescent="0.2">
      <c r="J132" s="34"/>
    </row>
    <row r="133" spans="10:10" x14ac:dyDescent="0.2">
      <c r="J133" s="34"/>
    </row>
    <row r="134" spans="10:10" x14ac:dyDescent="0.2">
      <c r="J134" s="34"/>
    </row>
    <row r="135" spans="10:10" x14ac:dyDescent="0.2">
      <c r="J135" s="34"/>
    </row>
    <row r="136" spans="10:10" x14ac:dyDescent="0.2">
      <c r="J136" s="34"/>
    </row>
    <row r="137" spans="10:10" x14ac:dyDescent="0.2">
      <c r="J137" s="34"/>
    </row>
    <row r="138" spans="10:10" x14ac:dyDescent="0.2">
      <c r="J138" s="34"/>
    </row>
    <row r="139" spans="10:10" x14ac:dyDescent="0.2">
      <c r="J139" s="34"/>
    </row>
    <row r="140" spans="10:10" x14ac:dyDescent="0.2">
      <c r="J140" s="34"/>
    </row>
    <row r="141" spans="10:10" x14ac:dyDescent="0.2">
      <c r="J141" s="34"/>
    </row>
  </sheetData>
  <customSheetViews>
    <customSheetView guid="{62A28031-BB72-409E-8219-7B624D8945FD}" scale="60" showPageBreaks="1" printArea="1" hiddenRows="1" view="pageBreakPreview" topLeftCell="A7">
      <selection activeCell="D19" activeCellId="2" sqref="B79:B80 B81:B82 D19:N19"/>
      <pageMargins left="0.7" right="0.7" top="0.75" bottom="0.75" header="0.3" footer="0.3"/>
      <headerFooter alignWithMargins="0">
        <oddFooter>&amp;R&amp;P</oddFooter>
      </headerFooter>
    </customSheetView>
  </customSheetViews>
  <mergeCells count="43">
    <mergeCell ref="C66:S66"/>
    <mergeCell ref="C64:S64"/>
    <mergeCell ref="C32:S32"/>
    <mergeCell ref="A16:B16"/>
    <mergeCell ref="C26:S26"/>
    <mergeCell ref="C17:S17"/>
    <mergeCell ref="A54:B54"/>
    <mergeCell ref="A42:B53"/>
    <mergeCell ref="C42:D42"/>
    <mergeCell ref="H42:S42"/>
    <mergeCell ref="C43:D49"/>
    <mergeCell ref="E43:E47"/>
    <mergeCell ref="F43:G53"/>
    <mergeCell ref="H43:S49"/>
    <mergeCell ref="E48:E53"/>
    <mergeCell ref="C53:C54"/>
    <mergeCell ref="F5:G15"/>
    <mergeCell ref="C5:D11"/>
    <mergeCell ref="C15:C16"/>
    <mergeCell ref="D15:D16"/>
    <mergeCell ref="R53:S53"/>
    <mergeCell ref="D53:D54"/>
    <mergeCell ref="H53:I53"/>
    <mergeCell ref="J53:K53"/>
    <mergeCell ref="L53:M53"/>
    <mergeCell ref="N53:O53"/>
    <mergeCell ref="P53:Q53"/>
    <mergeCell ref="B1:S1"/>
    <mergeCell ref="A2:G2"/>
    <mergeCell ref="H2:S2"/>
    <mergeCell ref="H3:S3"/>
    <mergeCell ref="A4:B15"/>
    <mergeCell ref="E5:E9"/>
    <mergeCell ref="H5:S11"/>
    <mergeCell ref="C4:D4"/>
    <mergeCell ref="H4:S4"/>
    <mergeCell ref="P15:Q15"/>
    <mergeCell ref="R15:S15"/>
    <mergeCell ref="H15:I15"/>
    <mergeCell ref="J15:K15"/>
    <mergeCell ref="L15:M15"/>
    <mergeCell ref="N15:O15"/>
    <mergeCell ref="E10:E15"/>
  </mergeCells>
  <phoneticPr fontId="12" type="noConversion"/>
  <pageMargins left="0.25" right="0.25" top="0.5" bottom="0.5" header="0.3" footer="0.3"/>
  <pageSetup scale="90" orientation="landscape" r:id="rId1"/>
  <headerFooter differentFirst="1">
    <oddHeader>&amp;LHRBF Impact Evaluation&amp;CHealth Facility Questionnaire&amp;RForm F1</oddHeader>
    <oddFooter>&amp;R&amp;P / &amp;N</oddFooter>
  </headerFooter>
  <rowBreaks count="1" manualBreakCount="1">
    <brk id="41" max="18" man="1"/>
  </rowBreaks>
  <colBreaks count="1" manualBreakCount="1">
    <brk id="19" max="1048575" man="1"/>
  </colBreaks>
  <drawing r:id="rId2"/>
  <extLst>
    <ext xmlns:mx="http://schemas.microsoft.com/office/mac/excel/2008/main" uri="http://schemas.microsoft.com/office/mac/excel/2008/main">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90"/>
  <sheetViews>
    <sheetView view="pageBreakPreview" topLeftCell="A54" zoomScale="120" zoomScaleSheetLayoutView="120" workbookViewId="0">
      <selection activeCell="N70" sqref="N70"/>
    </sheetView>
  </sheetViews>
  <sheetFormatPr defaultColWidth="8.85546875" defaultRowHeight="12.75" x14ac:dyDescent="0.2"/>
  <cols>
    <col min="1" max="1" width="5.7109375" style="82" customWidth="1"/>
    <col min="2" max="2" width="38.7109375" style="84" customWidth="1"/>
    <col min="3" max="3" width="20.7109375" style="20" customWidth="1"/>
    <col min="4" max="4" width="3.7109375" style="46" customWidth="1"/>
    <col min="5" max="5" width="2.7109375" style="2" customWidth="1"/>
    <col min="6" max="6" width="5.7109375" style="3" customWidth="1"/>
    <col min="7" max="10" width="3.28515625" style="2" customWidth="1"/>
    <col min="11" max="16384" width="8.85546875" style="2"/>
  </cols>
  <sheetData>
    <row r="1" spans="1:12" s="10" customFormat="1" ht="30" customHeight="1" thickBot="1" x14ac:dyDescent="0.25">
      <c r="A1" s="79">
        <f>-9</f>
        <v>-9</v>
      </c>
      <c r="B1" s="1940" t="s">
        <v>585</v>
      </c>
      <c r="C1" s="1940"/>
      <c r="D1" s="1940"/>
      <c r="E1" s="1940"/>
      <c r="F1" s="1941"/>
      <c r="G1" s="2299" t="s">
        <v>85</v>
      </c>
      <c r="H1" s="2300"/>
      <c r="I1" s="2300"/>
      <c r="J1" s="2301"/>
      <c r="K1" s="1126"/>
    </row>
    <row r="2" spans="1:12" s="10" customFormat="1" ht="30" customHeight="1" thickBot="1" x14ac:dyDescent="0.25">
      <c r="A2" s="1917" t="s">
        <v>335</v>
      </c>
      <c r="B2" s="1918"/>
      <c r="C2" s="1918"/>
      <c r="D2" s="1918"/>
      <c r="E2" s="1918"/>
      <c r="F2" s="1918"/>
      <c r="G2" s="1918"/>
      <c r="H2" s="1918"/>
      <c r="I2" s="1918"/>
      <c r="J2" s="1919"/>
      <c r="K2" s="92"/>
    </row>
    <row r="3" spans="1:12" s="11" customFormat="1" ht="13.5" x14ac:dyDescent="0.25">
      <c r="A3" s="1821">
        <f>A1-0.01</f>
        <v>-9.01</v>
      </c>
      <c r="B3" s="2288" t="s">
        <v>919</v>
      </c>
      <c r="C3" s="1363" t="s">
        <v>88</v>
      </c>
      <c r="D3" s="491">
        <v>1</v>
      </c>
      <c r="E3" s="492"/>
      <c r="F3" s="493"/>
      <c r="G3" s="494"/>
      <c r="H3" s="495"/>
      <c r="I3" s="495"/>
      <c r="J3" s="496"/>
      <c r="K3" s="1127"/>
    </row>
    <row r="4" spans="1:12" s="11" customFormat="1" ht="14.25" thickBot="1" x14ac:dyDescent="0.3">
      <c r="A4" s="1823"/>
      <c r="B4" s="2289"/>
      <c r="C4" s="1362" t="s">
        <v>89</v>
      </c>
      <c r="D4" s="497">
        <v>2</v>
      </c>
      <c r="E4" s="498"/>
      <c r="F4" s="499"/>
      <c r="G4" s="500"/>
      <c r="H4" s="501"/>
      <c r="I4" s="501"/>
      <c r="J4" s="502"/>
      <c r="K4" s="1127"/>
    </row>
    <row r="5" spans="1:12" s="11" customFormat="1" ht="13.5" x14ac:dyDescent="0.25">
      <c r="A5" s="1821">
        <f>A3-0.01</f>
        <v>-9.02</v>
      </c>
      <c r="B5" s="2297" t="s">
        <v>586</v>
      </c>
      <c r="C5" s="1363" t="s">
        <v>88</v>
      </c>
      <c r="D5" s="503">
        <v>1</v>
      </c>
      <c r="E5" s="492"/>
      <c r="F5" s="493"/>
      <c r="G5" s="494"/>
      <c r="H5" s="495"/>
      <c r="I5" s="495"/>
      <c r="J5" s="496"/>
      <c r="K5" s="1127"/>
    </row>
    <row r="6" spans="1:12" s="11" customFormat="1" ht="14.25" thickBot="1" x14ac:dyDescent="0.3">
      <c r="A6" s="1823"/>
      <c r="B6" s="2298"/>
      <c r="C6" s="1362" t="s">
        <v>89</v>
      </c>
      <c r="D6" s="504">
        <v>2</v>
      </c>
      <c r="E6" s="498"/>
      <c r="F6" s="499"/>
      <c r="G6" s="500"/>
      <c r="H6" s="501"/>
      <c r="I6" s="501"/>
      <c r="J6" s="502"/>
      <c r="K6" s="1127"/>
    </row>
    <row r="7" spans="1:12" s="11" customFormat="1" ht="13.5" x14ac:dyDescent="0.25">
      <c r="A7" s="1821">
        <f>A5-0.01</f>
        <v>-9.0299999999999994</v>
      </c>
      <c r="B7" s="2288" t="s">
        <v>587</v>
      </c>
      <c r="C7" s="1363" t="s">
        <v>88</v>
      </c>
      <c r="D7" s="503">
        <v>1</v>
      </c>
      <c r="E7" s="492"/>
      <c r="F7" s="509"/>
      <c r="G7" s="506"/>
      <c r="H7" s="396"/>
      <c r="I7" s="396"/>
      <c r="J7" s="507"/>
      <c r="K7" s="1127"/>
    </row>
    <row r="8" spans="1:12" s="11" customFormat="1" ht="14.25" thickBot="1" x14ac:dyDescent="0.3">
      <c r="A8" s="1823"/>
      <c r="B8" s="2289"/>
      <c r="C8" s="1362" t="s">
        <v>89</v>
      </c>
      <c r="D8" s="504">
        <v>2</v>
      </c>
      <c r="E8" s="396"/>
      <c r="F8" s="505"/>
      <c r="G8" s="506" t="s">
        <v>2</v>
      </c>
      <c r="H8" s="396"/>
      <c r="I8" s="396"/>
      <c r="J8" s="507"/>
      <c r="K8" s="1127"/>
    </row>
    <row r="9" spans="1:12" s="11" customFormat="1" ht="13.5" x14ac:dyDescent="0.25">
      <c r="A9" s="1821">
        <f>A7-0.01</f>
        <v>-9.0399999999999991</v>
      </c>
      <c r="B9" s="2288" t="s">
        <v>588</v>
      </c>
      <c r="C9" s="1363" t="s">
        <v>88</v>
      </c>
      <c r="D9" s="503">
        <v>1</v>
      </c>
      <c r="E9" s="492"/>
      <c r="F9" s="493"/>
      <c r="G9" s="494"/>
      <c r="H9" s="495"/>
      <c r="I9" s="495"/>
      <c r="J9" s="496"/>
      <c r="K9" s="1127"/>
    </row>
    <row r="10" spans="1:12" s="11" customFormat="1" ht="14.25" thickBot="1" x14ac:dyDescent="0.3">
      <c r="A10" s="1823"/>
      <c r="B10" s="2289"/>
      <c r="C10" s="1362" t="s">
        <v>89</v>
      </c>
      <c r="D10" s="504">
        <v>2</v>
      </c>
      <c r="E10" s="498"/>
      <c r="F10" s="499"/>
      <c r="G10" s="500"/>
      <c r="H10" s="501"/>
      <c r="I10" s="501"/>
      <c r="J10" s="502"/>
      <c r="K10" s="1127"/>
    </row>
    <row r="11" spans="1:12" s="11" customFormat="1" ht="13.5" x14ac:dyDescent="0.25">
      <c r="A11" s="1821">
        <f>A9-0.01</f>
        <v>-9.0499999999999989</v>
      </c>
      <c r="B11" s="2288" t="s">
        <v>589</v>
      </c>
      <c r="C11" s="1363" t="s">
        <v>88</v>
      </c>
      <c r="D11" s="503">
        <v>1</v>
      </c>
      <c r="E11" s="492"/>
      <c r="F11" s="493"/>
      <c r="G11" s="494"/>
      <c r="H11" s="495"/>
      <c r="I11" s="495"/>
      <c r="J11" s="496"/>
      <c r="K11" s="1127"/>
    </row>
    <row r="12" spans="1:12" s="11" customFormat="1" ht="13.5" customHeight="1" thickBot="1" x14ac:dyDescent="0.25">
      <c r="A12" s="1823"/>
      <c r="B12" s="2289"/>
      <c r="C12" s="1362" t="s">
        <v>89</v>
      </c>
      <c r="D12" s="504">
        <v>2</v>
      </c>
      <c r="E12" s="498" t="s">
        <v>39</v>
      </c>
      <c r="F12" s="835" t="e">
        <f>#REF!</f>
        <v>#REF!</v>
      </c>
      <c r="G12" s="500"/>
      <c r="H12" s="501"/>
      <c r="I12" s="501"/>
      <c r="J12" s="502"/>
      <c r="K12" s="1127"/>
      <c r="L12" s="39"/>
    </row>
    <row r="13" spans="1:12" s="37" customFormat="1" ht="66" customHeight="1" thickBot="1" x14ac:dyDescent="0.25">
      <c r="A13" s="1321">
        <f>A11-0.01</f>
        <v>-9.0599999999999987</v>
      </c>
      <c r="B13" s="1361" t="s">
        <v>590</v>
      </c>
      <c r="C13" s="2187" t="s">
        <v>591</v>
      </c>
      <c r="D13" s="2188"/>
      <c r="E13" s="2188"/>
      <c r="F13" s="2189"/>
      <c r="G13" s="500"/>
      <c r="H13" s="501"/>
      <c r="I13" s="501"/>
      <c r="J13" s="502"/>
      <c r="K13" s="1128"/>
    </row>
    <row r="14" spans="1:12" s="11" customFormat="1" ht="12.75" customHeight="1" x14ac:dyDescent="0.25">
      <c r="A14" s="1285">
        <f>A13-0.01</f>
        <v>-9.0699999999999985</v>
      </c>
      <c r="B14" s="2288" t="s">
        <v>592</v>
      </c>
      <c r="C14" s="1363" t="s">
        <v>593</v>
      </c>
      <c r="D14" s="508">
        <v>1</v>
      </c>
      <c r="E14" s="492"/>
      <c r="F14" s="509"/>
      <c r="G14" s="494"/>
      <c r="H14" s="495"/>
      <c r="I14" s="495"/>
      <c r="J14" s="496"/>
      <c r="K14" s="1127"/>
    </row>
    <row r="15" spans="1:12" s="11" customFormat="1" ht="13.5" customHeight="1" thickBot="1" x14ac:dyDescent="0.3">
      <c r="A15" s="1285"/>
      <c r="B15" s="2302"/>
      <c r="C15" s="280" t="s">
        <v>594</v>
      </c>
      <c r="D15" s="510">
        <v>2</v>
      </c>
      <c r="E15" s="396"/>
      <c r="F15" s="505"/>
      <c r="G15" s="506"/>
      <c r="H15" s="396"/>
      <c r="I15" s="396"/>
      <c r="J15" s="507"/>
      <c r="K15" s="1127"/>
    </row>
    <row r="16" spans="1:12" s="11" customFormat="1" ht="15" customHeight="1" x14ac:dyDescent="0.2">
      <c r="A16" s="1821">
        <f>A14-0.01</f>
        <v>-9.0799999999999983</v>
      </c>
      <c r="B16" s="1880" t="s">
        <v>595</v>
      </c>
      <c r="C16" s="2295" t="s">
        <v>596</v>
      </c>
      <c r="D16" s="2293"/>
      <c r="E16" s="2293"/>
      <c r="F16" s="2294"/>
      <c r="G16" s="513"/>
      <c r="H16" s="514"/>
      <c r="I16" s="514"/>
      <c r="J16" s="515"/>
    </row>
    <row r="17" spans="1:10" s="11" customFormat="1" ht="15" customHeight="1" x14ac:dyDescent="0.2">
      <c r="A17" s="1822"/>
      <c r="B17" s="1878"/>
      <c r="C17" s="2285" t="s">
        <v>597</v>
      </c>
      <c r="D17" s="2286"/>
      <c r="E17" s="2286"/>
      <c r="F17" s="2287"/>
      <c r="G17" s="516"/>
      <c r="H17" s="517"/>
      <c r="I17" s="517"/>
      <c r="J17" s="518"/>
    </row>
    <row r="18" spans="1:10" s="11" customFormat="1" ht="15" customHeight="1" x14ac:dyDescent="0.2">
      <c r="A18" s="1822"/>
      <c r="B18" s="1878" t="s">
        <v>598</v>
      </c>
      <c r="C18" s="2285" t="s">
        <v>599</v>
      </c>
      <c r="D18" s="2286"/>
      <c r="E18" s="2286"/>
      <c r="F18" s="2287"/>
      <c r="G18" s="516"/>
      <c r="H18" s="517"/>
      <c r="I18" s="517"/>
      <c r="J18" s="518"/>
    </row>
    <row r="19" spans="1:10" s="11" customFormat="1" ht="15" customHeight="1" x14ac:dyDescent="0.2">
      <c r="A19" s="1822"/>
      <c r="B19" s="1878"/>
      <c r="C19" s="2285" t="s">
        <v>600</v>
      </c>
      <c r="D19" s="2286"/>
      <c r="E19" s="2286"/>
      <c r="F19" s="2287"/>
      <c r="G19" s="516"/>
      <c r="H19" s="517"/>
      <c r="I19" s="517"/>
      <c r="J19" s="518"/>
    </row>
    <row r="20" spans="1:10" s="11" customFormat="1" ht="26.25" customHeight="1" x14ac:dyDescent="0.2">
      <c r="A20" s="1822"/>
      <c r="B20" s="1878"/>
      <c r="C20" s="2285" t="s">
        <v>601</v>
      </c>
      <c r="D20" s="2286"/>
      <c r="E20" s="2286"/>
      <c r="F20" s="2287"/>
      <c r="G20" s="516"/>
      <c r="H20" s="517"/>
      <c r="I20" s="517"/>
      <c r="J20" s="518"/>
    </row>
    <row r="21" spans="1:10" s="11" customFormat="1" ht="15" customHeight="1" x14ac:dyDescent="0.2">
      <c r="A21" s="1822"/>
      <c r="B21" s="1361"/>
      <c r="C21" s="2285" t="s">
        <v>602</v>
      </c>
      <c r="D21" s="2286"/>
      <c r="E21" s="2286"/>
      <c r="F21" s="2287"/>
      <c r="G21" s="516"/>
      <c r="H21" s="517"/>
      <c r="I21" s="517"/>
      <c r="J21" s="518"/>
    </row>
    <row r="22" spans="1:10" s="11" customFormat="1" ht="15" customHeight="1" x14ac:dyDescent="0.2">
      <c r="A22" s="1822"/>
      <c r="B22" s="1361"/>
      <c r="C22" s="2285" t="s">
        <v>603</v>
      </c>
      <c r="D22" s="2286"/>
      <c r="E22" s="2286"/>
      <c r="F22" s="2287"/>
      <c r="G22" s="516"/>
      <c r="H22" s="517"/>
      <c r="I22" s="517"/>
      <c r="J22" s="518"/>
    </row>
    <row r="23" spans="1:10" s="37" customFormat="1" ht="15" customHeight="1" x14ac:dyDescent="0.2">
      <c r="A23" s="1822"/>
      <c r="B23" s="1361"/>
      <c r="C23" s="2285" t="s">
        <v>604</v>
      </c>
      <c r="D23" s="2286"/>
      <c r="E23" s="2286"/>
      <c r="F23" s="2287"/>
      <c r="G23" s="516"/>
      <c r="H23" s="517"/>
      <c r="I23" s="517"/>
      <c r="J23" s="518"/>
    </row>
    <row r="24" spans="1:10" s="11" customFormat="1" ht="15" customHeight="1" thickBot="1" x14ac:dyDescent="0.25">
      <c r="A24" s="1822"/>
      <c r="B24" s="1361"/>
      <c r="C24" s="2282" t="s">
        <v>605</v>
      </c>
      <c r="D24" s="2283"/>
      <c r="E24" s="2283"/>
      <c r="F24" s="2284"/>
      <c r="G24" s="500"/>
      <c r="H24" s="501"/>
      <c r="I24" s="501"/>
      <c r="J24" s="502"/>
    </row>
    <row r="25" spans="1:10" s="11" customFormat="1" ht="15.95" customHeight="1" x14ac:dyDescent="0.2">
      <c r="A25" s="1821">
        <f>A16-0.01</f>
        <v>-9.0899999999999981</v>
      </c>
      <c r="B25" s="2288" t="s">
        <v>606</v>
      </c>
      <c r="C25" s="2295" t="s">
        <v>607</v>
      </c>
      <c r="D25" s="2293"/>
      <c r="E25" s="2293"/>
      <c r="F25" s="2294"/>
      <c r="G25" s="513"/>
      <c r="H25" s="514"/>
      <c r="I25" s="514"/>
      <c r="J25" s="515"/>
    </row>
    <row r="26" spans="1:10" s="37" customFormat="1" ht="15.95" customHeight="1" x14ac:dyDescent="0.2">
      <c r="A26" s="1822"/>
      <c r="B26" s="2302"/>
      <c r="C26" s="2285" t="s">
        <v>608</v>
      </c>
      <c r="D26" s="2296"/>
      <c r="E26" s="2296"/>
      <c r="F26" s="2287"/>
      <c r="G26" s="519"/>
      <c r="H26" s="640"/>
      <c r="I26" s="640"/>
      <c r="J26" s="521"/>
    </row>
    <row r="27" spans="1:10" s="37" customFormat="1" ht="15.95" customHeight="1" x14ac:dyDescent="0.2">
      <c r="A27" s="1822"/>
      <c r="B27" s="2302"/>
      <c r="C27" s="522" t="s">
        <v>609</v>
      </c>
      <c r="D27" s="1037"/>
      <c r="E27" s="1037"/>
      <c r="F27" s="524"/>
      <c r="G27" s="519"/>
      <c r="H27" s="640"/>
      <c r="I27" s="640"/>
      <c r="J27" s="521"/>
    </row>
    <row r="28" spans="1:10" s="11" customFormat="1" ht="15.95" customHeight="1" x14ac:dyDescent="0.2">
      <c r="A28" s="1822"/>
      <c r="B28" s="2302"/>
      <c r="C28" s="2285" t="s">
        <v>610</v>
      </c>
      <c r="D28" s="2296"/>
      <c r="E28" s="2296"/>
      <c r="F28" s="2287"/>
      <c r="G28" s="516"/>
      <c r="H28" s="635"/>
      <c r="I28" s="635"/>
      <c r="J28" s="518"/>
    </row>
    <row r="29" spans="1:10" s="11" customFormat="1" ht="15.95" customHeight="1" x14ac:dyDescent="0.25">
      <c r="A29" s="1822"/>
      <c r="B29" s="1878" t="s">
        <v>598</v>
      </c>
      <c r="C29" s="1358" t="s">
        <v>611</v>
      </c>
      <c r="D29" s="1038"/>
      <c r="E29" s="635"/>
      <c r="F29" s="1039"/>
      <c r="G29" s="516"/>
      <c r="H29" s="635"/>
      <c r="I29" s="635"/>
      <c r="J29" s="518"/>
    </row>
    <row r="30" spans="1:10" s="11" customFormat="1" ht="15.95" customHeight="1" x14ac:dyDescent="0.2">
      <c r="A30" s="1822"/>
      <c r="B30" s="1878"/>
      <c r="C30" s="2285" t="s">
        <v>612</v>
      </c>
      <c r="D30" s="2296"/>
      <c r="E30" s="2296"/>
      <c r="F30" s="2287"/>
      <c r="G30" s="516"/>
      <c r="H30" s="635"/>
      <c r="I30" s="635"/>
      <c r="J30" s="518"/>
    </row>
    <row r="31" spans="1:10" s="11" customFormat="1" ht="15.95" customHeight="1" x14ac:dyDescent="0.2">
      <c r="A31" s="1822"/>
      <c r="B31" s="1878"/>
      <c r="C31" s="2285" t="s">
        <v>613</v>
      </c>
      <c r="D31" s="2296"/>
      <c r="E31" s="2296"/>
      <c r="F31" s="2287"/>
      <c r="G31" s="516"/>
      <c r="H31" s="635"/>
      <c r="I31" s="635"/>
      <c r="J31" s="518"/>
    </row>
    <row r="32" spans="1:10" s="37" customFormat="1" ht="15.95" customHeight="1" x14ac:dyDescent="0.2">
      <c r="A32" s="1822"/>
      <c r="B32" s="1361"/>
      <c r="C32" s="2285" t="s">
        <v>614</v>
      </c>
      <c r="D32" s="2296"/>
      <c r="E32" s="2296"/>
      <c r="F32" s="2287"/>
      <c r="G32" s="516"/>
      <c r="H32" s="635"/>
      <c r="I32" s="635"/>
      <c r="J32" s="518"/>
    </row>
    <row r="33" spans="1:10" s="11" customFormat="1" ht="15.95" customHeight="1" x14ac:dyDescent="0.2">
      <c r="A33" s="1822"/>
      <c r="B33" s="1361"/>
      <c r="C33" s="2285" t="s">
        <v>615</v>
      </c>
      <c r="D33" s="2296"/>
      <c r="E33" s="2296"/>
      <c r="F33" s="2287"/>
      <c r="G33" s="516"/>
      <c r="H33" s="635"/>
      <c r="I33" s="635"/>
      <c r="J33" s="518"/>
    </row>
    <row r="34" spans="1:10" s="37" customFormat="1" ht="15.95" customHeight="1" x14ac:dyDescent="0.2">
      <c r="A34" s="1822"/>
      <c r="B34" s="1361"/>
      <c r="C34" s="2285" t="s">
        <v>616</v>
      </c>
      <c r="D34" s="2296"/>
      <c r="E34" s="2296"/>
      <c r="F34" s="2287"/>
      <c r="G34" s="516"/>
      <c r="H34" s="635"/>
      <c r="I34" s="635"/>
      <c r="J34" s="518"/>
    </row>
    <row r="35" spans="1:10" s="11" customFormat="1" ht="18" customHeight="1" thickBot="1" x14ac:dyDescent="0.25">
      <c r="A35" s="1823"/>
      <c r="B35" s="531"/>
      <c r="C35" s="2282" t="s">
        <v>617</v>
      </c>
      <c r="D35" s="2283"/>
      <c r="E35" s="2283"/>
      <c r="F35" s="2284"/>
      <c r="G35" s="500"/>
      <c r="H35" s="501"/>
      <c r="I35" s="501"/>
      <c r="J35" s="502"/>
    </row>
    <row r="36" spans="1:10" s="11" customFormat="1" ht="15.95" customHeight="1" x14ac:dyDescent="0.25">
      <c r="A36" s="1821">
        <f>A25-0.01</f>
        <v>-9.0999999999999979</v>
      </c>
      <c r="B36" s="1880" t="s">
        <v>618</v>
      </c>
      <c r="C36" s="1359" t="s">
        <v>619</v>
      </c>
      <c r="D36" s="528"/>
      <c r="E36" s="514"/>
      <c r="F36" s="529"/>
      <c r="G36" s="513"/>
      <c r="H36" s="514"/>
      <c r="I36" s="514"/>
      <c r="J36" s="515"/>
    </row>
    <row r="37" spans="1:10" s="11" customFormat="1" ht="15.95" customHeight="1" x14ac:dyDescent="0.25">
      <c r="A37" s="1822"/>
      <c r="B37" s="1878"/>
      <c r="C37" s="1358" t="s">
        <v>620</v>
      </c>
      <c r="D37" s="525"/>
      <c r="E37" s="517"/>
      <c r="F37" s="526"/>
      <c r="G37" s="516"/>
      <c r="H37" s="517"/>
      <c r="I37" s="517"/>
      <c r="J37" s="518"/>
    </row>
    <row r="38" spans="1:10" s="11" customFormat="1" ht="15.95" customHeight="1" x14ac:dyDescent="0.25">
      <c r="A38" s="1822"/>
      <c r="B38" s="1878"/>
      <c r="C38" s="1358" t="s">
        <v>621</v>
      </c>
      <c r="D38" s="525"/>
      <c r="E38" s="517"/>
      <c r="F38" s="526"/>
      <c r="G38" s="516"/>
      <c r="H38" s="517"/>
      <c r="I38" s="517"/>
      <c r="J38" s="518"/>
    </row>
    <row r="39" spans="1:10" s="11" customFormat="1" ht="15.95" customHeight="1" x14ac:dyDescent="0.25">
      <c r="A39" s="1822"/>
      <c r="B39" s="530"/>
      <c r="C39" s="1358" t="s">
        <v>622</v>
      </c>
      <c r="D39" s="525"/>
      <c r="E39" s="517"/>
      <c r="F39" s="526"/>
      <c r="G39" s="516"/>
      <c r="H39" s="517"/>
      <c r="I39" s="517"/>
      <c r="J39" s="518"/>
    </row>
    <row r="40" spans="1:10" s="11" customFormat="1" ht="15.95" customHeight="1" x14ac:dyDescent="0.25">
      <c r="A40" s="1822"/>
      <c r="B40" s="1361"/>
      <c r="C40" s="1358" t="s">
        <v>623</v>
      </c>
      <c r="D40" s="525"/>
      <c r="E40" s="517"/>
      <c r="F40" s="526"/>
      <c r="G40" s="516"/>
      <c r="H40" s="517"/>
      <c r="I40" s="517"/>
      <c r="J40" s="518"/>
    </row>
    <row r="41" spans="1:10" s="11" customFormat="1" ht="15.95" customHeight="1" x14ac:dyDescent="0.25">
      <c r="A41" s="1822"/>
      <c r="B41" s="1878" t="s">
        <v>598</v>
      </c>
      <c r="C41" s="1358" t="s">
        <v>624</v>
      </c>
      <c r="D41" s="525"/>
      <c r="E41" s="517"/>
      <c r="F41" s="526"/>
      <c r="G41" s="516"/>
      <c r="H41" s="517"/>
      <c r="I41" s="517"/>
      <c r="J41" s="518"/>
    </row>
    <row r="42" spans="1:10" s="11" customFormat="1" ht="15.95" customHeight="1" x14ac:dyDescent="0.25">
      <c r="A42" s="1822"/>
      <c r="B42" s="1878"/>
      <c r="C42" s="1358" t="s">
        <v>625</v>
      </c>
      <c r="D42" s="525"/>
      <c r="E42" s="517"/>
      <c r="F42" s="526"/>
      <c r="G42" s="516"/>
      <c r="H42" s="517"/>
      <c r="I42" s="517"/>
      <c r="J42" s="518"/>
    </row>
    <row r="43" spans="1:10" s="11" customFormat="1" ht="15.95" customHeight="1" x14ac:dyDescent="0.25">
      <c r="A43" s="1822"/>
      <c r="B43" s="1878"/>
      <c r="C43" s="1358" t="s">
        <v>626</v>
      </c>
      <c r="D43" s="525"/>
      <c r="E43" s="517"/>
      <c r="F43" s="526"/>
      <c r="G43" s="516"/>
      <c r="H43" s="517"/>
      <c r="I43" s="517"/>
      <c r="J43" s="518"/>
    </row>
    <row r="44" spans="1:10" s="11" customFormat="1" ht="15.95" customHeight="1" x14ac:dyDescent="0.25">
      <c r="A44" s="1822"/>
      <c r="B44" s="1878"/>
      <c r="C44" s="1358" t="s">
        <v>627</v>
      </c>
      <c r="D44" s="525"/>
      <c r="E44" s="517"/>
      <c r="F44" s="526"/>
      <c r="G44" s="516"/>
      <c r="H44" s="517"/>
      <c r="I44" s="517"/>
      <c r="J44" s="518"/>
    </row>
    <row r="45" spans="1:10" s="11" customFormat="1" ht="15.95" customHeight="1" x14ac:dyDescent="0.25">
      <c r="A45" s="1822"/>
      <c r="B45" s="527"/>
      <c r="C45" s="1358" t="s">
        <v>628</v>
      </c>
      <c r="D45" s="525"/>
      <c r="E45" s="517"/>
      <c r="F45" s="526"/>
      <c r="G45" s="516"/>
      <c r="H45" s="517"/>
      <c r="I45" s="517"/>
      <c r="J45" s="518"/>
    </row>
    <row r="46" spans="1:10" s="11" customFormat="1" ht="15.95" customHeight="1" x14ac:dyDescent="0.25">
      <c r="A46" s="1822"/>
      <c r="B46" s="527"/>
      <c r="C46" s="1358" t="s">
        <v>629</v>
      </c>
      <c r="D46" s="525"/>
      <c r="E46" s="517"/>
      <c r="F46" s="526"/>
      <c r="G46" s="516"/>
      <c r="H46" s="517"/>
      <c r="I46" s="517"/>
      <c r="J46" s="518"/>
    </row>
    <row r="47" spans="1:10" s="11" customFormat="1" ht="18" customHeight="1" thickBot="1" x14ac:dyDescent="0.25">
      <c r="A47" s="1823"/>
      <c r="B47" s="531"/>
      <c r="C47" s="2282" t="s">
        <v>630</v>
      </c>
      <c r="D47" s="2283"/>
      <c r="E47" s="2283"/>
      <c r="F47" s="2284"/>
      <c r="G47" s="500"/>
      <c r="H47" s="501"/>
      <c r="I47" s="501"/>
      <c r="J47" s="502"/>
    </row>
    <row r="48" spans="1:10" s="11" customFormat="1" ht="15.95" customHeight="1" x14ac:dyDescent="0.2">
      <c r="A48" s="1821">
        <f>A36-0.01</f>
        <v>-9.1099999999999977</v>
      </c>
      <c r="B48" s="1880" t="s">
        <v>631</v>
      </c>
      <c r="C48" s="2295" t="s">
        <v>596</v>
      </c>
      <c r="D48" s="2293"/>
      <c r="E48" s="2293"/>
      <c r="F48" s="2294"/>
      <c r="G48" s="513"/>
      <c r="H48" s="514"/>
      <c r="I48" s="514"/>
      <c r="J48" s="515"/>
    </row>
    <row r="49" spans="1:10" s="11" customFormat="1" ht="15.95" customHeight="1" x14ac:dyDescent="0.2">
      <c r="A49" s="1822"/>
      <c r="B49" s="1878"/>
      <c r="C49" s="2285" t="s">
        <v>597</v>
      </c>
      <c r="D49" s="2286"/>
      <c r="E49" s="2286"/>
      <c r="F49" s="2287"/>
      <c r="G49" s="516"/>
      <c r="H49" s="517"/>
      <c r="I49" s="517"/>
      <c r="J49" s="518"/>
    </row>
    <row r="50" spans="1:10" s="11" customFormat="1" ht="15.95" customHeight="1" x14ac:dyDescent="0.2">
      <c r="A50" s="1822"/>
      <c r="B50" s="1878"/>
      <c r="C50" s="2285" t="s">
        <v>599</v>
      </c>
      <c r="D50" s="2286"/>
      <c r="E50" s="2286"/>
      <c r="F50" s="2287"/>
      <c r="G50" s="516"/>
      <c r="H50" s="517"/>
      <c r="I50" s="517"/>
      <c r="J50" s="518"/>
    </row>
    <row r="51" spans="1:10" s="11" customFormat="1" ht="15.95" customHeight="1" x14ac:dyDescent="0.2">
      <c r="A51" s="1822"/>
      <c r="B51" s="532"/>
      <c r="C51" s="2285" t="s">
        <v>600</v>
      </c>
      <c r="D51" s="2286"/>
      <c r="E51" s="2286"/>
      <c r="F51" s="2287"/>
      <c r="G51" s="516"/>
      <c r="H51" s="517"/>
      <c r="I51" s="517"/>
      <c r="J51" s="518"/>
    </row>
    <row r="52" spans="1:10" s="11" customFormat="1" ht="29.25" customHeight="1" x14ac:dyDescent="0.2">
      <c r="A52" s="1822"/>
      <c r="B52" s="2302" t="s">
        <v>598</v>
      </c>
      <c r="C52" s="2285" t="s">
        <v>601</v>
      </c>
      <c r="D52" s="2286"/>
      <c r="E52" s="2286"/>
      <c r="F52" s="2287"/>
      <c r="G52" s="516"/>
      <c r="H52" s="517"/>
      <c r="I52" s="517"/>
      <c r="J52" s="518"/>
    </row>
    <row r="53" spans="1:10" s="11" customFormat="1" ht="16.5" customHeight="1" x14ac:dyDescent="0.2">
      <c r="A53" s="1822"/>
      <c r="B53" s="2302"/>
      <c r="C53" s="2285" t="s">
        <v>602</v>
      </c>
      <c r="D53" s="2286"/>
      <c r="E53" s="2286"/>
      <c r="F53" s="2287"/>
      <c r="G53" s="516"/>
      <c r="H53" s="517"/>
      <c r="I53" s="517"/>
      <c r="J53" s="518"/>
    </row>
    <row r="54" spans="1:10" s="37" customFormat="1" ht="15.95" customHeight="1" x14ac:dyDescent="0.2">
      <c r="A54" s="1822"/>
      <c r="B54" s="532"/>
      <c r="C54" s="2285" t="s">
        <v>603</v>
      </c>
      <c r="D54" s="2286"/>
      <c r="E54" s="2286"/>
      <c r="F54" s="2287"/>
      <c r="G54" s="516"/>
      <c r="H54" s="517"/>
      <c r="I54" s="517"/>
      <c r="J54" s="518"/>
    </row>
    <row r="55" spans="1:10" s="11" customFormat="1" ht="15.95" customHeight="1" x14ac:dyDescent="0.2">
      <c r="A55" s="1822"/>
      <c r="B55" s="1361"/>
      <c r="C55" s="2285" t="s">
        <v>604</v>
      </c>
      <c r="D55" s="2286"/>
      <c r="E55" s="2286"/>
      <c r="F55" s="2287"/>
      <c r="G55" s="516"/>
      <c r="H55" s="517"/>
      <c r="I55" s="517"/>
      <c r="J55" s="518"/>
    </row>
    <row r="56" spans="1:10" s="11" customFormat="1" ht="17.25" customHeight="1" thickBot="1" x14ac:dyDescent="0.25">
      <c r="A56" s="1822"/>
      <c r="B56" s="1361"/>
      <c r="C56" s="2282" t="s">
        <v>605</v>
      </c>
      <c r="D56" s="2283"/>
      <c r="E56" s="2283"/>
      <c r="F56" s="2284"/>
      <c r="G56" s="516"/>
      <c r="H56" s="517"/>
      <c r="I56" s="517"/>
      <c r="J56" s="518"/>
    </row>
    <row r="57" spans="1:10" s="11" customFormat="1" ht="13.5" x14ac:dyDescent="0.25">
      <c r="A57" s="1821">
        <f>A48-0.01</f>
        <v>-9.1199999999999974</v>
      </c>
      <c r="B57" s="2288" t="s">
        <v>632</v>
      </c>
      <c r="C57" s="1363" t="s">
        <v>88</v>
      </c>
      <c r="D57" s="508"/>
      <c r="E57" s="492"/>
      <c r="F57" s="894">
        <v>1</v>
      </c>
      <c r="G57" s="494"/>
      <c r="H57" s="495"/>
      <c r="I57" s="495"/>
      <c r="J57" s="496"/>
    </row>
    <row r="58" spans="1:10" s="11" customFormat="1" ht="14.25" thickBot="1" x14ac:dyDescent="0.3">
      <c r="A58" s="1823"/>
      <c r="B58" s="2289"/>
      <c r="C58" s="1362" t="s">
        <v>89</v>
      </c>
      <c r="D58" s="895"/>
      <c r="E58" s="498"/>
      <c r="F58" s="896">
        <v>2</v>
      </c>
      <c r="G58" s="500"/>
      <c r="H58" s="501"/>
      <c r="I58" s="501"/>
      <c r="J58" s="502"/>
    </row>
    <row r="59" spans="1:10" s="11" customFormat="1" ht="13.5" x14ac:dyDescent="0.25">
      <c r="A59" s="1373">
        <f>A57-0.01</f>
        <v>-9.1299999999999972</v>
      </c>
      <c r="B59" s="2290" t="s">
        <v>633</v>
      </c>
      <c r="C59" s="1374" t="s">
        <v>88</v>
      </c>
      <c r="D59" s="894">
        <v>1</v>
      </c>
      <c r="E59" s="670"/>
      <c r="F59" s="1375"/>
      <c r="G59" s="1376"/>
      <c r="H59" s="1377"/>
      <c r="I59" s="1377"/>
      <c r="J59" s="1378"/>
    </row>
    <row r="60" spans="1:10" s="11" customFormat="1" ht="18.75" customHeight="1" thickBot="1" x14ac:dyDescent="0.3">
      <c r="A60" s="1379"/>
      <c r="B60" s="2292"/>
      <c r="C60" s="1380" t="s">
        <v>89</v>
      </c>
      <c r="D60" s="896">
        <v>2</v>
      </c>
      <c r="E60" s="1381" t="s">
        <v>39</v>
      </c>
      <c r="F60" s="1382">
        <f>'10Leadership'!A9</f>
        <v>-10.01</v>
      </c>
      <c r="G60" s="1383"/>
      <c r="H60" s="1040"/>
      <c r="I60" s="1040"/>
      <c r="J60" s="1042"/>
    </row>
    <row r="61" spans="1:10" s="11" customFormat="1" ht="13.5" x14ac:dyDescent="0.25">
      <c r="A61" s="1384">
        <f>A59-0.01</f>
        <v>-9.139999999999997</v>
      </c>
      <c r="B61" s="1385" t="s">
        <v>634</v>
      </c>
      <c r="C61" s="1374" t="s">
        <v>635</v>
      </c>
      <c r="D61" s="1386">
        <v>1</v>
      </c>
      <c r="E61" s="670"/>
      <c r="F61" s="1375"/>
      <c r="G61" s="1376"/>
      <c r="H61" s="1377"/>
      <c r="I61" s="1377"/>
      <c r="J61" s="1378"/>
    </row>
    <row r="62" spans="1:10" s="11" customFormat="1" ht="13.5" x14ac:dyDescent="0.25">
      <c r="A62" s="1387"/>
      <c r="B62" s="1385"/>
      <c r="C62" s="1388" t="s">
        <v>636</v>
      </c>
      <c r="D62" s="1389">
        <v>2</v>
      </c>
      <c r="E62" s="672"/>
      <c r="F62" s="1390"/>
      <c r="G62" s="1391"/>
      <c r="H62" s="215"/>
      <c r="I62" s="215"/>
      <c r="J62" s="238"/>
    </row>
    <row r="63" spans="1:10" s="11" customFormat="1" ht="14.25" thickBot="1" x14ac:dyDescent="0.3">
      <c r="A63" s="1387"/>
      <c r="B63" s="1385"/>
      <c r="C63" s="1380" t="s">
        <v>637</v>
      </c>
      <c r="D63" s="1392">
        <v>3</v>
      </c>
      <c r="E63" s="1381"/>
      <c r="F63" s="1393"/>
      <c r="G63" s="1383"/>
      <c r="H63" s="1040"/>
      <c r="I63" s="1040"/>
      <c r="J63" s="1042"/>
    </row>
    <row r="64" spans="1:10" s="11" customFormat="1" ht="15" customHeight="1" x14ac:dyDescent="0.25">
      <c r="A64" s="1373">
        <f>A61-0.01</f>
        <v>-9.1499999999999968</v>
      </c>
      <c r="B64" s="2290" t="s">
        <v>638</v>
      </c>
      <c r="C64" s="2293" t="s">
        <v>639</v>
      </c>
      <c r="D64" s="2293"/>
      <c r="E64" s="2293"/>
      <c r="F64" s="2294"/>
      <c r="G64" s="577"/>
      <c r="H64" s="184"/>
      <c r="I64" s="184"/>
      <c r="J64" s="185"/>
    </row>
    <row r="65" spans="1:10" s="11" customFormat="1" ht="15" customHeight="1" x14ac:dyDescent="0.25">
      <c r="A65" s="1394"/>
      <c r="B65" s="2291"/>
      <c r="C65" s="1395" t="s">
        <v>640</v>
      </c>
      <c r="D65" s="1396"/>
      <c r="E65" s="1397"/>
      <c r="F65" s="1398"/>
      <c r="G65" s="579"/>
      <c r="H65" s="186"/>
      <c r="I65" s="186"/>
      <c r="J65" s="187"/>
    </row>
    <row r="66" spans="1:10" s="11" customFormat="1" ht="15" customHeight="1" x14ac:dyDescent="0.25">
      <c r="A66" s="1394"/>
      <c r="B66" s="1878" t="s">
        <v>598</v>
      </c>
      <c r="C66" s="1397" t="s">
        <v>641</v>
      </c>
      <c r="D66" s="1396"/>
      <c r="E66" s="1397"/>
      <c r="F66" s="1398"/>
      <c r="G66" s="579"/>
      <c r="H66" s="186"/>
      <c r="I66" s="186"/>
      <c r="J66" s="187"/>
    </row>
    <row r="67" spans="1:10" s="11" customFormat="1" ht="15" customHeight="1" x14ac:dyDescent="0.25">
      <c r="A67" s="1394"/>
      <c r="B67" s="1878"/>
      <c r="C67" s="2286" t="s">
        <v>642</v>
      </c>
      <c r="D67" s="2286"/>
      <c r="E67" s="2286"/>
      <c r="F67" s="2287"/>
      <c r="G67" s="579"/>
      <c r="H67" s="186"/>
      <c r="I67" s="186"/>
      <c r="J67" s="187"/>
    </row>
    <row r="68" spans="1:10" s="11" customFormat="1" ht="15" customHeight="1" x14ac:dyDescent="0.25">
      <c r="A68" s="1394"/>
      <c r="B68" s="1878"/>
      <c r="C68" s="2286" t="s">
        <v>643</v>
      </c>
      <c r="D68" s="2286"/>
      <c r="E68" s="2286"/>
      <c r="F68" s="2287"/>
      <c r="G68" s="579"/>
      <c r="H68" s="186"/>
      <c r="I68" s="186"/>
      <c r="J68" s="187"/>
    </row>
    <row r="69" spans="1:10" s="11" customFormat="1" ht="15" customHeight="1" x14ac:dyDescent="0.25">
      <c r="A69" s="1394"/>
      <c r="B69" s="1878"/>
      <c r="C69" s="2286" t="s">
        <v>644</v>
      </c>
      <c r="D69" s="2286"/>
      <c r="E69" s="2286"/>
      <c r="F69" s="2287"/>
      <c r="G69" s="579"/>
      <c r="H69" s="186"/>
      <c r="I69" s="186"/>
      <c r="J69" s="187"/>
    </row>
    <row r="70" spans="1:10" s="11" customFormat="1" ht="15" customHeight="1" x14ac:dyDescent="0.25">
      <c r="A70" s="1394"/>
      <c r="B70" s="1385"/>
      <c r="C70" s="2286" t="s">
        <v>645</v>
      </c>
      <c r="D70" s="2286"/>
      <c r="E70" s="2286"/>
      <c r="F70" s="2287"/>
      <c r="G70" s="579"/>
      <c r="H70" s="186"/>
      <c r="I70" s="186"/>
      <c r="J70" s="187"/>
    </row>
    <row r="71" spans="1:10" s="11" customFormat="1" ht="15" customHeight="1" thickBot="1" x14ac:dyDescent="0.3">
      <c r="A71" s="1394"/>
      <c r="B71" s="1385"/>
      <c r="C71" s="2282" t="s">
        <v>646</v>
      </c>
      <c r="D71" s="2283"/>
      <c r="E71" s="2283"/>
      <c r="F71" s="2284"/>
      <c r="G71" s="579"/>
      <c r="H71" s="186"/>
      <c r="I71" s="186"/>
      <c r="J71" s="187"/>
    </row>
    <row r="72" spans="1:10" s="11" customFormat="1" ht="15" customHeight="1" x14ac:dyDescent="0.2">
      <c r="A72" s="1373">
        <f>A64-0.01</f>
        <v>-9.1599999999999966</v>
      </c>
      <c r="B72" s="2290" t="s">
        <v>647</v>
      </c>
      <c r="C72" s="2295" t="s">
        <v>607</v>
      </c>
      <c r="D72" s="2293"/>
      <c r="E72" s="2293"/>
      <c r="F72" s="2294"/>
      <c r="G72" s="513"/>
      <c r="H72" s="514"/>
      <c r="I72" s="514"/>
      <c r="J72" s="515"/>
    </row>
    <row r="73" spans="1:10" s="11" customFormat="1" ht="15" customHeight="1" x14ac:dyDescent="0.2">
      <c r="A73" s="1394"/>
      <c r="B73" s="2291"/>
      <c r="C73" s="2285" t="s">
        <v>608</v>
      </c>
      <c r="D73" s="2286"/>
      <c r="E73" s="2286"/>
      <c r="F73" s="2287"/>
      <c r="G73" s="519"/>
      <c r="H73" s="520"/>
      <c r="I73" s="520"/>
      <c r="J73" s="521"/>
    </row>
    <row r="74" spans="1:10" s="37" customFormat="1" ht="15" customHeight="1" x14ac:dyDescent="0.2">
      <c r="A74" s="1394"/>
      <c r="B74" s="1878" t="s">
        <v>598</v>
      </c>
      <c r="C74" s="522" t="s">
        <v>609</v>
      </c>
      <c r="D74" s="523"/>
      <c r="E74" s="523"/>
      <c r="F74" s="524"/>
      <c r="G74" s="519"/>
      <c r="H74" s="520"/>
      <c r="I74" s="520"/>
      <c r="J74" s="521"/>
    </row>
    <row r="75" spans="1:10" s="37" customFormat="1" ht="15" customHeight="1" x14ac:dyDescent="0.2">
      <c r="A75" s="1394"/>
      <c r="B75" s="1878"/>
      <c r="C75" s="2285" t="s">
        <v>610</v>
      </c>
      <c r="D75" s="2286"/>
      <c r="E75" s="2286"/>
      <c r="F75" s="2287"/>
      <c r="G75" s="516"/>
      <c r="H75" s="517"/>
      <c r="I75" s="517"/>
      <c r="J75" s="518"/>
    </row>
    <row r="76" spans="1:10" s="37" customFormat="1" ht="15" customHeight="1" x14ac:dyDescent="0.25">
      <c r="A76" s="1394"/>
      <c r="B76" s="1878"/>
      <c r="C76" s="1358" t="s">
        <v>611</v>
      </c>
      <c r="D76" s="525"/>
      <c r="E76" s="517"/>
      <c r="F76" s="526"/>
      <c r="G76" s="516"/>
      <c r="H76" s="517"/>
      <c r="I76" s="517"/>
      <c r="J76" s="518"/>
    </row>
    <row r="77" spans="1:10" s="37" customFormat="1" ht="15" customHeight="1" x14ac:dyDescent="0.2">
      <c r="A77" s="1394"/>
      <c r="B77" s="1878"/>
      <c r="C77" s="2285" t="s">
        <v>612</v>
      </c>
      <c r="D77" s="2286"/>
      <c r="E77" s="2286"/>
      <c r="F77" s="2287"/>
      <c r="G77" s="516"/>
      <c r="H77" s="517"/>
      <c r="I77" s="517"/>
      <c r="J77" s="518"/>
    </row>
    <row r="78" spans="1:10" s="11" customFormat="1" ht="15" customHeight="1" x14ac:dyDescent="0.2">
      <c r="A78" s="1394"/>
      <c r="B78" s="530"/>
      <c r="C78" s="2285" t="s">
        <v>613</v>
      </c>
      <c r="D78" s="2286"/>
      <c r="E78" s="2286"/>
      <c r="F78" s="2287"/>
      <c r="G78" s="516"/>
      <c r="H78" s="517"/>
      <c r="I78" s="517"/>
      <c r="J78" s="518"/>
    </row>
    <row r="79" spans="1:10" s="11" customFormat="1" ht="15" customHeight="1" x14ac:dyDescent="0.2">
      <c r="A79" s="1394"/>
      <c r="B79" s="1399"/>
      <c r="C79" s="2285" t="s">
        <v>614</v>
      </c>
      <c r="D79" s="2286"/>
      <c r="E79" s="2286"/>
      <c r="F79" s="2287"/>
      <c r="G79" s="516"/>
      <c r="H79" s="517"/>
      <c r="I79" s="517"/>
      <c r="J79" s="518"/>
    </row>
    <row r="80" spans="1:10" s="11" customFormat="1" ht="15" customHeight="1" x14ac:dyDescent="0.2">
      <c r="A80" s="533"/>
      <c r="B80" s="534"/>
      <c r="C80" s="2285" t="s">
        <v>615</v>
      </c>
      <c r="D80" s="2286"/>
      <c r="E80" s="2286"/>
      <c r="F80" s="2287"/>
      <c r="G80" s="516"/>
      <c r="H80" s="517"/>
      <c r="I80" s="517"/>
      <c r="J80" s="518"/>
    </row>
    <row r="81" spans="1:10" s="11" customFormat="1" ht="15" customHeight="1" x14ac:dyDescent="0.2">
      <c r="A81" s="533"/>
      <c r="B81" s="534"/>
      <c r="C81" s="2285" t="s">
        <v>616</v>
      </c>
      <c r="D81" s="2286"/>
      <c r="E81" s="2286"/>
      <c r="F81" s="2287"/>
      <c r="G81" s="516"/>
      <c r="H81" s="517"/>
      <c r="I81" s="517"/>
      <c r="J81" s="518"/>
    </row>
    <row r="82" spans="1:10" s="11" customFormat="1" ht="15" customHeight="1" thickBot="1" x14ac:dyDescent="0.25">
      <c r="A82" s="535"/>
      <c r="B82" s="536"/>
      <c r="C82" s="2282" t="s">
        <v>617</v>
      </c>
      <c r="D82" s="2283"/>
      <c r="E82" s="2283"/>
      <c r="F82" s="2284"/>
      <c r="G82" s="500"/>
      <c r="H82" s="501"/>
      <c r="I82" s="501"/>
      <c r="J82" s="502"/>
    </row>
    <row r="83" spans="1:10" s="11" customFormat="1" ht="12.95" customHeight="1" x14ac:dyDescent="0.2">
      <c r="A83" s="81"/>
      <c r="B83" s="80"/>
      <c r="C83" s="38"/>
      <c r="D83" s="45"/>
      <c r="E83" s="37"/>
      <c r="F83" s="47"/>
      <c r="G83" s="37"/>
      <c r="H83" s="37"/>
      <c r="I83" s="37"/>
      <c r="J83" s="37"/>
    </row>
    <row r="84" spans="1:10" s="11" customFormat="1" x14ac:dyDescent="0.2">
      <c r="A84" s="81"/>
      <c r="B84" s="83"/>
      <c r="C84" s="13"/>
      <c r="D84" s="40"/>
      <c r="F84" s="47"/>
    </row>
    <row r="85" spans="1:10" s="11" customFormat="1" x14ac:dyDescent="0.2">
      <c r="A85" s="81"/>
      <c r="B85" s="83"/>
      <c r="C85" s="13"/>
      <c r="D85" s="40"/>
      <c r="F85" s="47"/>
    </row>
    <row r="86" spans="1:10" s="11" customFormat="1" x14ac:dyDescent="0.2">
      <c r="A86" s="81"/>
      <c r="B86" s="83"/>
      <c r="C86" s="13"/>
      <c r="D86" s="40"/>
      <c r="F86" s="47"/>
    </row>
    <row r="87" spans="1:10" s="11" customFormat="1" x14ac:dyDescent="0.2">
      <c r="A87" s="81"/>
      <c r="B87" s="83"/>
      <c r="C87" s="13"/>
      <c r="D87" s="40"/>
      <c r="F87" s="47"/>
    </row>
    <row r="88" spans="1:10" s="11" customFormat="1" x14ac:dyDescent="0.2">
      <c r="A88" s="81"/>
      <c r="B88" s="83"/>
      <c r="C88" s="13"/>
      <c r="D88" s="40"/>
      <c r="F88" s="47"/>
    </row>
    <row r="89" spans="1:10" s="11" customFormat="1" x14ac:dyDescent="0.2">
      <c r="A89" s="81"/>
      <c r="B89" s="83"/>
      <c r="C89" s="13"/>
      <c r="D89" s="40"/>
      <c r="F89" s="47"/>
    </row>
    <row r="90" spans="1:10" s="11" customFormat="1" x14ac:dyDescent="0.2">
      <c r="A90" s="81"/>
      <c r="B90" s="83"/>
      <c r="C90" s="13"/>
      <c r="D90" s="40"/>
      <c r="F90" s="47"/>
    </row>
  </sheetData>
  <customSheetViews>
    <customSheetView guid="{62A28031-BB72-409E-8219-7B624D8945FD}" showPageBreaks="1" printArea="1" view="pageBreakPreview" topLeftCell="A31">
      <selection activeCell="D19" activeCellId="2" sqref="B79:B80 B81:B82 D19"/>
      <rowBreaks count="2" manualBreakCount="2">
        <brk id="50" max="9" man="1"/>
        <brk id="51" max="16383" man="1"/>
      </rowBreaks>
      <pageMargins left="0.7" right="0.7" top="0.75" bottom="0.75" header="0.3" footer="0.3"/>
      <headerFooter alignWithMargins="0">
        <oddFooter>&amp;R&amp;P</oddFooter>
      </headerFooter>
    </customSheetView>
  </customSheetViews>
  <mergeCells count="77">
    <mergeCell ref="A16:A24"/>
    <mergeCell ref="B9:B10"/>
    <mergeCell ref="B14:B15"/>
    <mergeCell ref="B16:B17"/>
    <mergeCell ref="B18:B20"/>
    <mergeCell ref="B52:B53"/>
    <mergeCell ref="B29:B31"/>
    <mergeCell ref="B36:B38"/>
    <mergeCell ref="B41:B44"/>
    <mergeCell ref="B48:B50"/>
    <mergeCell ref="A25:A35"/>
    <mergeCell ref="A36:A47"/>
    <mergeCell ref="A48:A56"/>
    <mergeCell ref="A57:A58"/>
    <mergeCell ref="C16:F16"/>
    <mergeCell ref="C17:F17"/>
    <mergeCell ref="C18:F18"/>
    <mergeCell ref="C19:F19"/>
    <mergeCell ref="C22:F22"/>
    <mergeCell ref="C23:F23"/>
    <mergeCell ref="C24:F24"/>
    <mergeCell ref="C20:F20"/>
    <mergeCell ref="C21:F21"/>
    <mergeCell ref="C34:F34"/>
    <mergeCell ref="C25:F25"/>
    <mergeCell ref="B25:B28"/>
    <mergeCell ref="B1:F1"/>
    <mergeCell ref="C13:F13"/>
    <mergeCell ref="A2:J2"/>
    <mergeCell ref="B5:B6"/>
    <mergeCell ref="A5:A6"/>
    <mergeCell ref="A3:A4"/>
    <mergeCell ref="A11:A12"/>
    <mergeCell ref="G1:J1"/>
    <mergeCell ref="B3:B4"/>
    <mergeCell ref="B11:B12"/>
    <mergeCell ref="A9:A10"/>
    <mergeCell ref="B7:B8"/>
    <mergeCell ref="A7:A8"/>
    <mergeCell ref="C28:F28"/>
    <mergeCell ref="C26:F26"/>
    <mergeCell ref="C47:F47"/>
    <mergeCell ref="C30:F30"/>
    <mergeCell ref="C31:F31"/>
    <mergeCell ref="C33:F33"/>
    <mergeCell ref="C49:F49"/>
    <mergeCell ref="C48:F48"/>
    <mergeCell ref="C35:F35"/>
    <mergeCell ref="C32:F32"/>
    <mergeCell ref="C50:F50"/>
    <mergeCell ref="C51:F51"/>
    <mergeCell ref="C52:F52"/>
    <mergeCell ref="C53:F53"/>
    <mergeCell ref="C72:F72"/>
    <mergeCell ref="C54:F54"/>
    <mergeCell ref="C55:F55"/>
    <mergeCell ref="C56:F56"/>
    <mergeCell ref="B57:B58"/>
    <mergeCell ref="C73:F73"/>
    <mergeCell ref="C75:F75"/>
    <mergeCell ref="B72:B73"/>
    <mergeCell ref="B59:B60"/>
    <mergeCell ref="B64:B65"/>
    <mergeCell ref="C64:F64"/>
    <mergeCell ref="C67:F67"/>
    <mergeCell ref="C68:F68"/>
    <mergeCell ref="C71:F71"/>
    <mergeCell ref="C69:F69"/>
    <mergeCell ref="C70:F70"/>
    <mergeCell ref="B74:B77"/>
    <mergeCell ref="B66:B69"/>
    <mergeCell ref="C77:F77"/>
    <mergeCell ref="C82:F82"/>
    <mergeCell ref="C79:F79"/>
    <mergeCell ref="C80:F80"/>
    <mergeCell ref="C81:F81"/>
    <mergeCell ref="C78:F78"/>
  </mergeCells>
  <phoneticPr fontId="10" type="noConversion"/>
  <pageMargins left="0.75" right="0.75" top="0.5" bottom="0.5" header="0.25" footer="0.25"/>
  <pageSetup orientation="portrait" r:id="rId1"/>
  <headerFooter differentFirst="1">
    <oddHeader>&amp;LHRBF Impact Evaluation&amp;CHealth Facility Questionnaire&amp;RForm F1</oddHeader>
    <oddFooter>&amp;R&amp;P / &amp;N</oddFooter>
  </headerFooter>
  <rowBreaks count="1" manualBreakCount="1">
    <brk id="35" max="9" man="1"/>
  </rowBreaks>
  <extLst>
    <ext xmlns:mx="http://schemas.microsoft.com/office/mac/excel/2008/main" uri="http://schemas.microsoft.com/office/mac/excel/2008/main">
      <mx:PLV Mode="0"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
  <sheetViews>
    <sheetView view="pageBreakPreview" zoomScaleSheetLayoutView="100" workbookViewId="0">
      <selection activeCell="J6" sqref="J6"/>
    </sheetView>
  </sheetViews>
  <sheetFormatPr defaultColWidth="8.85546875" defaultRowHeight="15" x14ac:dyDescent="0.25"/>
  <cols>
    <col min="1" max="1" width="6.28515625" style="85" customWidth="1"/>
    <col min="2" max="2" width="14.85546875" style="85" customWidth="1"/>
    <col min="3" max="6" width="13.7109375" style="85" customWidth="1"/>
    <col min="7" max="7" width="11" style="85" customWidth="1"/>
    <col min="8" max="16384" width="8.85546875" style="85"/>
  </cols>
  <sheetData>
    <row r="1" spans="1:8" ht="18.75" thickBot="1" x14ac:dyDescent="0.3">
      <c r="A1" s="89">
        <f>-10</f>
        <v>-10</v>
      </c>
      <c r="B1" s="2303" t="s">
        <v>648</v>
      </c>
      <c r="C1" s="2303"/>
      <c r="D1" s="2303"/>
      <c r="E1" s="2303"/>
      <c r="F1" s="2303"/>
      <c r="G1" s="2304"/>
    </row>
    <row r="2" spans="1:8" ht="15.75" thickBot="1" x14ac:dyDescent="0.3">
      <c r="A2" s="2305" t="s">
        <v>649</v>
      </c>
      <c r="B2" s="2306"/>
      <c r="C2" s="2306"/>
      <c r="D2" s="2306"/>
      <c r="E2" s="2306"/>
      <c r="F2" s="2306"/>
      <c r="G2" s="2307"/>
    </row>
    <row r="3" spans="1:8" ht="5.0999999999999996" customHeight="1" x14ac:dyDescent="0.25">
      <c r="A3" s="537"/>
      <c r="B3" s="538"/>
      <c r="C3" s="538"/>
      <c r="D3" s="538"/>
      <c r="E3" s="538"/>
      <c r="F3" s="538"/>
      <c r="G3" s="539"/>
      <c r="H3" s="86"/>
    </row>
    <row r="4" spans="1:8" x14ac:dyDescent="0.25">
      <c r="A4" s="540" t="s">
        <v>389</v>
      </c>
      <c r="B4" s="541"/>
      <c r="C4" s="542"/>
      <c r="D4" s="541"/>
      <c r="E4" s="541"/>
      <c r="F4" s="543"/>
      <c r="G4" s="544"/>
      <c r="H4" s="86"/>
    </row>
    <row r="5" spans="1:8" ht="5.0999999999999996" customHeight="1" thickBot="1" x14ac:dyDescent="0.3">
      <c r="A5" s="545"/>
      <c r="B5" s="546"/>
      <c r="C5" s="546"/>
      <c r="D5" s="546"/>
      <c r="E5" s="546"/>
      <c r="F5" s="546"/>
      <c r="G5" s="547"/>
      <c r="H5" s="86"/>
    </row>
    <row r="6" spans="1:8" ht="87" customHeight="1" thickBot="1" x14ac:dyDescent="0.3">
      <c r="A6" s="2308" t="s">
        <v>650</v>
      </c>
      <c r="B6" s="2309"/>
      <c r="C6" s="2309"/>
      <c r="D6" s="2309"/>
      <c r="E6" s="2309"/>
      <c r="F6" s="2309"/>
      <c r="G6" s="2310"/>
    </row>
    <row r="7" spans="1:8" ht="33" customHeight="1" thickBot="1" x14ac:dyDescent="0.3">
      <c r="A7" s="2308" t="s">
        <v>651</v>
      </c>
      <c r="B7" s="2309"/>
      <c r="C7" s="2309"/>
      <c r="D7" s="2309"/>
      <c r="E7" s="2309"/>
      <c r="F7" s="2309"/>
      <c r="G7" s="2310"/>
    </row>
    <row r="8" spans="1:8" ht="45.95" customHeight="1" thickBot="1" x14ac:dyDescent="0.3">
      <c r="A8" s="548"/>
      <c r="B8" s="552" t="s">
        <v>652</v>
      </c>
      <c r="C8" s="581">
        <v>1</v>
      </c>
      <c r="D8" s="582">
        <v>2</v>
      </c>
      <c r="E8" s="582">
        <v>3</v>
      </c>
      <c r="F8" s="583">
        <v>4</v>
      </c>
      <c r="G8" s="584" t="s">
        <v>653</v>
      </c>
    </row>
    <row r="9" spans="1:8" ht="68.25" customHeight="1" x14ac:dyDescent="0.25">
      <c r="A9" s="567">
        <f>A1-0.01</f>
        <v>-10.01</v>
      </c>
      <c r="B9" s="553" t="s">
        <v>654</v>
      </c>
      <c r="C9" s="554" t="s">
        <v>655</v>
      </c>
      <c r="D9" s="555" t="s">
        <v>656</v>
      </c>
      <c r="E9" s="555" t="s">
        <v>657</v>
      </c>
      <c r="F9" s="556" t="s">
        <v>658</v>
      </c>
      <c r="G9" s="549"/>
    </row>
    <row r="10" spans="1:8" ht="121.5" customHeight="1" x14ac:dyDescent="0.25">
      <c r="A10" s="568">
        <f>A9-0.01</f>
        <v>-10.02</v>
      </c>
      <c r="B10" s="557" t="s">
        <v>659</v>
      </c>
      <c r="C10" s="558" t="s">
        <v>660</v>
      </c>
      <c r="D10" s="559" t="s">
        <v>661</v>
      </c>
      <c r="E10" s="559" t="s">
        <v>662</v>
      </c>
      <c r="F10" s="560" t="s">
        <v>663</v>
      </c>
      <c r="G10" s="550"/>
    </row>
    <row r="11" spans="1:8" ht="85.5" customHeight="1" x14ac:dyDescent="0.25">
      <c r="A11" s="568">
        <f t="shared" ref="A11:A13" si="0">A10-0.01</f>
        <v>-10.029999999999999</v>
      </c>
      <c r="B11" s="557" t="s">
        <v>664</v>
      </c>
      <c r="C11" s="558" t="s">
        <v>665</v>
      </c>
      <c r="D11" s="559" t="s">
        <v>666</v>
      </c>
      <c r="E11" s="559" t="s">
        <v>667</v>
      </c>
      <c r="F11" s="560" t="s">
        <v>668</v>
      </c>
      <c r="G11" s="550"/>
    </row>
    <row r="12" spans="1:8" ht="91.5" customHeight="1" x14ac:dyDescent="0.25">
      <c r="A12" s="568">
        <f t="shared" si="0"/>
        <v>-10.039999999999999</v>
      </c>
      <c r="B12" s="557" t="s">
        <v>669</v>
      </c>
      <c r="C12" s="558" t="s">
        <v>670</v>
      </c>
      <c r="D12" s="559" t="s">
        <v>671</v>
      </c>
      <c r="E12" s="561" t="s">
        <v>672</v>
      </c>
      <c r="F12" s="562" t="s">
        <v>673</v>
      </c>
      <c r="G12" s="550"/>
    </row>
    <row r="13" spans="1:8" ht="93" customHeight="1" thickBot="1" x14ac:dyDescent="0.3">
      <c r="A13" s="569">
        <f t="shared" si="0"/>
        <v>-10.049999999999999</v>
      </c>
      <c r="B13" s="563" t="s">
        <v>674</v>
      </c>
      <c r="C13" s="564" t="s">
        <v>675</v>
      </c>
      <c r="D13" s="565" t="s">
        <v>676</v>
      </c>
      <c r="E13" s="565" t="s">
        <v>677</v>
      </c>
      <c r="F13" s="566" t="s">
        <v>678</v>
      </c>
      <c r="G13" s="551"/>
    </row>
  </sheetData>
  <mergeCells count="4">
    <mergeCell ref="B1:G1"/>
    <mergeCell ref="A2:G2"/>
    <mergeCell ref="A6:G6"/>
    <mergeCell ref="A7:G7"/>
  </mergeCells>
  <phoneticPr fontId="43" type="noConversion"/>
  <pageMargins left="0.75" right="0.75" top="0.5" bottom="0.5" header="0.25" footer="0.25"/>
  <pageSetup orientation="portrait" r:id="rId1"/>
  <headerFooter differentFirst="1">
    <oddHeader>&amp;LHRBF Impact Evaluation&amp;CHealth Facility Questionnaire&amp;RForm F1</oddHeader>
    <oddFooter>&amp;R&amp;P / &amp;N</oddFooter>
  </headerFooter>
  <extLst>
    <ext xmlns:mx="http://schemas.microsoft.com/office/mac/excel/2008/main" uri="http://schemas.microsoft.com/office/mac/excel/2008/main">
      <mx:PLV Mode="0" OnePage="0" WScale="0"/>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23"/>
  <sheetViews>
    <sheetView view="pageBreakPreview" zoomScaleSheetLayoutView="100" workbookViewId="0">
      <selection activeCell="A8" sqref="A8:G8"/>
    </sheetView>
  </sheetViews>
  <sheetFormatPr defaultColWidth="8.85546875" defaultRowHeight="15" x14ac:dyDescent="0.25"/>
  <cols>
    <col min="1" max="1" width="6.140625" style="85" customWidth="1"/>
    <col min="2" max="2" width="23.140625" style="85" customWidth="1"/>
    <col min="3" max="7" width="10" style="85" customWidth="1"/>
    <col min="8" max="8" width="9.7109375" style="85" customWidth="1"/>
    <col min="9" max="16384" width="8.85546875" style="85"/>
  </cols>
  <sheetData>
    <row r="1" spans="1:11" ht="18.75" thickBot="1" x14ac:dyDescent="0.3">
      <c r="A1" s="88">
        <f>-11</f>
        <v>-11</v>
      </c>
      <c r="B1" s="2303" t="s">
        <v>679</v>
      </c>
      <c r="C1" s="2303"/>
      <c r="D1" s="2303"/>
      <c r="E1" s="2303"/>
      <c r="F1" s="2303"/>
      <c r="G1" s="2303"/>
      <c r="H1" s="2304"/>
    </row>
    <row r="2" spans="1:11" ht="15.75" thickBot="1" x14ac:dyDescent="0.3">
      <c r="A2" s="2311" t="s">
        <v>649</v>
      </c>
      <c r="B2" s="2312"/>
      <c r="C2" s="2312"/>
      <c r="D2" s="2312"/>
      <c r="E2" s="2312"/>
      <c r="F2" s="2312"/>
      <c r="G2" s="2312"/>
      <c r="H2" s="2313"/>
    </row>
    <row r="3" spans="1:11" ht="5.0999999999999996" customHeight="1" x14ac:dyDescent="0.25">
      <c r="A3" s="537"/>
      <c r="B3" s="538"/>
      <c r="C3" s="538"/>
      <c r="D3" s="538"/>
      <c r="E3" s="538"/>
      <c r="F3" s="538"/>
      <c r="G3" s="538"/>
      <c r="H3" s="1119"/>
    </row>
    <row r="4" spans="1:11" x14ac:dyDescent="0.25">
      <c r="A4" s="540" t="s">
        <v>389</v>
      </c>
      <c r="B4" s="541"/>
      <c r="C4" s="570"/>
      <c r="D4" s="541"/>
      <c r="E4" s="541"/>
      <c r="G4" s="543"/>
      <c r="H4" s="1120"/>
    </row>
    <row r="5" spans="1:11" ht="5.0999999999999996" customHeight="1" thickBot="1" x14ac:dyDescent="0.3">
      <c r="A5" s="545"/>
      <c r="B5" s="546"/>
      <c r="C5" s="546"/>
      <c r="D5" s="546"/>
      <c r="E5" s="546"/>
      <c r="F5" s="546"/>
      <c r="G5" s="546"/>
      <c r="H5" s="1121"/>
    </row>
    <row r="6" spans="1:11" ht="39.75" customHeight="1" x14ac:dyDescent="0.25">
      <c r="A6" s="2314" t="s">
        <v>680</v>
      </c>
      <c r="B6" s="2315"/>
      <c r="C6" s="2315"/>
      <c r="D6" s="2315"/>
      <c r="E6" s="2315"/>
      <c r="F6" s="2315"/>
      <c r="G6" s="2315"/>
      <c r="H6" s="2316"/>
    </row>
    <row r="7" spans="1:11" ht="40.5" customHeight="1" thickBot="1" x14ac:dyDescent="0.3">
      <c r="A7" s="2314" t="s">
        <v>681</v>
      </c>
      <c r="B7" s="2315"/>
      <c r="C7" s="2315"/>
      <c r="D7" s="2315"/>
      <c r="E7" s="2315"/>
      <c r="F7" s="2315"/>
      <c r="G7" s="2315"/>
      <c r="H7" s="2316"/>
      <c r="J7" s="87" t="s">
        <v>11</v>
      </c>
    </row>
    <row r="8" spans="1:11" s="897" customFormat="1" ht="26.25" customHeight="1" thickBot="1" x14ac:dyDescent="0.3">
      <c r="A8" s="2325" t="s">
        <v>682</v>
      </c>
      <c r="B8" s="2326"/>
      <c r="C8" s="2326"/>
      <c r="D8" s="2326"/>
      <c r="E8" s="2326"/>
      <c r="F8" s="2326"/>
      <c r="G8" s="2327"/>
      <c r="H8" s="903"/>
    </row>
    <row r="9" spans="1:11" s="897" customFormat="1" ht="15.95" customHeight="1" x14ac:dyDescent="0.25">
      <c r="A9" s="1125"/>
      <c r="B9" s="899"/>
      <c r="C9" s="899"/>
      <c r="D9" s="1624" t="s">
        <v>683</v>
      </c>
      <c r="E9" s="1625"/>
      <c r="F9" s="1625"/>
      <c r="G9" s="1626"/>
      <c r="H9" s="903"/>
    </row>
    <row r="10" spans="1:11" s="897" customFormat="1" ht="15.95" customHeight="1" x14ac:dyDescent="0.25">
      <c r="A10" s="898"/>
      <c r="B10" s="899"/>
      <c r="C10" s="899"/>
      <c r="D10" s="2332" t="s">
        <v>969</v>
      </c>
      <c r="E10" s="2332"/>
      <c r="F10" s="2332"/>
      <c r="G10" s="1627">
        <v>1</v>
      </c>
      <c r="H10" s="904"/>
      <c r="K10" s="2317"/>
    </row>
    <row r="11" spans="1:11" s="897" customFormat="1" ht="15.95" customHeight="1" x14ac:dyDescent="0.25">
      <c r="A11" s="898"/>
      <c r="B11" s="899"/>
      <c r="C11" s="899"/>
      <c r="D11" s="2331" t="s">
        <v>1071</v>
      </c>
      <c r="E11" s="2331"/>
      <c r="F11" s="2331"/>
      <c r="G11" s="1628">
        <v>2</v>
      </c>
      <c r="H11" s="2318" t="s">
        <v>85</v>
      </c>
      <c r="K11" s="2317"/>
    </row>
    <row r="12" spans="1:11" s="897" customFormat="1" ht="15.95" customHeight="1" x14ac:dyDescent="0.25">
      <c r="A12" s="898"/>
      <c r="B12" s="899"/>
      <c r="C12" s="899"/>
      <c r="D12" s="1629" t="s">
        <v>82</v>
      </c>
      <c r="E12" s="1630"/>
      <c r="F12" s="1630"/>
      <c r="G12" s="1631">
        <v>3</v>
      </c>
      <c r="H12" s="2318"/>
      <c r="K12" s="2317"/>
    </row>
    <row r="13" spans="1:11" s="897" customFormat="1" ht="15.95" customHeight="1" x14ac:dyDescent="0.25">
      <c r="A13" s="898"/>
      <c r="B13" s="899"/>
      <c r="C13" s="899"/>
      <c r="D13" s="2332" t="s">
        <v>81</v>
      </c>
      <c r="E13" s="2332"/>
      <c r="F13" s="2332"/>
      <c r="G13" s="1627">
        <v>4</v>
      </c>
      <c r="H13" s="2318"/>
      <c r="K13" s="2317"/>
    </row>
    <row r="14" spans="1:11" s="897" customFormat="1" ht="15.95" customHeight="1" thickBot="1" x14ac:dyDescent="0.3">
      <c r="A14" s="900"/>
      <c r="B14" s="901"/>
      <c r="C14" s="901"/>
      <c r="D14" s="2333"/>
      <c r="E14" s="2333"/>
      <c r="F14" s="2333"/>
      <c r="G14" s="902"/>
      <c r="H14" s="2319"/>
      <c r="K14" s="2317"/>
    </row>
    <row r="15" spans="1:11" ht="35.1" customHeight="1" thickBot="1" x14ac:dyDescent="0.3">
      <c r="A15" s="1123">
        <f>A1-0.01</f>
        <v>-11.01</v>
      </c>
      <c r="B15" s="2320" t="s">
        <v>684</v>
      </c>
      <c r="C15" s="2321"/>
      <c r="D15" s="2321"/>
      <c r="E15" s="2321"/>
      <c r="F15" s="2321"/>
      <c r="G15" s="2321"/>
      <c r="H15" s="905"/>
    </row>
    <row r="16" spans="1:11" ht="35.1" customHeight="1" thickBot="1" x14ac:dyDescent="0.3">
      <c r="A16" s="1123">
        <f>A15-0.01</f>
        <v>-11.02</v>
      </c>
      <c r="B16" s="2320" t="s">
        <v>685</v>
      </c>
      <c r="C16" s="2321"/>
      <c r="D16" s="2321"/>
      <c r="E16" s="2321"/>
      <c r="F16" s="2321"/>
      <c r="G16" s="2321"/>
      <c r="H16" s="905"/>
    </row>
    <row r="17" spans="1:8" ht="35.1" customHeight="1" thickBot="1" x14ac:dyDescent="0.3">
      <c r="A17" s="1123">
        <f t="shared" ref="A17:A22" si="0">A16-0.01</f>
        <v>-11.03</v>
      </c>
      <c r="B17" s="2322" t="s">
        <v>686</v>
      </c>
      <c r="C17" s="2323"/>
      <c r="D17" s="2323"/>
      <c r="E17" s="2323"/>
      <c r="F17" s="2323"/>
      <c r="G17" s="2324"/>
      <c r="H17" s="905"/>
    </row>
    <row r="18" spans="1:8" ht="35.1" customHeight="1" thickBot="1" x14ac:dyDescent="0.3">
      <c r="A18" s="1123">
        <f t="shared" si="0"/>
        <v>-11.04</v>
      </c>
      <c r="B18" s="2322" t="s">
        <v>687</v>
      </c>
      <c r="C18" s="2323"/>
      <c r="D18" s="2323"/>
      <c r="E18" s="2323"/>
      <c r="F18" s="2323"/>
      <c r="G18" s="2324"/>
      <c r="H18" s="905"/>
    </row>
    <row r="19" spans="1:8" ht="35.1" customHeight="1" thickBot="1" x14ac:dyDescent="0.3">
      <c r="A19" s="1122">
        <f t="shared" si="0"/>
        <v>-11.049999999999999</v>
      </c>
      <c r="B19" s="2334" t="s">
        <v>688</v>
      </c>
      <c r="C19" s="2335"/>
      <c r="D19" s="2335"/>
      <c r="E19" s="2335"/>
      <c r="F19" s="2335"/>
      <c r="G19" s="2335"/>
      <c r="H19" s="905"/>
    </row>
    <row r="20" spans="1:8" ht="35.1" customHeight="1" thickBot="1" x14ac:dyDescent="0.3">
      <c r="A20" s="1123">
        <f t="shared" si="0"/>
        <v>-11.059999999999999</v>
      </c>
      <c r="B20" s="2322" t="s">
        <v>689</v>
      </c>
      <c r="C20" s="2323"/>
      <c r="D20" s="2323"/>
      <c r="E20" s="2323"/>
      <c r="F20" s="2323"/>
      <c r="G20" s="2324"/>
      <c r="H20" s="905"/>
    </row>
    <row r="21" spans="1:8" ht="35.1" customHeight="1" thickBot="1" x14ac:dyDescent="0.3">
      <c r="A21" s="1123">
        <f t="shared" si="0"/>
        <v>-11.069999999999999</v>
      </c>
      <c r="B21" s="2336" t="s">
        <v>690</v>
      </c>
      <c r="C21" s="2337"/>
      <c r="D21" s="2337"/>
      <c r="E21" s="2337"/>
      <c r="F21" s="2337"/>
      <c r="G21" s="2337"/>
      <c r="H21" s="905"/>
    </row>
    <row r="22" spans="1:8" ht="35.1" customHeight="1" thickBot="1" x14ac:dyDescent="0.3">
      <c r="A22" s="1123">
        <f t="shared" si="0"/>
        <v>-11.079999999999998</v>
      </c>
      <c r="B22" s="2322" t="s">
        <v>691</v>
      </c>
      <c r="C22" s="2323"/>
      <c r="D22" s="2323"/>
      <c r="E22" s="2323"/>
      <c r="F22" s="2323"/>
      <c r="G22" s="2324"/>
      <c r="H22" s="905"/>
    </row>
    <row r="23" spans="1:8" ht="35.1" customHeight="1" thickBot="1" x14ac:dyDescent="0.3">
      <c r="A23" s="1124">
        <f>A22-0.01</f>
        <v>-11.089999999999998</v>
      </c>
      <c r="B23" s="2328" t="s">
        <v>692</v>
      </c>
      <c r="C23" s="2329"/>
      <c r="D23" s="2329"/>
      <c r="E23" s="2329"/>
      <c r="F23" s="2329"/>
      <c r="G23" s="2330"/>
      <c r="H23" s="906"/>
    </row>
  </sheetData>
  <mergeCells count="20">
    <mergeCell ref="B15:G15"/>
    <mergeCell ref="B16:G16"/>
    <mergeCell ref="B17:G17"/>
    <mergeCell ref="A8:G8"/>
    <mergeCell ref="B23:G23"/>
    <mergeCell ref="D11:F11"/>
    <mergeCell ref="D10:F10"/>
    <mergeCell ref="D13:F13"/>
    <mergeCell ref="D14:F14"/>
    <mergeCell ref="B18:G18"/>
    <mergeCell ref="B19:G19"/>
    <mergeCell ref="B20:G20"/>
    <mergeCell ref="B21:G21"/>
    <mergeCell ref="B22:G22"/>
    <mergeCell ref="B1:H1"/>
    <mergeCell ref="A2:H2"/>
    <mergeCell ref="A6:H6"/>
    <mergeCell ref="A7:H7"/>
    <mergeCell ref="K10:K14"/>
    <mergeCell ref="H11:H14"/>
  </mergeCells>
  <phoneticPr fontId="43" type="noConversion"/>
  <pageMargins left="0.75" right="0.75" top="0.5" bottom="0.5" header="0.25" footer="0.25"/>
  <pageSetup orientation="portrait" r:id="rId1"/>
  <headerFooter differentFirst="1">
    <oddHeader>&amp;LHRBF Impact Evaluation&amp;CHealth Facility Questionnaire&amp;RForm F1</oddHeader>
    <oddFooter>&amp;R&amp;P / &amp;N</oddFooter>
  </headerFooter>
  <legacyDrawing r:id="rId2"/>
  <extLst>
    <ext xmlns:mx="http://schemas.microsoft.com/office/mac/excel/2008/main" uri="http://schemas.microsoft.com/office/mac/excel/2008/main">
      <mx:PLV Mode="0" OnePage="0" WScale="0"/>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68"/>
  <sheetViews>
    <sheetView view="pageBreakPreview" topLeftCell="A16" zoomScaleSheetLayoutView="100" workbookViewId="0">
      <selection activeCell="B4" sqref="B4:B5"/>
    </sheetView>
  </sheetViews>
  <sheetFormatPr defaultColWidth="8.85546875" defaultRowHeight="13.5" thickBottom="1" x14ac:dyDescent="0.25"/>
  <cols>
    <col min="1" max="1" width="6" style="61" customWidth="1"/>
    <col min="2" max="2" width="37.140625" style="110" customWidth="1"/>
    <col min="3" max="3" width="3.140625" style="110" customWidth="1"/>
    <col min="4" max="4" width="19.42578125" style="110" customWidth="1"/>
    <col min="5" max="5" width="3.7109375" style="63" customWidth="1"/>
    <col min="6" max="6" width="2.140625" style="50" customWidth="1"/>
    <col min="7" max="7" width="6.28515625" style="65" customWidth="1"/>
    <col min="8" max="8" width="6" style="50" customWidth="1"/>
    <col min="9" max="9" width="6" style="66" customWidth="1"/>
    <col min="10" max="16384" width="8.85546875" style="8"/>
  </cols>
  <sheetData>
    <row r="1" spans="1:9" s="6" customFormat="1" ht="24" customHeight="1" thickBot="1" x14ac:dyDescent="0.25">
      <c r="A1" s="580">
        <f>-12</f>
        <v>-12</v>
      </c>
      <c r="B1" s="2350" t="s">
        <v>693</v>
      </c>
      <c r="C1" s="2350"/>
      <c r="D1" s="2350"/>
      <c r="E1" s="2350"/>
      <c r="F1" s="2350"/>
      <c r="G1" s="2350"/>
      <c r="H1" s="2350"/>
      <c r="I1" s="2351"/>
    </row>
    <row r="2" spans="1:9" s="6" customFormat="1" ht="46.5" customHeight="1" thickBot="1" x14ac:dyDescent="0.25">
      <c r="A2" s="2354" t="s">
        <v>694</v>
      </c>
      <c r="B2" s="2355"/>
      <c r="C2" s="2355"/>
      <c r="D2" s="2355"/>
      <c r="E2" s="2355"/>
      <c r="F2" s="2355"/>
      <c r="G2" s="2355"/>
      <c r="H2" s="2355"/>
      <c r="I2" s="2356"/>
    </row>
    <row r="3" spans="1:9" s="6" customFormat="1" ht="30" customHeight="1" thickBot="1" x14ac:dyDescent="0.25">
      <c r="A3" s="571" t="s">
        <v>19</v>
      </c>
      <c r="B3" s="572" t="s">
        <v>84</v>
      </c>
      <c r="C3" s="572"/>
      <c r="D3" s="572"/>
      <c r="E3" s="572"/>
      <c r="F3" s="572"/>
      <c r="G3" s="572"/>
      <c r="H3" s="2352" t="s">
        <v>85</v>
      </c>
      <c r="I3" s="2353"/>
    </row>
    <row r="4" spans="1:9" s="39" customFormat="1" ht="20.25" customHeight="1" x14ac:dyDescent="0.2">
      <c r="A4" s="1740">
        <f>A1-0.01</f>
        <v>-12.01</v>
      </c>
      <c r="B4" s="1749" t="s">
        <v>1121</v>
      </c>
      <c r="C4" s="1753" t="s">
        <v>88</v>
      </c>
      <c r="D4" s="1754"/>
      <c r="E4" s="754">
        <v>1</v>
      </c>
      <c r="F4" s="875"/>
      <c r="G4" s="742"/>
      <c r="H4" s="2338"/>
      <c r="I4" s="2339"/>
    </row>
    <row r="5" spans="1:9" s="39" customFormat="1" ht="20.25" customHeight="1" thickBot="1" x14ac:dyDescent="0.25">
      <c r="A5" s="1741"/>
      <c r="B5" s="1750"/>
      <c r="C5" s="1744" t="s">
        <v>89</v>
      </c>
      <c r="D5" s="1745"/>
      <c r="E5" s="756">
        <v>2</v>
      </c>
      <c r="F5" s="876"/>
      <c r="G5" s="114"/>
      <c r="H5" s="2340"/>
      <c r="I5" s="2341"/>
    </row>
    <row r="6" spans="1:9" s="39" customFormat="1" ht="20.25" customHeight="1" x14ac:dyDescent="0.2">
      <c r="A6" s="1130">
        <f>A4-0.01</f>
        <v>-12.02</v>
      </c>
      <c r="B6" s="1749" t="s">
        <v>695</v>
      </c>
      <c r="C6" s="1753" t="s">
        <v>88</v>
      </c>
      <c r="D6" s="1754"/>
      <c r="E6" s="754">
        <v>1</v>
      </c>
      <c r="F6" s="1131"/>
      <c r="G6" s="742"/>
      <c r="H6" s="1139"/>
      <c r="I6" s="1140"/>
    </row>
    <row r="7" spans="1:9" s="39" customFormat="1" ht="20.25" customHeight="1" thickBot="1" x14ac:dyDescent="0.25">
      <c r="A7" s="1137"/>
      <c r="B7" s="1750"/>
      <c r="C7" s="1744" t="s">
        <v>89</v>
      </c>
      <c r="D7" s="1745"/>
      <c r="E7" s="756">
        <v>2</v>
      </c>
      <c r="F7" s="1132"/>
      <c r="G7" s="114"/>
      <c r="H7" s="1141"/>
      <c r="I7" s="1142"/>
    </row>
    <row r="8" spans="1:9" s="39" customFormat="1" ht="20.25" customHeight="1" x14ac:dyDescent="0.2">
      <c r="A8" s="1130">
        <f>A6-0.01</f>
        <v>-12.03</v>
      </c>
      <c r="B8" s="1749" t="s">
        <v>696</v>
      </c>
      <c r="C8" s="1753" t="s">
        <v>88</v>
      </c>
      <c r="D8" s="1754"/>
      <c r="E8" s="754">
        <v>1</v>
      </c>
      <c r="F8" s="1131"/>
      <c r="G8" s="742"/>
      <c r="H8" s="1139"/>
      <c r="I8" s="1140"/>
    </row>
    <row r="9" spans="1:9" s="39" customFormat="1" ht="20.25" customHeight="1" thickBot="1" x14ac:dyDescent="0.25">
      <c r="A9" s="1137"/>
      <c r="B9" s="1750"/>
      <c r="C9" s="1744" t="s">
        <v>89</v>
      </c>
      <c r="D9" s="1745"/>
      <c r="E9" s="756">
        <v>2</v>
      </c>
      <c r="F9" s="1132"/>
      <c r="G9" s="114"/>
      <c r="H9" s="1141"/>
      <c r="I9" s="1142"/>
    </row>
    <row r="10" spans="1:9" s="39" customFormat="1" ht="20.25" customHeight="1" x14ac:dyDescent="0.2">
      <c r="A10" s="1740">
        <f>A8-0.01</f>
        <v>-12.04</v>
      </c>
      <c r="B10" s="1749" t="s">
        <v>697</v>
      </c>
      <c r="C10" s="1753" t="s">
        <v>88</v>
      </c>
      <c r="D10" s="1754"/>
      <c r="E10" s="754">
        <v>1</v>
      </c>
      <c r="F10" s="1131"/>
      <c r="G10" s="742"/>
      <c r="H10" s="1139"/>
      <c r="I10" s="1140"/>
    </row>
    <row r="11" spans="1:9" s="39" customFormat="1" ht="20.25" customHeight="1" thickBot="1" x14ac:dyDescent="0.25">
      <c r="A11" s="1741"/>
      <c r="B11" s="1750"/>
      <c r="C11" s="1744" t="s">
        <v>89</v>
      </c>
      <c r="D11" s="1745"/>
      <c r="E11" s="756">
        <v>2</v>
      </c>
      <c r="F11" s="1246" t="s">
        <v>39</v>
      </c>
      <c r="G11" s="753">
        <f>A18</f>
        <v>-12.089999999999998</v>
      </c>
      <c r="H11" s="1139"/>
      <c r="I11" s="1140"/>
    </row>
    <row r="12" spans="1:9" s="39" customFormat="1" ht="20.25" customHeight="1" x14ac:dyDescent="0.2">
      <c r="A12" s="1740">
        <f t="shared" ref="A12:A16" si="0">A10-0.01</f>
        <v>-12.049999999999999</v>
      </c>
      <c r="B12" s="1749" t="s">
        <v>698</v>
      </c>
      <c r="C12" s="2371"/>
      <c r="D12" s="2372"/>
      <c r="E12" s="2372"/>
      <c r="F12" s="2372"/>
      <c r="G12" s="2373"/>
      <c r="H12" s="2360"/>
      <c r="I12" s="2361"/>
    </row>
    <row r="13" spans="1:9" s="39" customFormat="1" ht="20.25" customHeight="1" thickBot="1" x14ac:dyDescent="0.25">
      <c r="A13" s="1741"/>
      <c r="B13" s="1750"/>
      <c r="C13" s="2374"/>
      <c r="D13" s="2375"/>
      <c r="E13" s="2375"/>
      <c r="F13" s="2375"/>
      <c r="G13" s="2376"/>
      <c r="H13" s="2367"/>
      <c r="I13" s="2368"/>
    </row>
    <row r="14" spans="1:9" s="39" customFormat="1" ht="20.25" customHeight="1" x14ac:dyDescent="0.2">
      <c r="A14" s="1740">
        <f t="shared" si="0"/>
        <v>-12.059999999999999</v>
      </c>
      <c r="B14" s="1749" t="s">
        <v>699</v>
      </c>
      <c r="C14" s="1883" t="s">
        <v>88</v>
      </c>
      <c r="D14" s="1884"/>
      <c r="E14" s="182">
        <v>1</v>
      </c>
      <c r="F14" s="133"/>
      <c r="G14" s="133"/>
      <c r="H14" s="573"/>
      <c r="I14" s="574"/>
    </row>
    <row r="15" spans="1:9" s="39" customFormat="1" ht="20.25" customHeight="1" thickBot="1" x14ac:dyDescent="0.25">
      <c r="A15" s="1741"/>
      <c r="B15" s="1750"/>
      <c r="C15" s="1812" t="s">
        <v>89</v>
      </c>
      <c r="D15" s="1813"/>
      <c r="E15" s="183">
        <v>2</v>
      </c>
      <c r="F15" s="142" t="s">
        <v>39</v>
      </c>
      <c r="G15" s="590">
        <f>A18</f>
        <v>-12.089999999999998</v>
      </c>
      <c r="H15" s="586"/>
      <c r="I15" s="587"/>
    </row>
    <row r="16" spans="1:9" s="39" customFormat="1" ht="27.75" customHeight="1" thickBot="1" x14ac:dyDescent="0.25">
      <c r="A16" s="1129">
        <f t="shared" si="0"/>
        <v>-12.069999999999999</v>
      </c>
      <c r="B16" s="1243" t="s">
        <v>700</v>
      </c>
      <c r="C16" s="877"/>
      <c r="D16" s="878"/>
      <c r="E16" s="588"/>
      <c r="F16" s="589"/>
      <c r="G16" s="878"/>
      <c r="H16" s="586"/>
      <c r="I16" s="587"/>
    </row>
    <row r="17" spans="1:10" s="39" customFormat="1" ht="27.75" customHeight="1" thickBot="1" x14ac:dyDescent="0.25">
      <c r="A17" s="1204">
        <f>A16-0.01</f>
        <v>-12.079999999999998</v>
      </c>
      <c r="B17" s="1243" t="s">
        <v>701</v>
      </c>
      <c r="C17" s="877"/>
      <c r="D17" s="878"/>
      <c r="E17" s="588"/>
      <c r="F17" s="589"/>
      <c r="G17" s="878"/>
      <c r="H17" s="586"/>
      <c r="I17" s="587"/>
    </row>
    <row r="18" spans="1:10" s="39" customFormat="1" ht="20.25" customHeight="1" x14ac:dyDescent="0.2">
      <c r="A18" s="1740">
        <f>A17-0.01</f>
        <v>-12.089999999999998</v>
      </c>
      <c r="B18" s="1760" t="s">
        <v>702</v>
      </c>
      <c r="C18" s="1893" t="s">
        <v>88</v>
      </c>
      <c r="D18" s="1894"/>
      <c r="E18" s="585">
        <v>1</v>
      </c>
      <c r="F18" s="136"/>
      <c r="G18" s="137"/>
      <c r="H18" s="573"/>
      <c r="I18" s="574"/>
    </row>
    <row r="19" spans="1:10" s="39" customFormat="1" ht="20.25" customHeight="1" thickBot="1" x14ac:dyDescent="0.25">
      <c r="A19" s="1825"/>
      <c r="B19" s="1750"/>
      <c r="C19" s="1812" t="s">
        <v>89</v>
      </c>
      <c r="D19" s="1813"/>
      <c r="E19" s="183">
        <v>2</v>
      </c>
      <c r="F19" s="142"/>
      <c r="G19" s="143"/>
      <c r="H19" s="586"/>
      <c r="I19" s="587"/>
    </row>
    <row r="20" spans="1:10" s="39" customFormat="1" ht="20.25" customHeight="1" x14ac:dyDescent="0.2">
      <c r="A20" s="1930">
        <f>A18-0.01</f>
        <v>-12.099999999999998</v>
      </c>
      <c r="B20" s="1760" t="s">
        <v>703</v>
      </c>
      <c r="C20" s="1893" t="s">
        <v>88</v>
      </c>
      <c r="D20" s="1894"/>
      <c r="E20" s="585">
        <v>1</v>
      </c>
      <c r="F20" s="136"/>
      <c r="G20" s="137"/>
      <c r="H20" s="573"/>
      <c r="I20" s="574"/>
    </row>
    <row r="21" spans="1:10" s="39" customFormat="1" ht="20.25" customHeight="1" thickBot="1" x14ac:dyDescent="0.25">
      <c r="A21" s="1825"/>
      <c r="B21" s="1750"/>
      <c r="C21" s="1812" t="s">
        <v>89</v>
      </c>
      <c r="D21" s="1813"/>
      <c r="E21" s="183">
        <v>2</v>
      </c>
      <c r="F21" s="142"/>
      <c r="G21" s="143"/>
      <c r="H21" s="573"/>
      <c r="I21" s="574"/>
    </row>
    <row r="22" spans="1:10" s="39" customFormat="1" ht="26.25" customHeight="1" x14ac:dyDescent="0.2">
      <c r="A22" s="1740">
        <f>A20-0.01</f>
        <v>-12.109999999999998</v>
      </c>
      <c r="B22" s="1749" t="s">
        <v>704</v>
      </c>
      <c r="C22" s="1883" t="s">
        <v>88</v>
      </c>
      <c r="D22" s="1884"/>
      <c r="E22" s="182">
        <v>1</v>
      </c>
      <c r="F22" s="133"/>
      <c r="G22" s="134"/>
      <c r="H22" s="2360"/>
      <c r="I22" s="2361"/>
    </row>
    <row r="23" spans="1:10" s="39" customFormat="1" ht="26.25" customHeight="1" thickBot="1" x14ac:dyDescent="0.25">
      <c r="A23" s="1741"/>
      <c r="B23" s="1750"/>
      <c r="C23" s="2193" t="s">
        <v>89</v>
      </c>
      <c r="D23" s="1813"/>
      <c r="E23" s="183">
        <v>2</v>
      </c>
      <c r="F23" s="142"/>
      <c r="G23" s="143"/>
      <c r="H23" s="2362"/>
      <c r="I23" s="2363"/>
    </row>
    <row r="24" spans="1:10" s="6" customFormat="1" ht="30" customHeight="1" thickBot="1" x14ac:dyDescent="0.25">
      <c r="A24" s="571" t="s">
        <v>18</v>
      </c>
      <c r="B24" s="572" t="s">
        <v>705</v>
      </c>
      <c r="C24" s="572"/>
      <c r="D24" s="572"/>
      <c r="E24" s="572"/>
      <c r="F24" s="572"/>
      <c r="G24" s="572"/>
      <c r="H24" s="2352" t="s">
        <v>85</v>
      </c>
      <c r="I24" s="2353"/>
    </row>
    <row r="25" spans="1:10" s="39" customFormat="1" ht="18" customHeight="1" x14ac:dyDescent="0.2">
      <c r="A25" s="1740">
        <f>A22-0.01</f>
        <v>-12.119999999999997</v>
      </c>
      <c r="B25" s="2297" t="s">
        <v>706</v>
      </c>
      <c r="C25" s="2151" t="s">
        <v>190</v>
      </c>
      <c r="D25" s="2147"/>
      <c r="E25" s="1098">
        <v>1</v>
      </c>
      <c r="F25" s="618"/>
      <c r="G25" s="619"/>
      <c r="H25" s="494"/>
      <c r="I25" s="496"/>
      <c r="J25" s="113"/>
    </row>
    <row r="26" spans="1:10" s="39" customFormat="1" ht="18" customHeight="1" x14ac:dyDescent="0.2">
      <c r="A26" s="1930"/>
      <c r="B26" s="2342"/>
      <c r="C26" s="2344" t="s">
        <v>191</v>
      </c>
      <c r="D26" s="2345"/>
      <c r="E26" s="1099">
        <v>2</v>
      </c>
      <c r="F26" s="621"/>
      <c r="G26" s="622"/>
      <c r="H26" s="506"/>
      <c r="I26" s="507"/>
      <c r="J26" s="113"/>
    </row>
    <row r="27" spans="1:10" s="39" customFormat="1" ht="18" customHeight="1" thickBot="1" x14ac:dyDescent="0.25">
      <c r="A27" s="1825"/>
      <c r="B27" s="2298"/>
      <c r="C27" s="2155" t="s">
        <v>89</v>
      </c>
      <c r="D27" s="2149"/>
      <c r="E27" s="1100">
        <v>3</v>
      </c>
      <c r="F27" s="624"/>
      <c r="G27" s="512"/>
      <c r="H27" s="500"/>
      <c r="I27" s="502"/>
      <c r="J27" s="113"/>
    </row>
    <row r="28" spans="1:10" s="39" customFormat="1" ht="16.5" customHeight="1" x14ac:dyDescent="0.2">
      <c r="A28" s="1740">
        <f>A25-0.01</f>
        <v>-12.129999999999997</v>
      </c>
      <c r="B28" s="2297" t="s">
        <v>1014</v>
      </c>
      <c r="C28" s="2348" t="s">
        <v>707</v>
      </c>
      <c r="D28" s="2349"/>
      <c r="E28" s="511">
        <v>1</v>
      </c>
      <c r="F28" s="618"/>
      <c r="G28" s="619"/>
      <c r="H28" s="494"/>
      <c r="I28" s="496"/>
      <c r="J28" s="113"/>
    </row>
    <row r="29" spans="1:10" s="39" customFormat="1" ht="16.5" customHeight="1" x14ac:dyDescent="0.2">
      <c r="A29" s="1930"/>
      <c r="B29" s="2342"/>
      <c r="C29" s="2344" t="s">
        <v>708</v>
      </c>
      <c r="D29" s="2345"/>
      <c r="E29" s="620">
        <v>2</v>
      </c>
      <c r="F29" s="621"/>
      <c r="G29" s="622"/>
      <c r="H29" s="506"/>
      <c r="I29" s="507"/>
      <c r="J29" s="113"/>
    </row>
    <row r="30" spans="1:10" s="39" customFormat="1" ht="16.5" customHeight="1" thickBot="1" x14ac:dyDescent="0.25">
      <c r="A30" s="1825"/>
      <c r="B30" s="2298"/>
      <c r="C30" s="2346" t="s">
        <v>709</v>
      </c>
      <c r="D30" s="2347"/>
      <c r="E30" s="623">
        <v>3</v>
      </c>
      <c r="F30" s="624"/>
      <c r="G30" s="512"/>
      <c r="H30" s="500"/>
      <c r="I30" s="502"/>
      <c r="J30" s="113"/>
    </row>
    <row r="31" spans="1:10" s="39" customFormat="1" ht="16.5" customHeight="1" x14ac:dyDescent="0.2">
      <c r="A31" s="1740">
        <f>A28-0.01</f>
        <v>-12.139999999999997</v>
      </c>
      <c r="B31" s="2297" t="s">
        <v>1015</v>
      </c>
      <c r="C31" s="2348" t="s">
        <v>707</v>
      </c>
      <c r="D31" s="2349"/>
      <c r="E31" s="511">
        <v>1</v>
      </c>
      <c r="F31" s="618"/>
      <c r="G31" s="619"/>
      <c r="H31" s="494"/>
      <c r="I31" s="496"/>
      <c r="J31" s="113"/>
    </row>
    <row r="32" spans="1:10" s="39" customFormat="1" ht="16.5" customHeight="1" x14ac:dyDescent="0.2">
      <c r="A32" s="1930"/>
      <c r="B32" s="2342"/>
      <c r="C32" s="2344" t="s">
        <v>708</v>
      </c>
      <c r="D32" s="2345"/>
      <c r="E32" s="620">
        <v>2</v>
      </c>
      <c r="F32" s="621"/>
      <c r="G32" s="622"/>
      <c r="H32" s="506"/>
      <c r="I32" s="507"/>
      <c r="J32" s="113"/>
    </row>
    <row r="33" spans="1:10" s="39" customFormat="1" ht="16.5" customHeight="1" thickBot="1" x14ac:dyDescent="0.25">
      <c r="A33" s="1825"/>
      <c r="B33" s="2298"/>
      <c r="C33" s="2346" t="s">
        <v>709</v>
      </c>
      <c r="D33" s="2347"/>
      <c r="E33" s="623">
        <v>3</v>
      </c>
      <c r="F33" s="624"/>
      <c r="G33" s="512"/>
      <c r="H33" s="500"/>
      <c r="I33" s="502"/>
      <c r="J33" s="113"/>
    </row>
    <row r="34" spans="1:10" s="39" customFormat="1" ht="16.5" customHeight="1" x14ac:dyDescent="0.2">
      <c r="A34" s="1740">
        <f>A31-0.01</f>
        <v>-12.149999999999997</v>
      </c>
      <c r="B34" s="2297" t="s">
        <v>710</v>
      </c>
      <c r="C34" s="2348" t="s">
        <v>707</v>
      </c>
      <c r="D34" s="2349"/>
      <c r="E34" s="511">
        <v>1</v>
      </c>
      <c r="F34" s="618"/>
      <c r="G34" s="619"/>
      <c r="H34" s="494"/>
      <c r="I34" s="496"/>
      <c r="J34" s="113"/>
    </row>
    <row r="35" spans="1:10" s="39" customFormat="1" ht="16.5" customHeight="1" x14ac:dyDescent="0.2">
      <c r="A35" s="1930"/>
      <c r="B35" s="2342"/>
      <c r="C35" s="2344" t="s">
        <v>708</v>
      </c>
      <c r="D35" s="2345"/>
      <c r="E35" s="620">
        <v>2</v>
      </c>
      <c r="F35" s="621"/>
      <c r="G35" s="622"/>
      <c r="H35" s="506"/>
      <c r="I35" s="507"/>
      <c r="J35" s="113"/>
    </row>
    <row r="36" spans="1:10" s="39" customFormat="1" ht="16.5" customHeight="1" thickBot="1" x14ac:dyDescent="0.25">
      <c r="A36" s="1825"/>
      <c r="B36" s="2342"/>
      <c r="C36" s="2346" t="s">
        <v>709</v>
      </c>
      <c r="D36" s="2347"/>
      <c r="E36" s="623">
        <v>3</v>
      </c>
      <c r="F36" s="624"/>
      <c r="G36" s="512"/>
      <c r="H36" s="500"/>
      <c r="I36" s="502"/>
      <c r="J36" s="113"/>
    </row>
    <row r="37" spans="1:10" ht="26.25" customHeight="1" x14ac:dyDescent="0.25">
      <c r="A37" s="1740">
        <f>A34-0.01</f>
        <v>-12.159999999999997</v>
      </c>
      <c r="B37" s="1265" t="s">
        <v>711</v>
      </c>
      <c r="C37" s="1248" t="s">
        <v>25</v>
      </c>
      <c r="D37" s="907" t="s">
        <v>712</v>
      </c>
      <c r="E37" s="575"/>
      <c r="F37" s="575"/>
      <c r="G37" s="576"/>
      <c r="H37" s="577"/>
      <c r="I37" s="185"/>
    </row>
    <row r="38" spans="1:10" ht="26.25" customHeight="1" x14ac:dyDescent="0.25">
      <c r="A38" s="1930"/>
      <c r="B38" s="1760" t="s">
        <v>713</v>
      </c>
      <c r="C38" s="164" t="s">
        <v>26</v>
      </c>
      <c r="D38" s="907" t="s">
        <v>714</v>
      </c>
      <c r="E38" s="907"/>
      <c r="F38" s="907"/>
      <c r="G38" s="578"/>
      <c r="H38" s="579"/>
      <c r="I38" s="187"/>
    </row>
    <row r="39" spans="1:10" ht="26.25" customHeight="1" x14ac:dyDescent="0.25">
      <c r="A39" s="1930"/>
      <c r="B39" s="1760"/>
      <c r="C39" s="164" t="s">
        <v>27</v>
      </c>
      <c r="D39" s="907" t="s">
        <v>715</v>
      </c>
      <c r="E39" s="907"/>
      <c r="F39" s="907"/>
      <c r="G39" s="578"/>
      <c r="H39" s="579"/>
      <c r="I39" s="187"/>
    </row>
    <row r="40" spans="1:10" ht="26.25" customHeight="1" x14ac:dyDescent="0.25">
      <c r="A40" s="1930"/>
      <c r="B40" s="220" t="s">
        <v>716</v>
      </c>
      <c r="C40" s="158" t="s">
        <v>28</v>
      </c>
      <c r="D40" s="907" t="s">
        <v>717</v>
      </c>
      <c r="E40" s="907"/>
      <c r="F40" s="907"/>
      <c r="G40" s="578"/>
      <c r="H40" s="579"/>
      <c r="I40" s="187"/>
    </row>
    <row r="41" spans="1:10" ht="26.25" customHeight="1" x14ac:dyDescent="0.25">
      <c r="A41" s="1930"/>
      <c r="B41" s="220" t="s">
        <v>718</v>
      </c>
      <c r="C41" s="158" t="s">
        <v>29</v>
      </c>
      <c r="D41" s="1943" t="s">
        <v>719</v>
      </c>
      <c r="E41" s="1943"/>
      <c r="F41" s="1943"/>
      <c r="G41" s="1846"/>
      <c r="H41" s="579"/>
      <c r="I41" s="187"/>
    </row>
    <row r="42" spans="1:10" ht="26.25" customHeight="1" thickBot="1" x14ac:dyDescent="0.3">
      <c r="A42" s="1825"/>
      <c r="B42" s="1205" t="s">
        <v>720</v>
      </c>
      <c r="C42" s="1021" t="s">
        <v>30</v>
      </c>
      <c r="D42" s="2369" t="s">
        <v>94</v>
      </c>
      <c r="E42" s="2369"/>
      <c r="F42" s="2369"/>
      <c r="G42" s="2370"/>
      <c r="H42" s="908"/>
      <c r="I42" s="909"/>
    </row>
    <row r="43" spans="1:10" ht="26.25" customHeight="1" thickBot="1" x14ac:dyDescent="0.25">
      <c r="A43" s="571" t="s">
        <v>8</v>
      </c>
      <c r="B43" s="910" t="s">
        <v>721</v>
      </c>
      <c r="C43" s="910"/>
      <c r="D43" s="911"/>
      <c r="E43" s="912"/>
      <c r="F43" s="913"/>
      <c r="G43" s="914"/>
      <c r="H43" s="2366" t="s">
        <v>85</v>
      </c>
      <c r="I43" s="2353"/>
    </row>
    <row r="44" spans="1:10" ht="42" customHeight="1" thickBot="1" x14ac:dyDescent="0.25">
      <c r="A44" s="2357" t="s">
        <v>722</v>
      </c>
      <c r="B44" s="2358"/>
      <c r="C44" s="2358"/>
      <c r="D44" s="2358"/>
      <c r="E44" s="2358"/>
      <c r="F44" s="2358"/>
      <c r="G44" s="2358"/>
      <c r="H44" s="2358"/>
      <c r="I44" s="2359"/>
    </row>
    <row r="45" spans="1:10" ht="12.75" x14ac:dyDescent="0.2">
      <c r="A45" s="1740">
        <f>A37-0.01</f>
        <v>-12.169999999999996</v>
      </c>
      <c r="B45" s="1749" t="s">
        <v>723</v>
      </c>
      <c r="C45" s="1753" t="s">
        <v>447</v>
      </c>
      <c r="D45" s="1754"/>
      <c r="E45" s="1101">
        <v>1</v>
      </c>
      <c r="F45" s="1131"/>
      <c r="G45" s="768"/>
      <c r="H45" s="2343"/>
      <c r="I45" s="2339"/>
    </row>
    <row r="46" spans="1:10" thickBot="1" x14ac:dyDescent="0.25">
      <c r="A46" s="1825"/>
      <c r="B46" s="1750"/>
      <c r="C46" s="1744" t="s">
        <v>448</v>
      </c>
      <c r="D46" s="1745"/>
      <c r="E46" s="1087">
        <v>2</v>
      </c>
      <c r="F46" s="1132"/>
      <c r="G46" s="839"/>
      <c r="H46" s="2340"/>
      <c r="I46" s="2341"/>
    </row>
    <row r="47" spans="1:10" ht="12.75" customHeight="1" x14ac:dyDescent="0.2">
      <c r="A47" s="1740">
        <f>A45-0.01</f>
        <v>-12.179999999999996</v>
      </c>
      <c r="B47" s="1749" t="s">
        <v>724</v>
      </c>
      <c r="C47" s="1753" t="s">
        <v>447</v>
      </c>
      <c r="D47" s="1754"/>
      <c r="E47" s="1101">
        <v>1</v>
      </c>
      <c r="F47" s="1131"/>
      <c r="G47" s="768"/>
      <c r="H47" s="2338"/>
      <c r="I47" s="2339"/>
    </row>
    <row r="48" spans="1:10" ht="13.5" customHeight="1" thickBot="1" x14ac:dyDescent="0.25">
      <c r="A48" s="1825"/>
      <c r="B48" s="1750"/>
      <c r="C48" s="1744" t="s">
        <v>448</v>
      </c>
      <c r="D48" s="1745"/>
      <c r="E48" s="1087">
        <v>2</v>
      </c>
      <c r="F48" s="1132"/>
      <c r="G48" s="839"/>
      <c r="H48" s="2340"/>
      <c r="I48" s="2341"/>
    </row>
    <row r="49" spans="1:9" ht="12.75" customHeight="1" x14ac:dyDescent="0.2">
      <c r="A49" s="1740">
        <f>A47-0.01</f>
        <v>-12.189999999999996</v>
      </c>
      <c r="B49" s="1749" t="s">
        <v>725</v>
      </c>
      <c r="C49" s="1753" t="s">
        <v>447</v>
      </c>
      <c r="D49" s="1754"/>
      <c r="E49" s="1101">
        <v>1</v>
      </c>
      <c r="F49" s="1131"/>
      <c r="G49" s="768"/>
      <c r="H49" s="2338"/>
      <c r="I49" s="2339"/>
    </row>
    <row r="50" spans="1:9" ht="13.5" customHeight="1" thickBot="1" x14ac:dyDescent="0.25">
      <c r="A50" s="1825"/>
      <c r="B50" s="1750"/>
      <c r="C50" s="1744" t="s">
        <v>448</v>
      </c>
      <c r="D50" s="1745"/>
      <c r="E50" s="1087">
        <v>2</v>
      </c>
      <c r="F50" s="1132"/>
      <c r="G50" s="839"/>
      <c r="H50" s="2340"/>
      <c r="I50" s="2341"/>
    </row>
    <row r="51" spans="1:9" ht="12.75" customHeight="1" x14ac:dyDescent="0.2">
      <c r="A51" s="1740">
        <f>A49-0.01</f>
        <v>-12.199999999999996</v>
      </c>
      <c r="B51" s="1749" t="s">
        <v>726</v>
      </c>
      <c r="C51" s="1753" t="s">
        <v>447</v>
      </c>
      <c r="D51" s="1754"/>
      <c r="E51" s="1101">
        <v>1</v>
      </c>
      <c r="F51" s="1131"/>
      <c r="G51" s="768"/>
      <c r="H51" s="2338"/>
      <c r="I51" s="2339"/>
    </row>
    <row r="52" spans="1:9" ht="13.5" customHeight="1" thickBot="1" x14ac:dyDescent="0.25">
      <c r="A52" s="1825"/>
      <c r="B52" s="1750"/>
      <c r="C52" s="1744" t="s">
        <v>448</v>
      </c>
      <c r="D52" s="1745"/>
      <c r="E52" s="1087">
        <v>2</v>
      </c>
      <c r="F52" s="1132"/>
      <c r="G52" s="839"/>
      <c r="H52" s="2340"/>
      <c r="I52" s="2341"/>
    </row>
    <row r="53" spans="1:9" ht="12.75" customHeight="1" x14ac:dyDescent="0.2">
      <c r="A53" s="1740">
        <f>A51-0.01</f>
        <v>-12.209999999999996</v>
      </c>
      <c r="B53" s="1749" t="s">
        <v>727</v>
      </c>
      <c r="C53" s="1753" t="s">
        <v>447</v>
      </c>
      <c r="D53" s="1754"/>
      <c r="E53" s="1101">
        <v>1</v>
      </c>
      <c r="F53" s="1131"/>
      <c r="G53" s="768"/>
      <c r="H53" s="2338"/>
      <c r="I53" s="2339"/>
    </row>
    <row r="54" spans="1:9" ht="13.5" customHeight="1" thickBot="1" x14ac:dyDescent="0.25">
      <c r="A54" s="1825"/>
      <c r="B54" s="1750"/>
      <c r="C54" s="1744" t="s">
        <v>448</v>
      </c>
      <c r="D54" s="1745"/>
      <c r="E54" s="1087">
        <v>2</v>
      </c>
      <c r="F54" s="1132"/>
      <c r="G54" s="839"/>
      <c r="H54" s="2340"/>
      <c r="I54" s="2341"/>
    </row>
    <row r="55" spans="1:9" ht="12.75" customHeight="1" x14ac:dyDescent="0.2">
      <c r="A55" s="1740">
        <f>A53-0.01</f>
        <v>-12.219999999999995</v>
      </c>
      <c r="B55" s="1749" t="s">
        <v>728</v>
      </c>
      <c r="C55" s="1753" t="s">
        <v>447</v>
      </c>
      <c r="D55" s="1754"/>
      <c r="E55" s="1101">
        <v>1</v>
      </c>
      <c r="F55" s="1131"/>
      <c r="G55" s="768"/>
      <c r="H55" s="2338"/>
      <c r="I55" s="2339"/>
    </row>
    <row r="56" spans="1:9" ht="13.5" customHeight="1" thickBot="1" x14ac:dyDescent="0.25">
      <c r="A56" s="1825"/>
      <c r="B56" s="1750"/>
      <c r="C56" s="1744" t="s">
        <v>448</v>
      </c>
      <c r="D56" s="1745"/>
      <c r="E56" s="1087">
        <v>2</v>
      </c>
      <c r="F56" s="1132"/>
      <c r="G56" s="839"/>
      <c r="H56" s="2340"/>
      <c r="I56" s="2341"/>
    </row>
    <row r="57" spans="1:9" ht="12.75" customHeight="1" x14ac:dyDescent="0.2">
      <c r="A57" s="1740">
        <f>A55-0.01</f>
        <v>-12.229999999999995</v>
      </c>
      <c r="B57" s="1749" t="s">
        <v>729</v>
      </c>
      <c r="C57" s="1753" t="s">
        <v>447</v>
      </c>
      <c r="D57" s="1754"/>
      <c r="E57" s="1101">
        <v>1</v>
      </c>
      <c r="F57" s="1131"/>
      <c r="G57" s="768"/>
      <c r="H57" s="2338"/>
      <c r="I57" s="2339"/>
    </row>
    <row r="58" spans="1:9" ht="13.5" customHeight="1" thickBot="1" x14ac:dyDescent="0.25">
      <c r="A58" s="1825"/>
      <c r="B58" s="1750"/>
      <c r="C58" s="1744" t="s">
        <v>448</v>
      </c>
      <c r="D58" s="1745"/>
      <c r="E58" s="1087">
        <v>2</v>
      </c>
      <c r="F58" s="1132"/>
      <c r="G58" s="839"/>
      <c r="H58" s="2340"/>
      <c r="I58" s="2341"/>
    </row>
    <row r="59" spans="1:9" ht="12.75" customHeight="1" x14ac:dyDescent="0.2">
      <c r="A59" s="1740">
        <f>A57-0.01</f>
        <v>-12.239999999999995</v>
      </c>
      <c r="B59" s="1749" t="s">
        <v>730</v>
      </c>
      <c r="C59" s="1753" t="s">
        <v>447</v>
      </c>
      <c r="D59" s="1754"/>
      <c r="E59" s="1101">
        <v>1</v>
      </c>
      <c r="F59" s="1131"/>
      <c r="G59" s="768"/>
      <c r="H59" s="2338"/>
      <c r="I59" s="2339"/>
    </row>
    <row r="60" spans="1:9" ht="13.5" customHeight="1" thickBot="1" x14ac:dyDescent="0.25">
      <c r="A60" s="1825"/>
      <c r="B60" s="1750"/>
      <c r="C60" s="1744" t="s">
        <v>448</v>
      </c>
      <c r="D60" s="1745"/>
      <c r="E60" s="1087">
        <v>2</v>
      </c>
      <c r="F60" s="1132"/>
      <c r="G60" s="839"/>
      <c r="H60" s="2340"/>
      <c r="I60" s="2341"/>
    </row>
    <row r="61" spans="1:9" ht="12.75" customHeight="1" x14ac:dyDescent="0.2">
      <c r="A61" s="1740">
        <f>A59-0.01</f>
        <v>-12.249999999999995</v>
      </c>
      <c r="B61" s="1749" t="s">
        <v>731</v>
      </c>
      <c r="C61" s="1753" t="s">
        <v>447</v>
      </c>
      <c r="D61" s="1754"/>
      <c r="E61" s="1101">
        <v>1</v>
      </c>
      <c r="F61" s="1131"/>
      <c r="G61" s="768"/>
      <c r="H61" s="2338"/>
      <c r="I61" s="2339"/>
    </row>
    <row r="62" spans="1:9" ht="13.5" customHeight="1" thickBot="1" x14ac:dyDescent="0.25">
      <c r="A62" s="1825"/>
      <c r="B62" s="1750"/>
      <c r="C62" s="1744" t="s">
        <v>448</v>
      </c>
      <c r="D62" s="1745"/>
      <c r="E62" s="1087">
        <v>2</v>
      </c>
      <c r="F62" s="1132"/>
      <c r="G62" s="839"/>
      <c r="H62" s="2340"/>
      <c r="I62" s="2341"/>
    </row>
    <row r="63" spans="1:9" ht="12.75" customHeight="1" x14ac:dyDescent="0.2">
      <c r="A63" s="1740">
        <f>A61-0.01</f>
        <v>-12.259999999999994</v>
      </c>
      <c r="B63" s="1749" t="s">
        <v>732</v>
      </c>
      <c r="C63" s="1753" t="s">
        <v>447</v>
      </c>
      <c r="D63" s="1754"/>
      <c r="E63" s="1101">
        <v>1</v>
      </c>
      <c r="F63" s="1131"/>
      <c r="G63" s="768"/>
      <c r="H63" s="2338"/>
      <c r="I63" s="2339"/>
    </row>
    <row r="64" spans="1:9" ht="13.5" customHeight="1" thickBot="1" x14ac:dyDescent="0.25">
      <c r="A64" s="1825"/>
      <c r="B64" s="1750"/>
      <c r="C64" s="1744" t="s">
        <v>448</v>
      </c>
      <c r="D64" s="1745"/>
      <c r="E64" s="1087">
        <v>2</v>
      </c>
      <c r="F64" s="1132"/>
      <c r="G64" s="839"/>
      <c r="H64" s="2340"/>
      <c r="I64" s="2341"/>
    </row>
    <row r="65" spans="1:9" ht="12.75" customHeight="1" x14ac:dyDescent="0.2">
      <c r="A65" s="1740">
        <f>A63-0.01</f>
        <v>-12.269999999999994</v>
      </c>
      <c r="B65" s="1749" t="s">
        <v>733</v>
      </c>
      <c r="C65" s="1753" t="s">
        <v>447</v>
      </c>
      <c r="D65" s="1754"/>
      <c r="E65" s="1101">
        <v>1</v>
      </c>
      <c r="F65" s="1131"/>
      <c r="G65" s="768"/>
      <c r="H65" s="2338"/>
      <c r="I65" s="2339"/>
    </row>
    <row r="66" spans="1:9" ht="13.5" customHeight="1" thickBot="1" x14ac:dyDescent="0.25">
      <c r="A66" s="1825"/>
      <c r="B66" s="1750"/>
      <c r="C66" s="1744" t="s">
        <v>448</v>
      </c>
      <c r="D66" s="1745"/>
      <c r="E66" s="1087">
        <v>2</v>
      </c>
      <c r="F66" s="1132"/>
      <c r="G66" s="839"/>
      <c r="H66" s="2340"/>
      <c r="I66" s="2341"/>
    </row>
    <row r="67" spans="1:9" ht="12.75" customHeight="1" x14ac:dyDescent="0.2">
      <c r="A67" s="1740">
        <f>A65-0.01</f>
        <v>-12.279999999999994</v>
      </c>
      <c r="B67" s="1749" t="s">
        <v>734</v>
      </c>
      <c r="C67" s="1753" t="s">
        <v>447</v>
      </c>
      <c r="D67" s="1754"/>
      <c r="E67" s="1101">
        <v>1</v>
      </c>
      <c r="F67" s="1131"/>
      <c r="G67" s="768"/>
      <c r="H67" s="2338"/>
      <c r="I67" s="2339"/>
    </row>
    <row r="68" spans="1:9" ht="14.25" customHeight="1" thickBot="1" x14ac:dyDescent="0.25">
      <c r="A68" s="1825"/>
      <c r="B68" s="1750"/>
      <c r="C68" s="1744" t="s">
        <v>448</v>
      </c>
      <c r="D68" s="1745"/>
      <c r="E68" s="1087">
        <v>2</v>
      </c>
      <c r="F68" s="1132"/>
      <c r="G68" s="839"/>
      <c r="H68" s="2340"/>
      <c r="I68" s="2341"/>
    </row>
    <row r="69" spans="1:9" ht="14.25" customHeight="1" x14ac:dyDescent="0.2">
      <c r="A69" s="1740">
        <f>A67-0.01</f>
        <v>-12.289999999999994</v>
      </c>
      <c r="B69" s="1749" t="s">
        <v>735</v>
      </c>
      <c r="C69" s="1753" t="s">
        <v>447</v>
      </c>
      <c r="D69" s="1754"/>
      <c r="E69" s="1101">
        <v>1</v>
      </c>
      <c r="F69" s="1131"/>
      <c r="G69" s="768"/>
      <c r="H69" s="1139"/>
      <c r="I69" s="1140"/>
    </row>
    <row r="70" spans="1:9" ht="14.25" customHeight="1" thickBot="1" x14ac:dyDescent="0.25">
      <c r="A70" s="1825"/>
      <c r="B70" s="1750"/>
      <c r="C70" s="1744" t="s">
        <v>448</v>
      </c>
      <c r="D70" s="1745"/>
      <c r="E70" s="1087">
        <v>2</v>
      </c>
      <c r="F70" s="1132"/>
      <c r="G70" s="839"/>
      <c r="H70" s="1139"/>
      <c r="I70" s="1140"/>
    </row>
    <row r="71" spans="1:9" ht="12.75" customHeight="1" x14ac:dyDescent="0.2">
      <c r="A71" s="1740">
        <f>A69-0.01</f>
        <v>-12.299999999999994</v>
      </c>
      <c r="B71" s="1749" t="s">
        <v>736</v>
      </c>
      <c r="C71" s="1753" t="s">
        <v>447</v>
      </c>
      <c r="D71" s="1754"/>
      <c r="E71" s="1101">
        <v>1</v>
      </c>
      <c r="F71" s="1131"/>
      <c r="G71" s="768"/>
      <c r="H71" s="2338"/>
      <c r="I71" s="2339"/>
    </row>
    <row r="72" spans="1:9" ht="14.25" customHeight="1" thickBot="1" x14ac:dyDescent="0.25">
      <c r="A72" s="1825"/>
      <c r="B72" s="1750"/>
      <c r="C72" s="1744" t="s">
        <v>448</v>
      </c>
      <c r="D72" s="1745"/>
      <c r="E72" s="1087">
        <v>2</v>
      </c>
      <c r="F72" s="1132"/>
      <c r="G72" s="839"/>
      <c r="H72" s="2340"/>
      <c r="I72" s="2341"/>
    </row>
    <row r="73" spans="1:9" ht="12.75" customHeight="1" x14ac:dyDescent="0.2">
      <c r="A73" s="1740">
        <f>A71-0.01</f>
        <v>-12.309999999999993</v>
      </c>
      <c r="B73" s="1749" t="s">
        <v>1073</v>
      </c>
      <c r="C73" s="1753" t="s">
        <v>447</v>
      </c>
      <c r="D73" s="1754"/>
      <c r="E73" s="1101">
        <v>1</v>
      </c>
      <c r="F73" s="1131"/>
      <c r="G73" s="768"/>
      <c r="H73" s="2338"/>
      <c r="I73" s="2339"/>
    </row>
    <row r="74" spans="1:9" ht="14.25" customHeight="1" thickBot="1" x14ac:dyDescent="0.25">
      <c r="A74" s="1825"/>
      <c r="B74" s="1750"/>
      <c r="C74" s="1744" t="s">
        <v>448</v>
      </c>
      <c r="D74" s="1745"/>
      <c r="E74" s="1087">
        <v>2</v>
      </c>
      <c r="F74" s="1132"/>
      <c r="G74" s="839"/>
      <c r="H74" s="2340"/>
      <c r="I74" s="2341"/>
    </row>
    <row r="75" spans="1:9" ht="12.75" customHeight="1" x14ac:dyDescent="0.2">
      <c r="A75" s="1740">
        <f>A73-0.01</f>
        <v>-12.319999999999993</v>
      </c>
      <c r="B75" s="1749" t="s">
        <v>1072</v>
      </c>
      <c r="C75" s="1753" t="s">
        <v>447</v>
      </c>
      <c r="D75" s="1754"/>
      <c r="E75" s="1101">
        <v>1</v>
      </c>
      <c r="F75" s="1131"/>
      <c r="G75" s="768"/>
      <c r="H75" s="2338"/>
      <c r="I75" s="2339"/>
    </row>
    <row r="76" spans="1:9" ht="13.5" customHeight="1" thickBot="1" x14ac:dyDescent="0.25">
      <c r="A76" s="1825"/>
      <c r="B76" s="1750"/>
      <c r="C76" s="1744" t="s">
        <v>448</v>
      </c>
      <c r="D76" s="1745"/>
      <c r="E76" s="1087">
        <v>2</v>
      </c>
      <c r="F76" s="1132"/>
      <c r="G76" s="839"/>
      <c r="H76" s="2340"/>
      <c r="I76" s="2341"/>
    </row>
    <row r="77" spans="1:9" ht="12.75" customHeight="1" x14ac:dyDescent="0.2">
      <c r="A77" s="1740">
        <f>A75-0.01</f>
        <v>-12.329999999999993</v>
      </c>
      <c r="B77" s="1749" t="s">
        <v>737</v>
      </c>
      <c r="C77" s="1753" t="s">
        <v>447</v>
      </c>
      <c r="D77" s="1754"/>
      <c r="E77" s="1101">
        <v>1</v>
      </c>
      <c r="F77" s="1131"/>
      <c r="G77" s="768"/>
      <c r="H77" s="2338"/>
      <c r="I77" s="2339"/>
    </row>
    <row r="78" spans="1:9" ht="13.5" customHeight="1" thickBot="1" x14ac:dyDescent="0.25">
      <c r="A78" s="1825"/>
      <c r="B78" s="1750"/>
      <c r="C78" s="1744" t="s">
        <v>448</v>
      </c>
      <c r="D78" s="1745"/>
      <c r="E78" s="1087">
        <v>2</v>
      </c>
      <c r="F78" s="1132"/>
      <c r="G78" s="839"/>
      <c r="H78" s="2340"/>
      <c r="I78" s="2341"/>
    </row>
    <row r="79" spans="1:9" ht="12.75" customHeight="1" x14ac:dyDescent="0.2">
      <c r="A79" s="1740">
        <f>A77-0.01</f>
        <v>-12.339999999999993</v>
      </c>
      <c r="B79" s="1749" t="s">
        <v>738</v>
      </c>
      <c r="C79" s="1753" t="s">
        <v>447</v>
      </c>
      <c r="D79" s="1754"/>
      <c r="E79" s="1101">
        <v>1</v>
      </c>
      <c r="F79" s="1131"/>
      <c r="G79" s="768"/>
      <c r="H79" s="2338"/>
      <c r="I79" s="2339"/>
    </row>
    <row r="80" spans="1:9" ht="13.5" customHeight="1" thickBot="1" x14ac:dyDescent="0.25">
      <c r="A80" s="1825"/>
      <c r="B80" s="1750"/>
      <c r="C80" s="1744" t="s">
        <v>448</v>
      </c>
      <c r="D80" s="1745"/>
      <c r="E80" s="1087">
        <v>2</v>
      </c>
      <c r="F80" s="1132"/>
      <c r="G80" s="839"/>
      <c r="H80" s="2340"/>
      <c r="I80" s="2341"/>
    </row>
    <row r="81" spans="1:9" ht="13.5" customHeight="1" x14ac:dyDescent="0.2">
      <c r="A81" s="1740">
        <f t="shared" ref="A81" si="1">A79-0.01</f>
        <v>-12.349999999999993</v>
      </c>
      <c r="B81" s="1749" t="s">
        <v>739</v>
      </c>
      <c r="C81" s="1753" t="s">
        <v>447</v>
      </c>
      <c r="D81" s="1754"/>
      <c r="E81" s="1101">
        <v>1</v>
      </c>
      <c r="F81" s="1131"/>
      <c r="G81" s="768"/>
      <c r="H81" s="2338" t="s">
        <v>2</v>
      </c>
      <c r="I81" s="2339"/>
    </row>
    <row r="82" spans="1:9" ht="13.5" customHeight="1" thickBot="1" x14ac:dyDescent="0.25">
      <c r="A82" s="1825"/>
      <c r="B82" s="1750"/>
      <c r="C82" s="1744" t="s">
        <v>448</v>
      </c>
      <c r="D82" s="1745"/>
      <c r="E82" s="1087">
        <v>2</v>
      </c>
      <c r="F82" s="1132"/>
      <c r="G82" s="839"/>
      <c r="H82" s="2340"/>
      <c r="I82" s="2341"/>
    </row>
    <row r="83" spans="1:9" ht="13.5" customHeight="1" x14ac:dyDescent="0.2">
      <c r="A83" s="1740">
        <f t="shared" ref="A83:A85" si="2">A81-0.01</f>
        <v>-12.359999999999992</v>
      </c>
      <c r="B83" s="1749" t="s">
        <v>740</v>
      </c>
      <c r="C83" s="1753" t="s">
        <v>447</v>
      </c>
      <c r="D83" s="1754"/>
      <c r="E83" s="1101">
        <v>1</v>
      </c>
      <c r="F83" s="1131"/>
      <c r="G83" s="1176"/>
      <c r="H83" s="2364"/>
      <c r="I83" s="2365"/>
    </row>
    <row r="84" spans="1:9" ht="13.5" customHeight="1" thickBot="1" x14ac:dyDescent="0.25">
      <c r="A84" s="1825"/>
      <c r="B84" s="1750"/>
      <c r="C84" s="1744" t="s">
        <v>448</v>
      </c>
      <c r="D84" s="1745"/>
      <c r="E84" s="1087">
        <v>2</v>
      </c>
      <c r="F84" s="1132"/>
      <c r="G84" s="839"/>
      <c r="H84" s="2340"/>
      <c r="I84" s="2341"/>
    </row>
    <row r="85" spans="1:9" ht="13.5" customHeight="1" x14ac:dyDescent="0.2">
      <c r="A85" s="1740">
        <f t="shared" si="2"/>
        <v>-12.369999999999992</v>
      </c>
      <c r="B85" s="1749" t="s">
        <v>741</v>
      </c>
      <c r="C85" s="1753" t="s">
        <v>447</v>
      </c>
      <c r="D85" s="1754"/>
      <c r="E85" s="1101">
        <v>1</v>
      </c>
      <c r="F85" s="1131"/>
      <c r="G85" s="1176"/>
      <c r="H85" s="2364"/>
      <c r="I85" s="2365"/>
    </row>
    <row r="86" spans="1:9" ht="13.5" customHeight="1" thickBot="1" x14ac:dyDescent="0.25">
      <c r="A86" s="1825"/>
      <c r="B86" s="1750"/>
      <c r="C86" s="1744" t="s">
        <v>448</v>
      </c>
      <c r="D86" s="1745"/>
      <c r="E86" s="1087">
        <v>2</v>
      </c>
      <c r="F86" s="1132"/>
      <c r="G86" s="839"/>
      <c r="H86" s="2340"/>
      <c r="I86" s="2341"/>
    </row>
    <row r="87" spans="1:9" ht="12.75" customHeight="1" x14ac:dyDescent="0.2">
      <c r="A87" s="1740">
        <f>A85-0.01</f>
        <v>-12.379999999999992</v>
      </c>
      <c r="B87" s="1749" t="s">
        <v>742</v>
      </c>
      <c r="C87" s="1753" t="s">
        <v>447</v>
      </c>
      <c r="D87" s="1754"/>
      <c r="E87" s="1101">
        <v>1</v>
      </c>
      <c r="F87" s="1131"/>
      <c r="G87" s="768"/>
      <c r="H87" s="2338"/>
      <c r="I87" s="2339"/>
    </row>
    <row r="88" spans="1:9" ht="13.5" customHeight="1" thickBot="1" x14ac:dyDescent="0.25">
      <c r="A88" s="1825"/>
      <c r="B88" s="1750"/>
      <c r="C88" s="1744" t="s">
        <v>448</v>
      </c>
      <c r="D88" s="1745"/>
      <c r="E88" s="1087">
        <v>2</v>
      </c>
      <c r="F88" s="1132"/>
      <c r="G88" s="839"/>
      <c r="H88" s="2340"/>
      <c r="I88" s="2341"/>
    </row>
    <row r="89" spans="1:9" ht="12.75" customHeight="1" x14ac:dyDescent="0.2">
      <c r="A89" s="1740">
        <f>A87-0.01</f>
        <v>-12.389999999999992</v>
      </c>
      <c r="B89" s="1749" t="s">
        <v>743</v>
      </c>
      <c r="C89" s="1753" t="s">
        <v>447</v>
      </c>
      <c r="D89" s="1754"/>
      <c r="E89" s="1101">
        <v>1</v>
      </c>
      <c r="F89" s="1131"/>
      <c r="G89" s="768"/>
      <c r="H89" s="2338"/>
      <c r="I89" s="2339"/>
    </row>
    <row r="90" spans="1:9" ht="13.5" customHeight="1" thickBot="1" x14ac:dyDescent="0.25">
      <c r="A90" s="1825"/>
      <c r="B90" s="1750"/>
      <c r="C90" s="1744" t="s">
        <v>448</v>
      </c>
      <c r="D90" s="1745"/>
      <c r="E90" s="1087">
        <v>2</v>
      </c>
      <c r="F90" s="1132"/>
      <c r="G90" s="839"/>
      <c r="H90" s="2340"/>
      <c r="I90" s="2341"/>
    </row>
    <row r="91" spans="1:9" ht="12.75" customHeight="1" x14ac:dyDescent="0.2">
      <c r="A91" s="1740">
        <f>A89-0.01</f>
        <v>-12.399999999999991</v>
      </c>
      <c r="B91" s="1749" t="s">
        <v>744</v>
      </c>
      <c r="C91" s="1753" t="s">
        <v>447</v>
      </c>
      <c r="D91" s="1754"/>
      <c r="E91" s="1101">
        <v>1</v>
      </c>
      <c r="F91" s="1131"/>
      <c r="G91" s="768"/>
      <c r="H91" s="2338"/>
      <c r="I91" s="2339"/>
    </row>
    <row r="92" spans="1:9" ht="13.5" customHeight="1" thickBot="1" x14ac:dyDescent="0.25">
      <c r="A92" s="1825"/>
      <c r="B92" s="1750"/>
      <c r="C92" s="1744" t="s">
        <v>448</v>
      </c>
      <c r="D92" s="1745"/>
      <c r="E92" s="1087">
        <v>2</v>
      </c>
      <c r="F92" s="1132"/>
      <c r="G92" s="839"/>
      <c r="H92" s="2340"/>
      <c r="I92" s="2341"/>
    </row>
    <row r="93" spans="1:9" ht="12.75" customHeight="1" x14ac:dyDescent="0.2">
      <c r="A93" s="1740">
        <f>A91-0.01</f>
        <v>-12.409999999999991</v>
      </c>
      <c r="B93" s="1749" t="s">
        <v>745</v>
      </c>
      <c r="C93" s="1753" t="s">
        <v>447</v>
      </c>
      <c r="D93" s="1754"/>
      <c r="E93" s="1101">
        <v>1</v>
      </c>
      <c r="F93" s="1131"/>
      <c r="G93" s="768"/>
      <c r="H93" s="2338"/>
      <c r="I93" s="2339"/>
    </row>
    <row r="94" spans="1:9" ht="13.5" customHeight="1" thickBot="1" x14ac:dyDescent="0.25">
      <c r="A94" s="1825"/>
      <c r="B94" s="1750"/>
      <c r="C94" s="1744" t="s">
        <v>448</v>
      </c>
      <c r="D94" s="1745"/>
      <c r="E94" s="1087">
        <v>2</v>
      </c>
      <c r="F94" s="1132"/>
      <c r="G94" s="839"/>
      <c r="H94" s="2340"/>
      <c r="I94" s="2341"/>
    </row>
    <row r="101" ht="12.75" x14ac:dyDescent="0.2"/>
    <row r="102" ht="12.75" x14ac:dyDescent="0.2"/>
    <row r="103" ht="12.75" x14ac:dyDescent="0.2"/>
    <row r="104" ht="12.75" x14ac:dyDescent="0.2"/>
    <row r="105" ht="12.75" x14ac:dyDescent="0.2"/>
    <row r="106" ht="12.75" x14ac:dyDescent="0.2"/>
    <row r="107" ht="12.75" x14ac:dyDescent="0.2"/>
    <row r="108" ht="12.75" x14ac:dyDescent="0.2"/>
    <row r="109" ht="12.75" x14ac:dyDescent="0.2"/>
    <row r="110" ht="12.75" x14ac:dyDescent="0.2"/>
    <row r="111" ht="12.75" x14ac:dyDescent="0.2"/>
    <row r="112" ht="12.75" x14ac:dyDescent="0.2"/>
    <row r="113" ht="12.75" x14ac:dyDescent="0.2"/>
    <row r="114" ht="12.75" x14ac:dyDescent="0.2"/>
    <row r="115" ht="12.75" x14ac:dyDescent="0.2"/>
    <row r="116" ht="12.75" x14ac:dyDescent="0.2"/>
    <row r="117" ht="12.75" x14ac:dyDescent="0.2"/>
    <row r="118" ht="12.75" x14ac:dyDescent="0.2"/>
    <row r="119" ht="12.75" x14ac:dyDescent="0.2"/>
    <row r="120" ht="12.75" x14ac:dyDescent="0.2"/>
    <row r="121" ht="12.75" x14ac:dyDescent="0.2"/>
    <row r="122" ht="12.75" x14ac:dyDescent="0.2"/>
    <row r="123" ht="12.75" x14ac:dyDescent="0.2"/>
    <row r="124" ht="12.75" x14ac:dyDescent="0.2"/>
    <row r="125" ht="12.75" x14ac:dyDescent="0.2"/>
    <row r="126" ht="12.75" x14ac:dyDescent="0.2"/>
    <row r="127" ht="12.75" x14ac:dyDescent="0.2"/>
    <row r="128" ht="12.75" x14ac:dyDescent="0.2"/>
    <row r="129" ht="12.75" x14ac:dyDescent="0.2"/>
    <row r="130" ht="12.75" x14ac:dyDescent="0.2"/>
    <row r="131" ht="12.75" x14ac:dyDescent="0.2"/>
    <row r="132" ht="12.75" x14ac:dyDescent="0.2"/>
    <row r="133" ht="12.75" x14ac:dyDescent="0.2"/>
    <row r="134" ht="12.75" x14ac:dyDescent="0.2"/>
    <row r="135" ht="12.75" x14ac:dyDescent="0.2"/>
    <row r="136" ht="12.75" x14ac:dyDescent="0.2"/>
    <row r="137" ht="12.75" x14ac:dyDescent="0.2"/>
    <row r="138" ht="12.75" x14ac:dyDescent="0.2"/>
    <row r="139" ht="12.75" x14ac:dyDescent="0.2"/>
    <row r="140" ht="12.75" x14ac:dyDescent="0.2"/>
    <row r="141" ht="12.75" x14ac:dyDescent="0.2"/>
    <row r="142" ht="12.75" x14ac:dyDescent="0.2"/>
    <row r="153" ht="12.75" x14ac:dyDescent="0.2"/>
    <row r="154" ht="12.75" x14ac:dyDescent="0.2"/>
    <row r="155" ht="12.75" x14ac:dyDescent="0.2"/>
    <row r="156" ht="12.75" x14ac:dyDescent="0.2"/>
    <row r="157" ht="12.75" x14ac:dyDescent="0.2"/>
    <row r="158" ht="12.75" x14ac:dyDescent="0.2"/>
    <row r="159" ht="12.75" x14ac:dyDescent="0.2"/>
    <row r="160" ht="12.75" x14ac:dyDescent="0.2"/>
    <row r="161" ht="12.75" x14ac:dyDescent="0.2"/>
    <row r="162" ht="12.75" x14ac:dyDescent="0.2"/>
    <row r="163" ht="12.75" x14ac:dyDescent="0.2"/>
    <row r="164" ht="12.75" x14ac:dyDescent="0.2"/>
    <row r="165" ht="12.75" x14ac:dyDescent="0.2"/>
    <row r="166" ht="12.75" x14ac:dyDescent="0.2"/>
    <row r="167" ht="12.75" x14ac:dyDescent="0.2"/>
    <row r="168" ht="12.75" x14ac:dyDescent="0.2"/>
    <row r="169" ht="12.75" x14ac:dyDescent="0.2"/>
    <row r="170" ht="12.75" x14ac:dyDescent="0.2"/>
    <row r="171" ht="12.75" x14ac:dyDescent="0.2"/>
    <row r="172" ht="12.75" x14ac:dyDescent="0.2"/>
    <row r="173" ht="12.75" x14ac:dyDescent="0.2"/>
    <row r="174" ht="12.75" x14ac:dyDescent="0.2"/>
    <row r="175" ht="12.75" x14ac:dyDescent="0.2"/>
    <row r="176" ht="12.75" x14ac:dyDescent="0.2"/>
    <row r="177" ht="12.75" x14ac:dyDescent="0.2"/>
    <row r="178" ht="12.75" x14ac:dyDescent="0.2"/>
    <row r="179" ht="12.75" x14ac:dyDescent="0.2"/>
    <row r="180" ht="12.75" x14ac:dyDescent="0.2"/>
    <row r="181" ht="12.75" x14ac:dyDescent="0.2"/>
    <row r="182" ht="12.75" x14ac:dyDescent="0.2"/>
    <row r="183" ht="12.75" x14ac:dyDescent="0.2"/>
    <row r="184" ht="12.75" x14ac:dyDescent="0.2"/>
    <row r="185" ht="12.75" x14ac:dyDescent="0.2"/>
    <row r="186" ht="12.75" x14ac:dyDescent="0.2"/>
    <row r="187" ht="12.75" x14ac:dyDescent="0.2"/>
    <row r="188" ht="12.75" x14ac:dyDescent="0.2"/>
    <row r="189" ht="12.75" x14ac:dyDescent="0.2"/>
    <row r="190" ht="12.75" x14ac:dyDescent="0.2"/>
    <row r="191" ht="12.75" x14ac:dyDescent="0.2"/>
    <row r="192" ht="12.75" x14ac:dyDescent="0.2"/>
    <row r="193" ht="12.75" x14ac:dyDescent="0.2"/>
    <row r="194" ht="12.75" x14ac:dyDescent="0.2"/>
    <row r="195" ht="12.75" x14ac:dyDescent="0.2"/>
    <row r="196" ht="12.75" x14ac:dyDescent="0.2"/>
    <row r="197" ht="12.75" x14ac:dyDescent="0.2"/>
    <row r="198" ht="12.75" x14ac:dyDescent="0.2"/>
    <row r="199" ht="12.75" x14ac:dyDescent="0.2"/>
    <row r="200" ht="12.75" x14ac:dyDescent="0.2"/>
    <row r="201" ht="12.75" x14ac:dyDescent="0.2"/>
    <row r="202" ht="12.75" x14ac:dyDescent="0.2"/>
    <row r="203" ht="12.75" x14ac:dyDescent="0.2"/>
    <row r="204" ht="12.75" x14ac:dyDescent="0.2"/>
    <row r="205" ht="12.75" x14ac:dyDescent="0.2"/>
    <row r="206" ht="12.75" x14ac:dyDescent="0.2"/>
    <row r="207" ht="12.75" x14ac:dyDescent="0.2"/>
    <row r="208" ht="12.75" x14ac:dyDescent="0.2"/>
    <row r="209" ht="12.75" x14ac:dyDescent="0.2"/>
    <row r="210" ht="12.75" x14ac:dyDescent="0.2"/>
    <row r="211" ht="12.75" x14ac:dyDescent="0.2"/>
    <row r="212" ht="12.75" x14ac:dyDescent="0.2"/>
    <row r="213" ht="12.75" x14ac:dyDescent="0.2"/>
    <row r="214" ht="12.75" x14ac:dyDescent="0.2"/>
    <row r="215" ht="12.75" x14ac:dyDescent="0.2"/>
    <row r="216" ht="12.75" x14ac:dyDescent="0.2"/>
    <row r="217" ht="12.75" x14ac:dyDescent="0.2"/>
    <row r="218" ht="12.75" x14ac:dyDescent="0.2"/>
    <row r="219" ht="12.75" x14ac:dyDescent="0.2"/>
    <row r="220" ht="12.75" x14ac:dyDescent="0.2"/>
    <row r="221" ht="12.75" x14ac:dyDescent="0.2"/>
    <row r="222" ht="12.75" x14ac:dyDescent="0.2"/>
    <row r="223" ht="12.75" x14ac:dyDescent="0.2"/>
    <row r="224" ht="12.75" x14ac:dyDescent="0.2"/>
    <row r="225" ht="12.75" x14ac:dyDescent="0.2"/>
    <row r="226" ht="12.75" x14ac:dyDescent="0.2"/>
    <row r="227" ht="12.75" x14ac:dyDescent="0.2"/>
    <row r="228" ht="12.75" x14ac:dyDescent="0.2"/>
    <row r="229" ht="12.75" x14ac:dyDescent="0.2"/>
    <row r="230" ht="12.75" x14ac:dyDescent="0.2"/>
    <row r="231" ht="12.75" x14ac:dyDescent="0.2"/>
    <row r="232" ht="12.75" x14ac:dyDescent="0.2"/>
    <row r="233" ht="12.75" x14ac:dyDescent="0.2"/>
    <row r="234" ht="12.75" x14ac:dyDescent="0.2"/>
    <row r="235" ht="12.75" x14ac:dyDescent="0.2"/>
    <row r="236" ht="12.75" x14ac:dyDescent="0.2"/>
    <row r="237" ht="12.75" x14ac:dyDescent="0.2"/>
    <row r="238" ht="12.75" x14ac:dyDescent="0.2"/>
    <row r="239" ht="12.75" x14ac:dyDescent="0.2"/>
    <row r="240" ht="12.75" x14ac:dyDescent="0.2"/>
    <row r="241" ht="12.75" x14ac:dyDescent="0.2"/>
    <row r="242" ht="12.75" x14ac:dyDescent="0.2"/>
    <row r="243" ht="12.75" x14ac:dyDescent="0.2"/>
    <row r="244" ht="12.75" x14ac:dyDescent="0.2"/>
    <row r="245" ht="12.75" x14ac:dyDescent="0.2"/>
    <row r="246" ht="12.75" x14ac:dyDescent="0.2"/>
    <row r="247" ht="12.75" x14ac:dyDescent="0.2"/>
    <row r="248" ht="12.75" x14ac:dyDescent="0.2"/>
    <row r="249" ht="12.75" x14ac:dyDescent="0.2"/>
    <row r="250" ht="12.75" x14ac:dyDescent="0.2"/>
    <row r="251" ht="12.75" x14ac:dyDescent="0.2"/>
    <row r="252" ht="12.75" x14ac:dyDescent="0.2"/>
    <row r="253" ht="12.75" x14ac:dyDescent="0.2"/>
    <row r="254" ht="12.75" x14ac:dyDescent="0.2"/>
    <row r="255" ht="12.75" x14ac:dyDescent="0.2"/>
    <row r="256" ht="12.75" x14ac:dyDescent="0.2"/>
    <row r="257" ht="12.75" x14ac:dyDescent="0.2"/>
    <row r="258" ht="12.75" x14ac:dyDescent="0.2"/>
    <row r="259" ht="12.75" x14ac:dyDescent="0.2"/>
    <row r="260" ht="12.75" x14ac:dyDescent="0.2"/>
    <row r="261" ht="12.75" x14ac:dyDescent="0.2"/>
    <row r="262" ht="12.75" x14ac:dyDescent="0.2"/>
    <row r="263" ht="12.75" x14ac:dyDescent="0.2"/>
    <row r="264" ht="12.75" x14ac:dyDescent="0.2"/>
    <row r="265" ht="12.75" x14ac:dyDescent="0.2"/>
    <row r="266" ht="12.75" x14ac:dyDescent="0.2"/>
    <row r="267" ht="12.75" x14ac:dyDescent="0.2"/>
    <row r="268" ht="12.75" x14ac:dyDescent="0.2"/>
    <row r="269" ht="12.75" x14ac:dyDescent="0.2"/>
    <row r="270" ht="12.75" x14ac:dyDescent="0.2"/>
    <row r="271" ht="12.75" x14ac:dyDescent="0.2"/>
    <row r="272" ht="12.75" x14ac:dyDescent="0.2"/>
    <row r="273" ht="12.75" x14ac:dyDescent="0.2"/>
    <row r="274" ht="12.75" x14ac:dyDescent="0.2"/>
    <row r="275" ht="12.75" x14ac:dyDescent="0.2"/>
    <row r="276" ht="12.75" x14ac:dyDescent="0.2"/>
    <row r="277" ht="12.75" x14ac:dyDescent="0.2"/>
    <row r="278" ht="12.75" x14ac:dyDescent="0.2"/>
    <row r="279" ht="12.75" x14ac:dyDescent="0.2"/>
    <row r="280" ht="12.75" x14ac:dyDescent="0.2"/>
    <row r="281" ht="12.75" x14ac:dyDescent="0.2"/>
    <row r="282" ht="12.75" x14ac:dyDescent="0.2"/>
    <row r="283" ht="12.75" x14ac:dyDescent="0.2"/>
    <row r="284" ht="12.75" x14ac:dyDescent="0.2"/>
    <row r="285" ht="12.75" x14ac:dyDescent="0.2"/>
    <row r="286" ht="12.75" x14ac:dyDescent="0.2"/>
    <row r="287" ht="12.75" x14ac:dyDescent="0.2"/>
    <row r="288" ht="12.75" x14ac:dyDescent="0.2"/>
    <row r="289" ht="12.75" x14ac:dyDescent="0.2"/>
    <row r="290" ht="12.75" x14ac:dyDescent="0.2"/>
    <row r="291" ht="12.75" x14ac:dyDescent="0.2"/>
    <row r="292" ht="12.75" x14ac:dyDescent="0.2"/>
    <row r="293" ht="12.75" x14ac:dyDescent="0.2"/>
    <row r="294" ht="12.75" x14ac:dyDescent="0.2"/>
    <row r="295" ht="12.75" x14ac:dyDescent="0.2"/>
    <row r="296" ht="12.75" x14ac:dyDescent="0.2"/>
    <row r="297" ht="12.75" x14ac:dyDescent="0.2"/>
    <row r="298" ht="12.75" x14ac:dyDescent="0.2"/>
    <row r="299" ht="12.75" x14ac:dyDescent="0.2"/>
    <row r="300" ht="12.75" x14ac:dyDescent="0.2"/>
    <row r="301" ht="12.75" x14ac:dyDescent="0.2"/>
    <row r="302" ht="12.75" x14ac:dyDescent="0.2"/>
    <row r="303" ht="12.75" x14ac:dyDescent="0.2"/>
    <row r="304" ht="12.75" x14ac:dyDescent="0.2"/>
    <row r="305" ht="12.75" x14ac:dyDescent="0.2"/>
    <row r="306" ht="12.75" x14ac:dyDescent="0.2"/>
    <row r="307" ht="12.75" x14ac:dyDescent="0.2"/>
    <row r="308" ht="12.75" x14ac:dyDescent="0.2"/>
    <row r="309" ht="12.75" x14ac:dyDescent="0.2"/>
    <row r="310" ht="12.75" x14ac:dyDescent="0.2"/>
    <row r="311" ht="12.75" x14ac:dyDescent="0.2"/>
    <row r="312" ht="12.75" x14ac:dyDescent="0.2"/>
    <row r="313" ht="12.75" x14ac:dyDescent="0.2"/>
    <row r="314" ht="12.75" x14ac:dyDescent="0.2"/>
    <row r="315" ht="12.75" x14ac:dyDescent="0.2"/>
    <row r="316" ht="12.75" x14ac:dyDescent="0.2"/>
    <row r="317" ht="12.75" x14ac:dyDescent="0.2"/>
    <row r="318" ht="12.75" x14ac:dyDescent="0.2"/>
    <row r="319" ht="12.75" x14ac:dyDescent="0.2"/>
    <row r="320" ht="12.75" x14ac:dyDescent="0.2"/>
    <row r="321" ht="12.75" x14ac:dyDescent="0.2"/>
    <row r="322" ht="12.75" x14ac:dyDescent="0.2"/>
    <row r="323" ht="12.75" x14ac:dyDescent="0.2"/>
    <row r="324" ht="12.75" x14ac:dyDescent="0.2"/>
    <row r="325" ht="12.75" x14ac:dyDescent="0.2"/>
    <row r="326" ht="12.75" x14ac:dyDescent="0.2"/>
    <row r="327" ht="12.75" x14ac:dyDescent="0.2"/>
    <row r="328" ht="12.75" x14ac:dyDescent="0.2"/>
    <row r="329" ht="12.75" x14ac:dyDescent="0.2"/>
    <row r="330" ht="12.75" x14ac:dyDescent="0.2"/>
    <row r="331" ht="12.75" x14ac:dyDescent="0.2"/>
    <row r="332" ht="12.75" x14ac:dyDescent="0.2"/>
    <row r="333" ht="12.75" x14ac:dyDescent="0.2"/>
    <row r="334" ht="12.75" x14ac:dyDescent="0.2"/>
    <row r="335" ht="12.75" x14ac:dyDescent="0.2"/>
    <row r="336" ht="12.75" x14ac:dyDescent="0.2"/>
    <row r="337" ht="12.75" x14ac:dyDescent="0.2"/>
    <row r="338" ht="12.75" x14ac:dyDescent="0.2"/>
    <row r="339" ht="12.75" x14ac:dyDescent="0.2"/>
    <row r="340" ht="12.75" x14ac:dyDescent="0.2"/>
    <row r="341" ht="12.75" x14ac:dyDescent="0.2"/>
    <row r="342" ht="12.75" x14ac:dyDescent="0.2"/>
    <row r="343" ht="12.75" x14ac:dyDescent="0.2"/>
    <row r="344" ht="12.75" x14ac:dyDescent="0.2"/>
    <row r="345" ht="12.75" x14ac:dyDescent="0.2"/>
    <row r="346" ht="12.75" x14ac:dyDescent="0.2"/>
    <row r="347" ht="12.75" x14ac:dyDescent="0.2"/>
    <row r="348" ht="12.75" x14ac:dyDescent="0.2"/>
    <row r="349" ht="12.75" x14ac:dyDescent="0.2"/>
    <row r="350" ht="12.75" x14ac:dyDescent="0.2"/>
    <row r="351" ht="12.75" x14ac:dyDescent="0.2"/>
    <row r="352" ht="12.75" x14ac:dyDescent="0.2"/>
    <row r="353" ht="12.75" x14ac:dyDescent="0.2"/>
    <row r="354" ht="12.75" x14ac:dyDescent="0.2"/>
    <row r="355" ht="12.75" x14ac:dyDescent="0.2"/>
    <row r="356" ht="12.75" x14ac:dyDescent="0.2"/>
    <row r="357" ht="12.75" x14ac:dyDescent="0.2"/>
    <row r="358" ht="12.75" x14ac:dyDescent="0.2"/>
    <row r="359" ht="12.75" x14ac:dyDescent="0.2"/>
    <row r="360" ht="12.75" x14ac:dyDescent="0.2"/>
    <row r="361" ht="12.75" x14ac:dyDescent="0.2"/>
    <row r="362" ht="12.75" x14ac:dyDescent="0.2"/>
    <row r="363" ht="12.75" x14ac:dyDescent="0.2"/>
    <row r="364" ht="12.75" x14ac:dyDescent="0.2"/>
    <row r="365" ht="12.75" x14ac:dyDescent="0.2"/>
    <row r="366" ht="12.75" x14ac:dyDescent="0.2"/>
    <row r="367" ht="12.75" x14ac:dyDescent="0.2"/>
    <row r="368" ht="12.75" x14ac:dyDescent="0.2"/>
  </sheetData>
  <mergeCells count="190">
    <mergeCell ref="C8:D8"/>
    <mergeCell ref="C9:D9"/>
    <mergeCell ref="A14:A15"/>
    <mergeCell ref="A10:A11"/>
    <mergeCell ref="C10:D10"/>
    <mergeCell ref="C11:D11"/>
    <mergeCell ref="A12:A13"/>
    <mergeCell ref="B12:B13"/>
    <mergeCell ref="C12:G13"/>
    <mergeCell ref="A85:A86"/>
    <mergeCell ref="B85:B86"/>
    <mergeCell ref="C85:D85"/>
    <mergeCell ref="H85:I86"/>
    <mergeCell ref="C86:D86"/>
    <mergeCell ref="A91:A92"/>
    <mergeCell ref="B91:B92"/>
    <mergeCell ref="C91:D91"/>
    <mergeCell ref="H91:I92"/>
    <mergeCell ref="C92:D92"/>
    <mergeCell ref="H83:I84"/>
    <mergeCell ref="B38:B39"/>
    <mergeCell ref="B65:B66"/>
    <mergeCell ref="C65:D65"/>
    <mergeCell ref="H65:I66"/>
    <mergeCell ref="C66:D66"/>
    <mergeCell ref="H43:I43"/>
    <mergeCell ref="H12:I13"/>
    <mergeCell ref="H24:I24"/>
    <mergeCell ref="C25:D25"/>
    <mergeCell ref="C26:D26"/>
    <mergeCell ref="B69:B70"/>
    <mergeCell ref="D42:G42"/>
    <mergeCell ref="B14:B15"/>
    <mergeCell ref="C14:D14"/>
    <mergeCell ref="C15:D15"/>
    <mergeCell ref="B71:B72"/>
    <mergeCell ref="C71:D71"/>
    <mergeCell ref="H71:I72"/>
    <mergeCell ref="C72:D72"/>
    <mergeCell ref="B73:B74"/>
    <mergeCell ref="C73:D73"/>
    <mergeCell ref="H73:I74"/>
    <mergeCell ref="C74:D74"/>
    <mergeCell ref="A83:A84"/>
    <mergeCell ref="B81:B82"/>
    <mergeCell ref="B83:B84"/>
    <mergeCell ref="C81:D81"/>
    <mergeCell ref="C82:D82"/>
    <mergeCell ref="C83:D83"/>
    <mergeCell ref="C84:D84"/>
    <mergeCell ref="C18:D18"/>
    <mergeCell ref="C19:D19"/>
    <mergeCell ref="B18:B19"/>
    <mergeCell ref="C20:D20"/>
    <mergeCell ref="C21:D21"/>
    <mergeCell ref="B20:B21"/>
    <mergeCell ref="A44:I44"/>
    <mergeCell ref="A45:A46"/>
    <mergeCell ref="B45:B46"/>
    <mergeCell ref="H22:I23"/>
    <mergeCell ref="C23:D23"/>
    <mergeCell ref="B28:B30"/>
    <mergeCell ref="A34:A36"/>
    <mergeCell ref="B34:B36"/>
    <mergeCell ref="C27:D27"/>
    <mergeCell ref="C28:D28"/>
    <mergeCell ref="H81:I82"/>
    <mergeCell ref="B1:I1"/>
    <mergeCell ref="H3:I3"/>
    <mergeCell ref="A2:I2"/>
    <mergeCell ref="A4:A5"/>
    <mergeCell ref="B4:B5"/>
    <mergeCell ref="C4:D4"/>
    <mergeCell ref="H4:I5"/>
    <mergeCell ref="C5:D5"/>
    <mergeCell ref="A81:A82"/>
    <mergeCell ref="B10:B11"/>
    <mergeCell ref="A71:A72"/>
    <mergeCell ref="A73:A74"/>
    <mergeCell ref="A69:A70"/>
    <mergeCell ref="C69:D69"/>
    <mergeCell ref="C70:D70"/>
    <mergeCell ref="A59:A60"/>
    <mergeCell ref="B59:B60"/>
    <mergeCell ref="C59:D59"/>
    <mergeCell ref="H59:I60"/>
    <mergeCell ref="C60:D60"/>
    <mergeCell ref="B6:B7"/>
    <mergeCell ref="C6:D6"/>
    <mergeCell ref="C7:D7"/>
    <mergeCell ref="B8:B9"/>
    <mergeCell ref="A18:A19"/>
    <mergeCell ref="A20:A21"/>
    <mergeCell ref="C45:D45"/>
    <mergeCell ref="H45:I46"/>
    <mergeCell ref="C46:D46"/>
    <mergeCell ref="D41:G41"/>
    <mergeCell ref="A37:A42"/>
    <mergeCell ref="A47:A48"/>
    <mergeCell ref="B47:B48"/>
    <mergeCell ref="C47:D47"/>
    <mergeCell ref="H47:I48"/>
    <mergeCell ref="C48:D48"/>
    <mergeCell ref="C32:D32"/>
    <mergeCell ref="C33:D33"/>
    <mergeCell ref="C34:D34"/>
    <mergeCell ref="C35:D35"/>
    <mergeCell ref="C36:D36"/>
    <mergeCell ref="B31:B33"/>
    <mergeCell ref="A22:A23"/>
    <mergeCell ref="B22:B23"/>
    <mergeCell ref="C22:D22"/>
    <mergeCell ref="C29:D29"/>
    <mergeCell ref="C30:D30"/>
    <mergeCell ref="C31:D31"/>
    <mergeCell ref="A49:A50"/>
    <mergeCell ref="B49:B50"/>
    <mergeCell ref="C49:D49"/>
    <mergeCell ref="H49:I50"/>
    <mergeCell ref="C50:D50"/>
    <mergeCell ref="A51:A52"/>
    <mergeCell ref="B51:B52"/>
    <mergeCell ref="C51:D51"/>
    <mergeCell ref="H51:I52"/>
    <mergeCell ref="C52:D52"/>
    <mergeCell ref="A53:A54"/>
    <mergeCell ref="B53:B54"/>
    <mergeCell ref="C53:D53"/>
    <mergeCell ref="H53:I54"/>
    <mergeCell ref="C54:D54"/>
    <mergeCell ref="A55:A56"/>
    <mergeCell ref="B55:B56"/>
    <mergeCell ref="C55:D55"/>
    <mergeCell ref="H55:I56"/>
    <mergeCell ref="C56:D56"/>
    <mergeCell ref="A57:A58"/>
    <mergeCell ref="B57:B58"/>
    <mergeCell ref="C57:D57"/>
    <mergeCell ref="H57:I58"/>
    <mergeCell ref="C58:D58"/>
    <mergeCell ref="A61:A62"/>
    <mergeCell ref="B61:B62"/>
    <mergeCell ref="C61:D61"/>
    <mergeCell ref="H61:I62"/>
    <mergeCell ref="C62:D62"/>
    <mergeCell ref="A63:A64"/>
    <mergeCell ref="B63:B64"/>
    <mergeCell ref="C63:D63"/>
    <mergeCell ref="H63:I64"/>
    <mergeCell ref="C64:D64"/>
    <mergeCell ref="A67:A68"/>
    <mergeCell ref="B67:B68"/>
    <mergeCell ref="C67:D67"/>
    <mergeCell ref="H67:I68"/>
    <mergeCell ref="C68:D68"/>
    <mergeCell ref="A65:A66"/>
    <mergeCell ref="A79:A80"/>
    <mergeCell ref="B79:B80"/>
    <mergeCell ref="C79:D79"/>
    <mergeCell ref="H79:I80"/>
    <mergeCell ref="C80:D80"/>
    <mergeCell ref="A75:A76"/>
    <mergeCell ref="B75:B76"/>
    <mergeCell ref="C75:D75"/>
    <mergeCell ref="H75:I76"/>
    <mergeCell ref="C76:D76"/>
    <mergeCell ref="A93:A94"/>
    <mergeCell ref="B93:B94"/>
    <mergeCell ref="C93:D93"/>
    <mergeCell ref="H93:I94"/>
    <mergeCell ref="C94:D94"/>
    <mergeCell ref="A25:A27"/>
    <mergeCell ref="B25:B27"/>
    <mergeCell ref="A28:A30"/>
    <mergeCell ref="A31:A33"/>
    <mergeCell ref="A87:A88"/>
    <mergeCell ref="B87:B88"/>
    <mergeCell ref="C87:D87"/>
    <mergeCell ref="H87:I88"/>
    <mergeCell ref="C88:D88"/>
    <mergeCell ref="A89:A90"/>
    <mergeCell ref="B89:B90"/>
    <mergeCell ref="C89:D89"/>
    <mergeCell ref="H89:I90"/>
    <mergeCell ref="C90:D90"/>
    <mergeCell ref="A77:A78"/>
    <mergeCell ref="B77:B78"/>
    <mergeCell ref="C77:D77"/>
    <mergeCell ref="H77:I78"/>
    <mergeCell ref="C78:D78"/>
  </mergeCells>
  <phoneticPr fontId="43" type="noConversion"/>
  <pageMargins left="0.75" right="0.75" top="0.5" bottom="0.5" header="0.25" footer="0.25"/>
  <pageSetup orientation="portrait" r:id="rId1"/>
  <headerFooter differentFirst="1">
    <oddHeader>&amp;LHRBF Impact Evaluation&amp;CHealth Facility Questionnaire&amp;RForm F1</oddHeader>
    <oddFooter>&amp;R&amp;P / &amp;N</oddFooter>
  </headerFooter>
  <rowBreaks count="2" manualBreakCount="2">
    <brk id="23" max="8" man="1"/>
    <brk id="42" max="8" man="1"/>
  </rowBreaks>
  <extLst>
    <ext xmlns:mx="http://schemas.microsoft.com/office/mac/excel/2008/main" uri="http://schemas.microsoft.com/office/mac/excel/2008/main">
      <mx:PLV Mode="0" OnePage="0" WScale="0"/>
    </ext>
  </extLs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J118"/>
  <sheetViews>
    <sheetView view="pageLayout" topLeftCell="A68" zoomScaleNormal="100" zoomScaleSheetLayoutView="100" workbookViewId="0">
      <selection activeCell="B116" sqref="B116:F118"/>
    </sheetView>
  </sheetViews>
  <sheetFormatPr defaultColWidth="8.85546875" defaultRowHeight="12.75" x14ac:dyDescent="0.2"/>
  <cols>
    <col min="1" max="1" width="6.28515625" style="54" customWidth="1"/>
    <col min="2" max="2" width="38.7109375" customWidth="1"/>
    <col min="3" max="3" width="8.85546875" style="41"/>
    <col min="4" max="4" width="9.42578125" style="41" customWidth="1"/>
    <col min="5" max="5" width="8.42578125" style="41" customWidth="1"/>
    <col min="6" max="6" width="3.140625" style="41" customWidth="1"/>
    <col min="7" max="7" width="8.42578125" customWidth="1"/>
    <col min="8" max="8" width="7.42578125" customWidth="1"/>
  </cols>
  <sheetData>
    <row r="1" spans="1:10" s="10" customFormat="1" ht="30" customHeight="1" thickBot="1" x14ac:dyDescent="0.25">
      <c r="A1" s="76">
        <f>-13</f>
        <v>-13</v>
      </c>
      <c r="B1" s="1244" t="s">
        <v>746</v>
      </c>
      <c r="C1" s="77"/>
      <c r="D1" s="77"/>
      <c r="E1" s="77"/>
      <c r="F1" s="78"/>
      <c r="G1" s="2300"/>
      <c r="H1" s="2301"/>
      <c r="I1" s="18"/>
      <c r="J1" s="18"/>
    </row>
    <row r="2" spans="1:10" s="10" customFormat="1" ht="30" customHeight="1" thickBot="1" x14ac:dyDescent="0.25">
      <c r="A2" s="2354" t="s">
        <v>694</v>
      </c>
      <c r="B2" s="2355"/>
      <c r="C2" s="2355"/>
      <c r="D2" s="2355"/>
      <c r="E2" s="2355"/>
      <c r="F2" s="2355"/>
      <c r="G2" s="2355"/>
      <c r="H2" s="2356"/>
      <c r="I2" s="18"/>
      <c r="J2" s="18"/>
    </row>
    <row r="3" spans="1:10" s="48" customFormat="1" ht="12" customHeight="1" thickBot="1" x14ac:dyDescent="0.25">
      <c r="A3" s="1001"/>
      <c r="B3" s="2379" t="s">
        <v>747</v>
      </c>
      <c r="C3" s="2380"/>
      <c r="D3" s="2380"/>
      <c r="E3" s="2380"/>
      <c r="F3" s="2381"/>
      <c r="G3" s="2156" t="s">
        <v>85</v>
      </c>
      <c r="H3" s="1979"/>
    </row>
    <row r="4" spans="1:10" s="8" customFormat="1" ht="16.5" customHeight="1" x14ac:dyDescent="0.25">
      <c r="A4" s="2214">
        <f>A1-0.01</f>
        <v>-13.01</v>
      </c>
      <c r="B4" s="1880" t="s">
        <v>748</v>
      </c>
      <c r="C4" s="2138" t="s">
        <v>749</v>
      </c>
      <c r="D4" s="2139"/>
      <c r="E4" s="2139"/>
      <c r="F4" s="625">
        <v>1</v>
      </c>
      <c r="G4" s="626"/>
      <c r="H4" s="202"/>
    </row>
    <row r="5" spans="1:10" s="8" customFormat="1" ht="16.5" customHeight="1" x14ac:dyDescent="0.25">
      <c r="A5" s="2131"/>
      <c r="B5" s="2388"/>
      <c r="C5" s="2389" t="s">
        <v>419</v>
      </c>
      <c r="D5" s="2390"/>
      <c r="E5" s="2390"/>
      <c r="F5" s="627">
        <v>2</v>
      </c>
      <c r="G5" s="628"/>
      <c r="H5" s="206"/>
    </row>
    <row r="6" spans="1:10" s="8" customFormat="1" ht="16.5" customHeight="1" thickBot="1" x14ac:dyDescent="0.3">
      <c r="A6" s="2132"/>
      <c r="B6" s="2382"/>
      <c r="C6" s="2144" t="s">
        <v>307</v>
      </c>
      <c r="D6" s="2145"/>
      <c r="E6" s="2145"/>
      <c r="F6" s="629">
        <v>96</v>
      </c>
      <c r="G6" s="630"/>
      <c r="H6" s="197"/>
    </row>
    <row r="7" spans="1:10" s="16" customFormat="1" ht="33.75" customHeight="1" x14ac:dyDescent="0.2">
      <c r="A7" s="915">
        <f>A4-0.01</f>
        <v>-13.02</v>
      </c>
      <c r="B7" s="2386" t="s">
        <v>750</v>
      </c>
      <c r="C7" s="1902"/>
      <c r="D7" s="1902"/>
      <c r="E7" s="1902"/>
      <c r="F7" s="1903"/>
      <c r="G7" s="2377" t="s">
        <v>751</v>
      </c>
      <c r="H7" s="2378"/>
      <c r="I7" s="17"/>
      <c r="J7" s="17"/>
    </row>
    <row r="8" spans="1:10" s="11" customFormat="1" x14ac:dyDescent="0.2">
      <c r="A8" s="699" t="s">
        <v>25</v>
      </c>
      <c r="B8" s="1020" t="s">
        <v>752</v>
      </c>
      <c r="C8" s="892"/>
      <c r="D8" s="892"/>
      <c r="E8" s="892"/>
      <c r="F8" s="893"/>
      <c r="G8" s="640"/>
      <c r="H8" s="631"/>
    </row>
    <row r="9" spans="1:10" s="11" customFormat="1" x14ac:dyDescent="0.2">
      <c r="A9" s="255" t="s">
        <v>26</v>
      </c>
      <c r="B9" s="1020" t="s">
        <v>753</v>
      </c>
      <c r="C9" s="892"/>
      <c r="D9" s="892"/>
      <c r="E9" s="892"/>
      <c r="F9" s="893"/>
      <c r="G9" s="640"/>
      <c r="H9" s="631"/>
    </row>
    <row r="10" spans="1:10" s="11" customFormat="1" x14ac:dyDescent="0.2">
      <c r="A10" s="255" t="s">
        <v>27</v>
      </c>
      <c r="B10" s="1020" t="s">
        <v>754</v>
      </c>
      <c r="C10" s="892"/>
      <c r="D10" s="892"/>
      <c r="E10" s="892"/>
      <c r="F10" s="893"/>
      <c r="G10" s="635"/>
      <c r="H10" s="518"/>
    </row>
    <row r="11" spans="1:10" s="11" customFormat="1" x14ac:dyDescent="0.2">
      <c r="A11" s="255" t="s">
        <v>28</v>
      </c>
      <c r="B11" s="1020" t="s">
        <v>755</v>
      </c>
      <c r="C11" s="892"/>
      <c r="D11" s="892"/>
      <c r="E11" s="892"/>
      <c r="F11" s="893"/>
      <c r="G11" s="635"/>
      <c r="H11" s="518"/>
    </row>
    <row r="12" spans="1:10" s="11" customFormat="1" x14ac:dyDescent="0.2">
      <c r="A12" s="255" t="s">
        <v>29</v>
      </c>
      <c r="B12" s="1020" t="s">
        <v>756</v>
      </c>
      <c r="C12" s="892"/>
      <c r="D12" s="892"/>
      <c r="E12" s="892"/>
      <c r="F12" s="893"/>
      <c r="G12" s="635"/>
      <c r="H12" s="518"/>
    </row>
    <row r="13" spans="1:10" s="11" customFormat="1" x14ac:dyDescent="0.2">
      <c r="A13" s="255" t="s">
        <v>30</v>
      </c>
      <c r="B13" s="1020" t="s">
        <v>757</v>
      </c>
      <c r="C13" s="892"/>
      <c r="D13" s="892"/>
      <c r="E13" s="892"/>
      <c r="F13" s="893"/>
      <c r="G13" s="635"/>
      <c r="H13" s="518"/>
    </row>
    <row r="14" spans="1:10" s="11" customFormat="1" x14ac:dyDescent="0.2">
      <c r="A14" s="255" t="s">
        <v>31</v>
      </c>
      <c r="B14" s="1020" t="s">
        <v>758</v>
      </c>
      <c r="C14" s="892"/>
      <c r="D14" s="892"/>
      <c r="E14" s="892"/>
      <c r="F14" s="893"/>
      <c r="G14" s="635"/>
      <c r="H14" s="518"/>
    </row>
    <row r="15" spans="1:10" s="11" customFormat="1" x14ac:dyDescent="0.2">
      <c r="A15" s="1054" t="s">
        <v>32</v>
      </c>
      <c r="B15" s="1261" t="s">
        <v>759</v>
      </c>
      <c r="C15" s="1133"/>
      <c r="D15" s="1133"/>
      <c r="E15" s="1133"/>
      <c r="F15" s="1134"/>
      <c r="G15" s="1206"/>
      <c r="H15" s="1207"/>
    </row>
    <row r="16" spans="1:10" s="11" customFormat="1" x14ac:dyDescent="0.2">
      <c r="A16" s="1054" t="s">
        <v>33</v>
      </c>
      <c r="B16" s="1261" t="s">
        <v>760</v>
      </c>
      <c r="C16" s="1133"/>
      <c r="D16" s="1133"/>
      <c r="E16" s="1133"/>
      <c r="F16" s="1134"/>
      <c r="G16" s="1206"/>
      <c r="H16" s="1207"/>
    </row>
    <row r="17" spans="1:10" s="11" customFormat="1" x14ac:dyDescent="0.2">
      <c r="A17" s="1054" t="s">
        <v>34</v>
      </c>
      <c r="B17" s="1261" t="s">
        <v>40</v>
      </c>
      <c r="C17" s="1133"/>
      <c r="D17" s="1133"/>
      <c r="E17" s="1133"/>
      <c r="F17" s="1134"/>
      <c r="G17" s="1206"/>
      <c r="H17" s="1207"/>
    </row>
    <row r="18" spans="1:10" s="11" customFormat="1" x14ac:dyDescent="0.2">
      <c r="A18" s="1054" t="s">
        <v>35</v>
      </c>
      <c r="B18" s="1261" t="s">
        <v>761</v>
      </c>
      <c r="C18" s="1133"/>
      <c r="D18" s="1133"/>
      <c r="E18" s="1133"/>
      <c r="F18" s="1134"/>
      <c r="G18" s="1206"/>
      <c r="H18" s="1207"/>
    </row>
    <row r="19" spans="1:10" s="11" customFormat="1" x14ac:dyDescent="0.2">
      <c r="A19" s="1054" t="s">
        <v>36</v>
      </c>
      <c r="B19" s="1261" t="s">
        <v>762</v>
      </c>
      <c r="C19" s="1133"/>
      <c r="D19" s="1133"/>
      <c r="E19" s="1133"/>
      <c r="F19" s="1134"/>
      <c r="G19" s="1206"/>
      <c r="H19" s="1207"/>
    </row>
    <row r="20" spans="1:10" s="11" customFormat="1" x14ac:dyDescent="0.2">
      <c r="A20" s="1054" t="s">
        <v>37</v>
      </c>
      <c r="B20" s="1261" t="s">
        <v>763</v>
      </c>
      <c r="C20" s="1133"/>
      <c r="D20" s="1133"/>
      <c r="E20" s="1133"/>
      <c r="F20" s="1134"/>
      <c r="G20" s="1206"/>
      <c r="H20" s="1207"/>
    </row>
    <row r="21" spans="1:10" s="11" customFormat="1" x14ac:dyDescent="0.2">
      <c r="A21" s="1054" t="s">
        <v>38</v>
      </c>
      <c r="B21" s="1261" t="s">
        <v>764</v>
      </c>
      <c r="C21" s="1133"/>
      <c r="D21" s="1133"/>
      <c r="E21" s="1133"/>
      <c r="F21" s="1134"/>
      <c r="G21" s="1206"/>
      <c r="H21" s="1207"/>
    </row>
    <row r="22" spans="1:10" s="11" customFormat="1" x14ac:dyDescent="0.2">
      <c r="A22" s="1054" t="s">
        <v>20</v>
      </c>
      <c r="B22" s="1261" t="s">
        <v>765</v>
      </c>
      <c r="C22" s="1133"/>
      <c r="D22" s="1133"/>
      <c r="E22" s="1133"/>
      <c r="F22" s="1134"/>
      <c r="G22" s="1206"/>
      <c r="H22" s="1207"/>
    </row>
    <row r="23" spans="1:10" s="11" customFormat="1" x14ac:dyDescent="0.2">
      <c r="A23" s="1054" t="s">
        <v>64</v>
      </c>
      <c r="B23" s="1261" t="s">
        <v>766</v>
      </c>
      <c r="C23" s="1133"/>
      <c r="D23" s="1133"/>
      <c r="E23" s="1133"/>
      <c r="F23" s="1134"/>
      <c r="G23" s="1206"/>
      <c r="H23" s="1207"/>
    </row>
    <row r="24" spans="1:10" s="11" customFormat="1" x14ac:dyDescent="0.2">
      <c r="A24" s="1054" t="s">
        <v>22</v>
      </c>
      <c r="B24" s="1261" t="s">
        <v>767</v>
      </c>
      <c r="C24" s="1133"/>
      <c r="D24" s="1133"/>
      <c r="E24" s="1133"/>
      <c r="F24" s="1134"/>
      <c r="G24" s="1206"/>
      <c r="H24" s="1207"/>
    </row>
    <row r="25" spans="1:10" s="11" customFormat="1" x14ac:dyDescent="0.2">
      <c r="A25" s="1054" t="s">
        <v>7</v>
      </c>
      <c r="B25" s="1261" t="s">
        <v>768</v>
      </c>
      <c r="C25" s="1133"/>
      <c r="D25" s="1133"/>
      <c r="E25" s="1133"/>
      <c r="F25" s="1134"/>
      <c r="G25" s="1206"/>
      <c r="H25" s="1207"/>
    </row>
    <row r="26" spans="1:10" s="11" customFormat="1" ht="13.5" x14ac:dyDescent="0.25">
      <c r="A26" s="1054" t="s">
        <v>3</v>
      </c>
      <c r="B26" s="1260" t="s">
        <v>769</v>
      </c>
      <c r="C26" s="1143"/>
      <c r="D26" s="1143"/>
      <c r="E26" s="1143"/>
      <c r="F26" s="1144"/>
      <c r="G26" s="1206"/>
      <c r="H26" s="1207"/>
    </row>
    <row r="27" spans="1:10" s="11" customFormat="1" x14ac:dyDescent="0.2">
      <c r="A27" s="1208" t="s">
        <v>4</v>
      </c>
      <c r="B27" s="2387" t="s">
        <v>770</v>
      </c>
      <c r="C27" s="1783"/>
      <c r="D27" s="1783"/>
      <c r="E27" s="1783"/>
      <c r="F27" s="1861"/>
      <c r="G27" s="1206"/>
      <c r="H27" s="1207"/>
    </row>
    <row r="28" spans="1:10" s="11" customFormat="1" ht="26.25" customHeight="1" x14ac:dyDescent="0.2">
      <c r="A28" s="1208" t="s">
        <v>5</v>
      </c>
      <c r="B28" s="2387" t="s">
        <v>771</v>
      </c>
      <c r="C28" s="1783"/>
      <c r="D28" s="1783"/>
      <c r="E28" s="1783"/>
      <c r="F28" s="1861"/>
      <c r="G28" s="1209"/>
      <c r="H28" s="1207"/>
    </row>
    <row r="29" spans="1:10" s="11" customFormat="1" x14ac:dyDescent="0.2">
      <c r="A29" s="1208" t="s">
        <v>46</v>
      </c>
      <c r="B29" s="1249" t="s">
        <v>772</v>
      </c>
      <c r="C29" s="1133"/>
      <c r="D29" s="1133"/>
      <c r="E29" s="1133"/>
      <c r="F29" s="1134"/>
      <c r="G29" s="1206"/>
      <c r="H29" s="1207"/>
    </row>
    <row r="30" spans="1:10" s="52" customFormat="1" x14ac:dyDescent="0.2">
      <c r="A30" s="1210" t="s">
        <v>47</v>
      </c>
      <c r="B30" s="1263" t="s">
        <v>773</v>
      </c>
      <c r="C30" s="1135"/>
      <c r="D30" s="1135"/>
      <c r="E30" s="1135"/>
      <c r="F30" s="1136"/>
      <c r="G30" s="1211"/>
      <c r="H30" s="1212"/>
      <c r="I30" s="51"/>
      <c r="J30" s="51"/>
    </row>
    <row r="31" spans="1:10" s="52" customFormat="1" ht="13.5" thickBot="1" x14ac:dyDescent="0.25">
      <c r="A31" s="1213" t="s">
        <v>48</v>
      </c>
      <c r="B31" s="1250" t="s">
        <v>774</v>
      </c>
      <c r="C31" s="1022"/>
      <c r="D31" s="1022"/>
      <c r="E31" s="1022"/>
      <c r="F31" s="1138"/>
      <c r="G31" s="1214"/>
      <c r="H31" s="1215"/>
      <c r="I31" s="51"/>
      <c r="J31" s="51"/>
    </row>
    <row r="32" spans="1:10" s="16" customFormat="1" ht="12.95" customHeight="1" thickBot="1" x14ac:dyDescent="0.25">
      <c r="A32" s="2379" t="s">
        <v>775</v>
      </c>
      <c r="B32" s="2380"/>
      <c r="C32" s="2380"/>
      <c r="D32" s="2380"/>
      <c r="E32" s="2380"/>
      <c r="F32" s="2381"/>
      <c r="G32" s="2156" t="s">
        <v>85</v>
      </c>
      <c r="H32" s="1979"/>
      <c r="I32" s="17"/>
      <c r="J32" s="17"/>
    </row>
    <row r="33" spans="1:10" s="8" customFormat="1" ht="15.75" customHeight="1" x14ac:dyDescent="0.25">
      <c r="A33" s="2214">
        <f>A7-0.01</f>
        <v>-13.03</v>
      </c>
      <c r="B33" s="1880" t="s">
        <v>776</v>
      </c>
      <c r="C33" s="2138" t="s">
        <v>777</v>
      </c>
      <c r="D33" s="2139"/>
      <c r="E33" s="2139"/>
      <c r="F33" s="632">
        <v>1</v>
      </c>
      <c r="G33" s="626"/>
      <c r="H33" s="202"/>
    </row>
    <row r="34" spans="1:10" s="48" customFormat="1" ht="15.75" customHeight="1" x14ac:dyDescent="0.25">
      <c r="A34" s="2136"/>
      <c r="B34" s="1878"/>
      <c r="C34" s="2389" t="s">
        <v>419</v>
      </c>
      <c r="D34" s="2390"/>
      <c r="E34" s="2394"/>
      <c r="F34" s="633">
        <v>2</v>
      </c>
      <c r="G34" s="628"/>
      <c r="H34" s="206"/>
    </row>
    <row r="35" spans="1:10" s="8" customFormat="1" ht="15.75" customHeight="1" thickBot="1" x14ac:dyDescent="0.3">
      <c r="A35" s="2132"/>
      <c r="B35" s="2382"/>
      <c r="C35" s="2144" t="s">
        <v>307</v>
      </c>
      <c r="D35" s="2145"/>
      <c r="E35" s="2395"/>
      <c r="F35" s="634">
        <v>96</v>
      </c>
      <c r="G35" s="630"/>
      <c r="H35" s="197"/>
    </row>
    <row r="36" spans="1:10" s="16" customFormat="1" ht="34.5" customHeight="1" x14ac:dyDescent="0.2">
      <c r="A36" s="915">
        <f>A33-0.01</f>
        <v>-13.04</v>
      </c>
      <c r="B36" s="2386" t="s">
        <v>750</v>
      </c>
      <c r="C36" s="1902"/>
      <c r="D36" s="1902"/>
      <c r="E36" s="1902"/>
      <c r="F36" s="1903"/>
      <c r="G36" s="2377" t="s">
        <v>751</v>
      </c>
      <c r="H36" s="2378"/>
      <c r="I36" s="17"/>
      <c r="J36" s="17"/>
    </row>
    <row r="37" spans="1:10" s="11" customFormat="1" ht="13.5" x14ac:dyDescent="0.25">
      <c r="A37" s="699" t="s">
        <v>25</v>
      </c>
      <c r="B37" s="2391" t="s">
        <v>778</v>
      </c>
      <c r="C37" s="2392"/>
      <c r="D37" s="2392"/>
      <c r="E37" s="2392"/>
      <c r="F37" s="2393"/>
      <c r="G37" s="640"/>
      <c r="H37" s="631"/>
    </row>
    <row r="38" spans="1:10" s="11" customFormat="1" ht="13.5" x14ac:dyDescent="0.25">
      <c r="A38" s="255" t="s">
        <v>26</v>
      </c>
      <c r="B38" s="2383" t="s">
        <v>779</v>
      </c>
      <c r="C38" s="2384"/>
      <c r="D38" s="2384"/>
      <c r="E38" s="2384"/>
      <c r="F38" s="2385"/>
      <c r="G38" s="635"/>
      <c r="H38" s="518"/>
    </row>
    <row r="39" spans="1:10" s="12" customFormat="1" ht="13.5" x14ac:dyDescent="0.25">
      <c r="A39" s="255" t="s">
        <v>27</v>
      </c>
      <c r="B39" s="2383" t="s">
        <v>780</v>
      </c>
      <c r="C39" s="2384"/>
      <c r="D39" s="2384"/>
      <c r="E39" s="2384"/>
      <c r="F39" s="2385"/>
      <c r="G39" s="635"/>
      <c r="H39" s="518"/>
    </row>
    <row r="40" spans="1:10" s="12" customFormat="1" ht="13.5" x14ac:dyDescent="0.25">
      <c r="A40" s="255" t="s">
        <v>28</v>
      </c>
      <c r="B40" s="2383" t="s">
        <v>781</v>
      </c>
      <c r="C40" s="2384"/>
      <c r="D40" s="2384"/>
      <c r="E40" s="2384"/>
      <c r="F40" s="2385"/>
      <c r="G40" s="635"/>
      <c r="H40" s="518"/>
    </row>
    <row r="41" spans="1:10" s="12" customFormat="1" ht="13.5" x14ac:dyDescent="0.25">
      <c r="A41" s="255" t="s">
        <v>29</v>
      </c>
      <c r="B41" s="2383" t="s">
        <v>782</v>
      </c>
      <c r="C41" s="2384"/>
      <c r="D41" s="2384"/>
      <c r="E41" s="2384"/>
      <c r="F41" s="2385"/>
      <c r="G41" s="635"/>
      <c r="H41" s="518"/>
    </row>
    <row r="42" spans="1:10" s="12" customFormat="1" ht="13.5" x14ac:dyDescent="0.25">
      <c r="A42" s="255" t="s">
        <v>30</v>
      </c>
      <c r="B42" s="2383" t="s">
        <v>783</v>
      </c>
      <c r="C42" s="2384"/>
      <c r="D42" s="2384"/>
      <c r="E42" s="2384"/>
      <c r="F42" s="2385"/>
      <c r="G42" s="635"/>
      <c r="H42" s="518"/>
    </row>
    <row r="43" spans="1:10" s="12" customFormat="1" ht="13.5" x14ac:dyDescent="0.25">
      <c r="A43" s="255" t="s">
        <v>31</v>
      </c>
      <c r="B43" s="2383" t="s">
        <v>784</v>
      </c>
      <c r="C43" s="2384"/>
      <c r="D43" s="2384"/>
      <c r="E43" s="2384"/>
      <c r="F43" s="2385"/>
      <c r="G43" s="635"/>
      <c r="H43" s="518"/>
    </row>
    <row r="44" spans="1:10" s="12" customFormat="1" ht="14.25" customHeight="1" thickBot="1" x14ac:dyDescent="0.3">
      <c r="A44" s="1004" t="s">
        <v>32</v>
      </c>
      <c r="B44" s="2396" t="s">
        <v>785</v>
      </c>
      <c r="C44" s="2397"/>
      <c r="D44" s="2397"/>
      <c r="E44" s="2397"/>
      <c r="F44" s="2398"/>
      <c r="G44" s="1002"/>
      <c r="H44" s="1003"/>
    </row>
    <row r="45" spans="1:10" s="16" customFormat="1" ht="12.95" customHeight="1" thickBot="1" x14ac:dyDescent="0.25">
      <c r="A45" s="2379" t="s">
        <v>786</v>
      </c>
      <c r="B45" s="2380"/>
      <c r="C45" s="2380"/>
      <c r="D45" s="2380"/>
      <c r="E45" s="2380"/>
      <c r="F45" s="2381"/>
      <c r="G45" s="2156" t="s">
        <v>85</v>
      </c>
      <c r="H45" s="1979"/>
      <c r="I45" s="17"/>
      <c r="J45" s="17"/>
    </row>
    <row r="46" spans="1:10" s="8" customFormat="1" ht="17.25" customHeight="1" x14ac:dyDescent="0.25">
      <c r="A46" s="2214">
        <f>A36-0.01</f>
        <v>-13.049999999999999</v>
      </c>
      <c r="B46" s="1880" t="s">
        <v>787</v>
      </c>
      <c r="C46" s="2138" t="s">
        <v>788</v>
      </c>
      <c r="D46" s="2139"/>
      <c r="E46" s="2139"/>
      <c r="F46" s="636">
        <v>1</v>
      </c>
      <c r="G46" s="626"/>
      <c r="H46" s="202"/>
    </row>
    <row r="47" spans="1:10" s="48" customFormat="1" ht="17.25" customHeight="1" x14ac:dyDescent="0.25">
      <c r="A47" s="2136"/>
      <c r="B47" s="1878"/>
      <c r="C47" s="2389" t="s">
        <v>419</v>
      </c>
      <c r="D47" s="2390"/>
      <c r="E47" s="2390"/>
      <c r="F47" s="637">
        <v>2</v>
      </c>
      <c r="G47" s="628"/>
      <c r="H47" s="206"/>
    </row>
    <row r="48" spans="1:10" s="8" customFormat="1" ht="17.25" customHeight="1" thickBot="1" x14ac:dyDescent="0.3">
      <c r="A48" s="2132"/>
      <c r="B48" s="2382"/>
      <c r="C48" s="2144" t="s">
        <v>94</v>
      </c>
      <c r="D48" s="2145"/>
      <c r="E48" s="2145"/>
      <c r="F48" s="638">
        <v>96</v>
      </c>
      <c r="G48" s="630"/>
      <c r="H48" s="197"/>
    </row>
    <row r="49" spans="1:10" s="16" customFormat="1" ht="32.25" customHeight="1" x14ac:dyDescent="0.2">
      <c r="A49" s="915">
        <f>A46-0.01</f>
        <v>-13.059999999999999</v>
      </c>
      <c r="B49" s="2399" t="s">
        <v>750</v>
      </c>
      <c r="C49" s="1801"/>
      <c r="D49" s="1801"/>
      <c r="E49" s="1801"/>
      <c r="F49" s="1802"/>
      <c r="G49" s="2377" t="s">
        <v>751</v>
      </c>
      <c r="H49" s="2378"/>
      <c r="I49" s="17"/>
      <c r="J49" s="17"/>
    </row>
    <row r="50" spans="1:10" s="11" customFormat="1" ht="13.5" x14ac:dyDescent="0.25">
      <c r="A50" s="699" t="s">
        <v>25</v>
      </c>
      <c r="B50" s="2414" t="s">
        <v>789</v>
      </c>
      <c r="C50" s="2415"/>
      <c r="D50" s="2415"/>
      <c r="E50" s="2415"/>
      <c r="F50" s="2416"/>
      <c r="G50" s="640"/>
      <c r="H50" s="631"/>
    </row>
    <row r="51" spans="1:10" s="11" customFormat="1" ht="13.5" x14ac:dyDescent="0.25">
      <c r="A51" s="255" t="s">
        <v>26</v>
      </c>
      <c r="B51" s="2405" t="s">
        <v>790</v>
      </c>
      <c r="C51" s="2406"/>
      <c r="D51" s="2406"/>
      <c r="E51" s="2406"/>
      <c r="F51" s="2407"/>
      <c r="G51" s="635"/>
      <c r="H51" s="518"/>
    </row>
    <row r="52" spans="1:10" s="12" customFormat="1" ht="13.5" x14ac:dyDescent="0.25">
      <c r="A52" s="255" t="s">
        <v>27</v>
      </c>
      <c r="B52" s="2405" t="s">
        <v>791</v>
      </c>
      <c r="C52" s="2406"/>
      <c r="D52" s="2406"/>
      <c r="E52" s="2406"/>
      <c r="F52" s="2407"/>
      <c r="G52" s="635"/>
      <c r="H52" s="518"/>
    </row>
    <row r="53" spans="1:10" s="12" customFormat="1" ht="13.5" x14ac:dyDescent="0.25">
      <c r="A53" s="255" t="s">
        <v>28</v>
      </c>
      <c r="B53" s="2405" t="s">
        <v>792</v>
      </c>
      <c r="C53" s="2406"/>
      <c r="D53" s="2406"/>
      <c r="E53" s="2406"/>
      <c r="F53" s="2407"/>
      <c r="G53" s="635"/>
      <c r="H53" s="518"/>
    </row>
    <row r="54" spans="1:10" s="16" customFormat="1" ht="12.95" customHeight="1" thickBot="1" x14ac:dyDescent="0.25">
      <c r="A54" s="2402" t="s">
        <v>793</v>
      </c>
      <c r="B54" s="2403"/>
      <c r="C54" s="2403"/>
      <c r="D54" s="2403"/>
      <c r="E54" s="2403"/>
      <c r="F54" s="2404"/>
      <c r="G54" s="2194" t="s">
        <v>85</v>
      </c>
      <c r="H54" s="2195"/>
      <c r="I54" s="17"/>
      <c r="J54" s="17"/>
    </row>
    <row r="55" spans="1:10" s="8" customFormat="1" ht="21.75" customHeight="1" x14ac:dyDescent="0.25">
      <c r="A55" s="1740">
        <f>A49-0.01</f>
        <v>-13.069999999999999</v>
      </c>
      <c r="B55" s="1749" t="s">
        <v>794</v>
      </c>
      <c r="C55" s="2412" t="s">
        <v>795</v>
      </c>
      <c r="D55" s="2413"/>
      <c r="E55" s="2413"/>
      <c r="F55" s="1216">
        <v>1</v>
      </c>
      <c r="G55" s="1217"/>
      <c r="H55" s="784"/>
    </row>
    <row r="56" spans="1:10" s="48" customFormat="1" ht="21.75" customHeight="1" x14ac:dyDescent="0.25">
      <c r="A56" s="1930"/>
      <c r="B56" s="1760"/>
      <c r="C56" s="2410" t="s">
        <v>419</v>
      </c>
      <c r="D56" s="2411"/>
      <c r="E56" s="2411"/>
      <c r="F56" s="1218">
        <v>2</v>
      </c>
      <c r="G56" s="1219"/>
      <c r="H56" s="680"/>
    </row>
    <row r="57" spans="1:10" s="8" customFormat="1" ht="21.75" customHeight="1" thickBot="1" x14ac:dyDescent="0.3">
      <c r="A57" s="1741"/>
      <c r="B57" s="2401"/>
      <c r="C57" s="2408" t="s">
        <v>307</v>
      </c>
      <c r="D57" s="2409"/>
      <c r="E57" s="2409"/>
      <c r="F57" s="1220">
        <v>96</v>
      </c>
      <c r="G57" s="1221"/>
      <c r="H57" s="864"/>
    </row>
    <row r="58" spans="1:10" s="8" customFormat="1" ht="29.25" customHeight="1" x14ac:dyDescent="0.2">
      <c r="A58" s="1222">
        <f>A55-0.01</f>
        <v>-13.079999999999998</v>
      </c>
      <c r="B58" s="2399" t="s">
        <v>750</v>
      </c>
      <c r="C58" s="1801"/>
      <c r="D58" s="1801"/>
      <c r="E58" s="1801"/>
      <c r="F58" s="1802"/>
      <c r="G58" s="2418" t="s">
        <v>751</v>
      </c>
      <c r="H58" s="2419"/>
    </row>
    <row r="59" spans="1:10" s="8" customFormat="1" ht="13.5" customHeight="1" x14ac:dyDescent="0.25">
      <c r="A59" s="1210" t="s">
        <v>25</v>
      </c>
      <c r="B59" s="2414" t="s">
        <v>773</v>
      </c>
      <c r="C59" s="2415"/>
      <c r="D59" s="2415"/>
      <c r="E59" s="2415"/>
      <c r="F59" s="2416"/>
      <c r="G59" s="1223"/>
      <c r="H59" s="1224"/>
    </row>
    <row r="60" spans="1:10" s="8" customFormat="1" ht="13.5" customHeight="1" x14ac:dyDescent="0.25">
      <c r="A60" s="1054" t="s">
        <v>26</v>
      </c>
      <c r="B60" s="2405" t="s">
        <v>760</v>
      </c>
      <c r="C60" s="2406"/>
      <c r="D60" s="2406"/>
      <c r="E60" s="2406"/>
      <c r="F60" s="2407"/>
      <c r="G60" s="1206"/>
      <c r="H60" s="1207"/>
    </row>
    <row r="61" spans="1:10" s="8" customFormat="1" ht="13.5" customHeight="1" x14ac:dyDescent="0.25">
      <c r="A61" s="1054" t="s">
        <v>27</v>
      </c>
      <c r="B61" s="1260" t="s">
        <v>757</v>
      </c>
      <c r="C61" s="1143"/>
      <c r="D61" s="1143"/>
      <c r="E61" s="1143"/>
      <c r="F61" s="1144"/>
      <c r="G61" s="1206"/>
      <c r="H61" s="1207"/>
    </row>
    <row r="62" spans="1:10" s="8" customFormat="1" ht="13.5" customHeight="1" x14ac:dyDescent="0.25">
      <c r="A62" s="1054" t="s">
        <v>28</v>
      </c>
      <c r="B62" s="2405" t="s">
        <v>755</v>
      </c>
      <c r="C62" s="2406"/>
      <c r="D62" s="2406"/>
      <c r="E62" s="2406"/>
      <c r="F62" s="2407"/>
      <c r="G62" s="1206"/>
      <c r="H62" s="1207"/>
    </row>
    <row r="63" spans="1:10" s="8" customFormat="1" ht="13.5" customHeight="1" thickBot="1" x14ac:dyDescent="0.3">
      <c r="A63" s="1054" t="s">
        <v>29</v>
      </c>
      <c r="B63" s="2405" t="s">
        <v>756</v>
      </c>
      <c r="C63" s="2406"/>
      <c r="D63" s="2406"/>
      <c r="E63" s="2406"/>
      <c r="F63" s="2407"/>
      <c r="G63" s="1206"/>
      <c r="H63" s="1207"/>
    </row>
    <row r="64" spans="1:10" s="16" customFormat="1" ht="26.25" customHeight="1" thickBot="1" x14ac:dyDescent="0.25">
      <c r="A64" s="2379" t="s">
        <v>796</v>
      </c>
      <c r="B64" s="2380"/>
      <c r="C64" s="2380"/>
      <c r="D64" s="2380"/>
      <c r="E64" s="2380"/>
      <c r="F64" s="2381"/>
      <c r="G64" s="2156" t="s">
        <v>85</v>
      </c>
      <c r="H64" s="1979"/>
      <c r="I64" s="17"/>
      <c r="J64" s="17"/>
    </row>
    <row r="65" spans="1:10" s="8" customFormat="1" ht="19.5" customHeight="1" x14ac:dyDescent="0.25">
      <c r="A65" s="1740">
        <f>A58-0.01</f>
        <v>-13.089999999999998</v>
      </c>
      <c r="B65" s="1749" t="s">
        <v>797</v>
      </c>
      <c r="C65" s="2412" t="s">
        <v>798</v>
      </c>
      <c r="D65" s="2413"/>
      <c r="E65" s="2413"/>
      <c r="F65" s="1216">
        <v>1</v>
      </c>
      <c r="G65" s="1217"/>
      <c r="H65" s="784"/>
    </row>
    <row r="66" spans="1:10" s="48" customFormat="1" ht="19.5" customHeight="1" x14ac:dyDescent="0.25">
      <c r="A66" s="1930"/>
      <c r="B66" s="1760"/>
      <c r="C66" s="2410" t="s">
        <v>419</v>
      </c>
      <c r="D66" s="2411"/>
      <c r="E66" s="2411"/>
      <c r="F66" s="1218">
        <v>2</v>
      </c>
      <c r="G66" s="1219"/>
      <c r="H66" s="680"/>
    </row>
    <row r="67" spans="1:10" s="8" customFormat="1" ht="19.5" customHeight="1" thickBot="1" x14ac:dyDescent="0.3">
      <c r="A67" s="1741"/>
      <c r="B67" s="2401"/>
      <c r="C67" s="2408" t="s">
        <v>94</v>
      </c>
      <c r="D67" s="2409"/>
      <c r="E67" s="2409"/>
      <c r="F67" s="1225">
        <v>96</v>
      </c>
      <c r="G67" s="1219"/>
      <c r="H67" s="680"/>
    </row>
    <row r="68" spans="1:10" s="52" customFormat="1" ht="41.25" customHeight="1" x14ac:dyDescent="0.2">
      <c r="A68" s="1222">
        <f>A65-0.01</f>
        <v>-13.099999999999998</v>
      </c>
      <c r="B68" s="2399" t="s">
        <v>750</v>
      </c>
      <c r="C68" s="1801"/>
      <c r="D68" s="1801"/>
      <c r="E68" s="1801"/>
      <c r="F68" s="1802"/>
      <c r="G68" s="2418" t="s">
        <v>751</v>
      </c>
      <c r="H68" s="2419"/>
      <c r="I68" s="51"/>
      <c r="J68" s="51"/>
    </row>
    <row r="69" spans="1:10" s="12" customFormat="1" ht="12" customHeight="1" x14ac:dyDescent="0.2">
      <c r="A69" s="1054" t="s">
        <v>25</v>
      </c>
      <c r="B69" s="2400" t="s">
        <v>799</v>
      </c>
      <c r="C69" s="1987"/>
      <c r="D69" s="1987"/>
      <c r="E69" s="1987"/>
      <c r="F69" s="1988"/>
      <c r="G69" s="1226"/>
      <c r="H69" s="1224"/>
    </row>
    <row r="70" spans="1:10" s="12" customFormat="1" ht="12" customHeight="1" x14ac:dyDescent="0.2">
      <c r="A70" s="1054" t="s">
        <v>26</v>
      </c>
      <c r="B70" s="1261" t="s">
        <v>800</v>
      </c>
      <c r="C70" s="1133"/>
      <c r="D70" s="1133"/>
      <c r="E70" s="1133"/>
      <c r="F70" s="1134"/>
      <c r="G70" s="1209"/>
      <c r="H70" s="1207"/>
    </row>
    <row r="71" spans="1:10" s="12" customFormat="1" ht="12" customHeight="1" x14ac:dyDescent="0.2">
      <c r="A71" s="1054" t="s">
        <v>27</v>
      </c>
      <c r="B71" s="1261" t="s">
        <v>801</v>
      </c>
      <c r="C71" s="1133"/>
      <c r="D71" s="1133"/>
      <c r="E71" s="1133"/>
      <c r="F71" s="1134"/>
      <c r="G71" s="1206"/>
      <c r="H71" s="1207"/>
    </row>
    <row r="72" spans="1:10" s="12" customFormat="1" ht="12" customHeight="1" x14ac:dyDescent="0.2">
      <c r="A72" s="1054" t="s">
        <v>28</v>
      </c>
      <c r="B72" s="1261" t="s">
        <v>802</v>
      </c>
      <c r="C72" s="1133"/>
      <c r="D72" s="1133"/>
      <c r="E72" s="1133"/>
      <c r="F72" s="1134"/>
      <c r="G72" s="1206"/>
      <c r="H72" s="1207"/>
    </row>
    <row r="73" spans="1:10" s="12" customFormat="1" ht="12" customHeight="1" x14ac:dyDescent="0.2">
      <c r="A73" s="1054" t="s">
        <v>29</v>
      </c>
      <c r="B73" s="1261" t="s">
        <v>803</v>
      </c>
      <c r="C73" s="1133"/>
      <c r="D73" s="1133"/>
      <c r="E73" s="1133"/>
      <c r="F73" s="1134"/>
      <c r="G73" s="1206"/>
      <c r="H73" s="1207"/>
    </row>
    <row r="74" spans="1:10" s="12" customFormat="1" ht="12" customHeight="1" x14ac:dyDescent="0.2">
      <c r="A74" s="1054" t="s">
        <v>30</v>
      </c>
      <c r="B74" s="1261" t="s">
        <v>804</v>
      </c>
      <c r="C74" s="1133"/>
      <c r="D74" s="1133"/>
      <c r="E74" s="1133"/>
      <c r="F74" s="1134"/>
      <c r="G74" s="1206"/>
      <c r="H74" s="1207"/>
    </row>
    <row r="75" spans="1:10" s="12" customFormat="1" ht="12" customHeight="1" x14ac:dyDescent="0.2">
      <c r="A75" s="1054" t="s">
        <v>31</v>
      </c>
      <c r="B75" s="1263" t="s">
        <v>805</v>
      </c>
      <c r="C75" s="1135"/>
      <c r="D75" s="1135"/>
      <c r="E75" s="1135"/>
      <c r="F75" s="1134"/>
      <c r="G75" s="1206"/>
      <c r="H75" s="1207"/>
    </row>
    <row r="76" spans="1:10" s="12" customFormat="1" ht="12" customHeight="1" x14ac:dyDescent="0.2">
      <c r="A76" s="1054" t="s">
        <v>32</v>
      </c>
      <c r="B76" s="1261" t="s">
        <v>806</v>
      </c>
      <c r="C76" s="1133"/>
      <c r="D76" s="1133"/>
      <c r="E76" s="1133"/>
      <c r="F76" s="1136"/>
      <c r="G76" s="1209"/>
      <c r="H76" s="1207"/>
    </row>
    <row r="77" spans="1:10" s="12" customFormat="1" ht="12" customHeight="1" x14ac:dyDescent="0.2">
      <c r="A77" s="1054" t="s">
        <v>33</v>
      </c>
      <c r="B77" s="2387" t="s">
        <v>807</v>
      </c>
      <c r="C77" s="1783"/>
      <c r="D77" s="1783"/>
      <c r="E77" s="1783"/>
      <c r="F77" s="1861"/>
      <c r="G77" s="1209"/>
      <c r="H77" s="1207"/>
    </row>
    <row r="78" spans="1:10" s="12" customFormat="1" ht="12" customHeight="1" x14ac:dyDescent="0.2">
      <c r="A78" s="1054" t="s">
        <v>34</v>
      </c>
      <c r="B78" s="1261" t="s">
        <v>808</v>
      </c>
      <c r="C78" s="1133"/>
      <c r="D78" s="1133"/>
      <c r="E78" s="1133"/>
      <c r="F78" s="1134"/>
      <c r="G78" s="1209"/>
      <c r="H78" s="1207"/>
    </row>
    <row r="79" spans="1:10" s="12" customFormat="1" ht="12" customHeight="1" x14ac:dyDescent="0.2">
      <c r="A79" s="1054" t="s">
        <v>35</v>
      </c>
      <c r="B79" s="1261" t="s">
        <v>809</v>
      </c>
      <c r="C79" s="1133"/>
      <c r="D79" s="1133"/>
      <c r="E79" s="1133"/>
      <c r="F79" s="1134"/>
      <c r="G79" s="1209"/>
      <c r="H79" s="1207"/>
    </row>
    <row r="80" spans="1:10" s="12" customFormat="1" ht="12" customHeight="1" x14ac:dyDescent="0.2">
      <c r="A80" s="1054" t="s">
        <v>36</v>
      </c>
      <c r="B80" s="1261" t="s">
        <v>810</v>
      </c>
      <c r="C80" s="1133"/>
      <c r="D80" s="1133"/>
      <c r="E80" s="1133"/>
      <c r="F80" s="1134"/>
      <c r="G80" s="1209"/>
      <c r="H80" s="1207"/>
    </row>
    <row r="81" spans="1:8" s="12" customFormat="1" ht="12" customHeight="1" x14ac:dyDescent="0.2">
      <c r="A81" s="1054" t="s">
        <v>37</v>
      </c>
      <c r="B81" s="1261" t="s">
        <v>811</v>
      </c>
      <c r="C81" s="1133"/>
      <c r="D81" s="1133"/>
      <c r="E81" s="1133"/>
      <c r="F81" s="1134"/>
      <c r="G81" s="1209"/>
      <c r="H81" s="1207"/>
    </row>
    <row r="82" spans="1:8" s="12" customFormat="1" ht="12" customHeight="1" x14ac:dyDescent="0.2">
      <c r="A82" s="1227" t="s">
        <v>38</v>
      </c>
      <c r="B82" s="1261" t="s">
        <v>812</v>
      </c>
      <c r="C82" s="1133"/>
      <c r="D82" s="1133"/>
      <c r="E82" s="1133"/>
      <c r="F82" s="1134"/>
      <c r="G82" s="1209"/>
      <c r="H82" s="1207"/>
    </row>
    <row r="83" spans="1:8" s="12" customFormat="1" ht="12" customHeight="1" x14ac:dyDescent="0.2">
      <c r="A83" s="1054" t="s">
        <v>20</v>
      </c>
      <c r="B83" s="1261" t="s">
        <v>813</v>
      </c>
      <c r="C83" s="1133"/>
      <c r="D83" s="1133"/>
      <c r="E83" s="1133"/>
      <c r="F83" s="1134"/>
      <c r="G83" s="1209"/>
      <c r="H83" s="1207"/>
    </row>
    <row r="84" spans="1:8" s="12" customFormat="1" ht="12" customHeight="1" x14ac:dyDescent="0.2">
      <c r="A84" s="1054" t="s">
        <v>64</v>
      </c>
      <c r="B84" s="1261" t="s">
        <v>814</v>
      </c>
      <c r="C84" s="1133"/>
      <c r="D84" s="1133"/>
      <c r="E84" s="1133"/>
      <c r="F84" s="1134"/>
      <c r="G84" s="1209"/>
      <c r="H84" s="1207"/>
    </row>
    <row r="85" spans="1:8" s="12" customFormat="1" ht="12" customHeight="1" x14ac:dyDescent="0.2">
      <c r="A85" s="1054" t="s">
        <v>22</v>
      </c>
      <c r="B85" s="1261" t="s">
        <v>815</v>
      </c>
      <c r="C85" s="1133"/>
      <c r="D85" s="1133"/>
      <c r="E85" s="1133"/>
      <c r="F85" s="1134"/>
      <c r="G85" s="1209"/>
      <c r="H85" s="1207"/>
    </row>
    <row r="86" spans="1:8" s="12" customFormat="1" ht="12" customHeight="1" x14ac:dyDescent="0.2">
      <c r="A86" s="1227" t="s">
        <v>7</v>
      </c>
      <c r="B86" s="1261" t="s">
        <v>816</v>
      </c>
      <c r="C86" s="1133"/>
      <c r="D86" s="1133"/>
      <c r="E86" s="1133"/>
      <c r="F86" s="1134"/>
      <c r="G86" s="1209"/>
      <c r="H86" s="1207"/>
    </row>
    <row r="87" spans="1:8" s="12" customFormat="1" ht="12" customHeight="1" x14ac:dyDescent="0.2">
      <c r="A87" s="1054" t="s">
        <v>3</v>
      </c>
      <c r="B87" s="1261" t="s">
        <v>817</v>
      </c>
      <c r="C87" s="1133"/>
      <c r="D87" s="1133"/>
      <c r="E87" s="1133"/>
      <c r="F87" s="1134"/>
      <c r="G87" s="1209"/>
      <c r="H87" s="1207"/>
    </row>
    <row r="88" spans="1:8" s="12" customFormat="1" ht="12" customHeight="1" x14ac:dyDescent="0.2">
      <c r="A88" s="1227" t="s">
        <v>4</v>
      </c>
      <c r="B88" s="1261" t="s">
        <v>818</v>
      </c>
      <c r="C88" s="1133"/>
      <c r="D88" s="1133"/>
      <c r="E88" s="1133"/>
      <c r="F88" s="1134"/>
      <c r="G88" s="1209"/>
      <c r="H88" s="1207"/>
    </row>
    <row r="89" spans="1:8" s="12" customFormat="1" ht="12" customHeight="1" x14ac:dyDescent="0.2">
      <c r="A89" s="1054" t="s">
        <v>5</v>
      </c>
      <c r="B89" s="2387" t="s">
        <v>819</v>
      </c>
      <c r="C89" s="1783"/>
      <c r="D89" s="1783"/>
      <c r="E89" s="1783"/>
      <c r="F89" s="1861"/>
      <c r="G89" s="1209"/>
      <c r="H89" s="1207"/>
    </row>
    <row r="90" spans="1:8" s="12" customFormat="1" ht="12" customHeight="1" x14ac:dyDescent="0.2">
      <c r="A90" s="1054" t="s">
        <v>46</v>
      </c>
      <c r="B90" s="1261" t="s">
        <v>820</v>
      </c>
      <c r="C90" s="1133"/>
      <c r="D90" s="1133"/>
      <c r="E90" s="1133"/>
      <c r="F90" s="1134"/>
      <c r="G90" s="1209"/>
      <c r="H90" s="1207"/>
    </row>
    <row r="91" spans="1:8" s="12" customFormat="1" ht="12" customHeight="1" x14ac:dyDescent="0.2">
      <c r="A91" s="1227" t="s">
        <v>47</v>
      </c>
      <c r="B91" s="1261" t="s">
        <v>821</v>
      </c>
      <c r="C91" s="1133"/>
      <c r="D91" s="1133"/>
      <c r="E91" s="1133"/>
      <c r="F91" s="1134"/>
      <c r="G91" s="1209"/>
      <c r="H91" s="1207"/>
    </row>
    <row r="92" spans="1:8" s="12" customFormat="1" ht="12" customHeight="1" x14ac:dyDescent="0.2">
      <c r="A92" s="1054" t="s">
        <v>48</v>
      </c>
      <c r="B92" s="1261" t="s">
        <v>822</v>
      </c>
      <c r="C92" s="1133"/>
      <c r="D92" s="1133"/>
      <c r="E92" s="1133"/>
      <c r="F92" s="1134"/>
      <c r="G92" s="1209"/>
      <c r="H92" s="1207"/>
    </row>
    <row r="93" spans="1:8" s="12" customFormat="1" ht="12" customHeight="1" x14ac:dyDescent="0.2">
      <c r="A93" s="1227" t="s">
        <v>49</v>
      </c>
      <c r="B93" s="1261" t="s">
        <v>757</v>
      </c>
      <c r="C93" s="1133"/>
      <c r="D93" s="1133"/>
      <c r="E93" s="1133"/>
      <c r="F93" s="1134"/>
      <c r="G93" s="1209"/>
      <c r="H93" s="1207"/>
    </row>
    <row r="94" spans="1:8" s="12" customFormat="1" ht="12" customHeight="1" x14ac:dyDescent="0.2">
      <c r="A94" s="1054" t="s">
        <v>50</v>
      </c>
      <c r="B94" s="1261" t="s">
        <v>823</v>
      </c>
      <c r="C94" s="1133"/>
      <c r="D94" s="1133"/>
      <c r="E94" s="1133"/>
      <c r="F94" s="1134"/>
      <c r="G94" s="1209"/>
      <c r="H94" s="1207"/>
    </row>
    <row r="95" spans="1:8" s="12" customFormat="1" ht="12" customHeight="1" x14ac:dyDescent="0.2">
      <c r="A95" s="1227" t="s">
        <v>51</v>
      </c>
      <c r="B95" s="1261" t="s">
        <v>824</v>
      </c>
      <c r="C95" s="1133"/>
      <c r="D95" s="1133"/>
      <c r="E95" s="1133"/>
      <c r="F95" s="1134"/>
      <c r="G95" s="1209"/>
      <c r="H95" s="1207"/>
    </row>
    <row r="96" spans="1:8" s="12" customFormat="1" ht="12" customHeight="1" x14ac:dyDescent="0.2">
      <c r="A96" s="1054" t="s">
        <v>52</v>
      </c>
      <c r="B96" s="1261" t="s">
        <v>825</v>
      </c>
      <c r="C96" s="1133"/>
      <c r="D96" s="1133"/>
      <c r="E96" s="1133"/>
      <c r="F96" s="1134"/>
      <c r="G96" s="1209"/>
      <c r="H96" s="1207"/>
    </row>
    <row r="97" spans="1:8" s="12" customFormat="1" ht="12" customHeight="1" x14ac:dyDescent="0.2">
      <c r="A97" s="1227" t="s">
        <v>53</v>
      </c>
      <c r="B97" s="1261" t="s">
        <v>826</v>
      </c>
      <c r="C97" s="1133"/>
      <c r="D97" s="1133"/>
      <c r="E97" s="1133"/>
      <c r="F97" s="1134"/>
      <c r="G97" s="1209"/>
      <c r="H97" s="1207"/>
    </row>
    <row r="98" spans="1:8" s="12" customFormat="1" ht="12" customHeight="1" x14ac:dyDescent="0.2">
      <c r="A98" s="1054" t="s">
        <v>54</v>
      </c>
      <c r="B98" s="2387" t="s">
        <v>827</v>
      </c>
      <c r="C98" s="1783"/>
      <c r="D98" s="1783"/>
      <c r="E98" s="1783"/>
      <c r="F98" s="1861"/>
      <c r="G98" s="1209"/>
      <c r="H98" s="1207"/>
    </row>
    <row r="99" spans="1:8" s="12" customFormat="1" ht="12" customHeight="1" x14ac:dyDescent="0.2">
      <c r="A99" s="1227" t="s">
        <v>55</v>
      </c>
      <c r="B99" s="1261" t="s">
        <v>828</v>
      </c>
      <c r="C99" s="1133"/>
      <c r="D99" s="1133"/>
      <c r="E99" s="1133"/>
      <c r="F99" s="1134"/>
      <c r="G99" s="1209"/>
      <c r="H99" s="1207"/>
    </row>
    <row r="100" spans="1:8" s="12" customFormat="1" ht="12" customHeight="1" x14ac:dyDescent="0.2">
      <c r="A100" s="1054" t="s">
        <v>56</v>
      </c>
      <c r="B100" s="1261" t="s">
        <v>829</v>
      </c>
      <c r="C100" s="1133"/>
      <c r="D100" s="1133"/>
      <c r="E100" s="1133"/>
      <c r="F100" s="1134"/>
      <c r="G100" s="1209"/>
      <c r="H100" s="1207"/>
    </row>
    <row r="101" spans="1:8" s="12" customFormat="1" ht="12" customHeight="1" x14ac:dyDescent="0.2">
      <c r="A101" s="1227" t="s">
        <v>57</v>
      </c>
      <c r="B101" s="1261" t="s">
        <v>830</v>
      </c>
      <c r="C101" s="1133"/>
      <c r="D101" s="1133"/>
      <c r="E101" s="1133"/>
      <c r="F101" s="1134"/>
      <c r="G101" s="1209"/>
      <c r="H101" s="1207"/>
    </row>
    <row r="102" spans="1:8" s="12" customFormat="1" ht="12" customHeight="1" x14ac:dyDescent="0.2">
      <c r="A102" s="1054" t="s">
        <v>58</v>
      </c>
      <c r="B102" s="1261" t="s">
        <v>831</v>
      </c>
      <c r="C102" s="1133"/>
      <c r="D102" s="1133"/>
      <c r="E102" s="1133"/>
      <c r="F102" s="1134"/>
      <c r="G102" s="1206"/>
      <c r="H102" s="1207"/>
    </row>
    <row r="103" spans="1:8" s="12" customFormat="1" ht="12" customHeight="1" x14ac:dyDescent="0.2">
      <c r="A103" s="1227" t="s">
        <v>59</v>
      </c>
      <c r="B103" s="1261" t="s">
        <v>832</v>
      </c>
      <c r="C103" s="1133"/>
      <c r="D103" s="1133"/>
      <c r="E103" s="1133"/>
      <c r="F103" s="1136"/>
      <c r="G103" s="1209"/>
      <c r="H103" s="1207"/>
    </row>
    <row r="104" spans="1:8" s="12" customFormat="1" ht="12" customHeight="1" x14ac:dyDescent="0.2">
      <c r="A104" s="1054" t="s">
        <v>60</v>
      </c>
      <c r="B104" s="1261" t="s">
        <v>833</v>
      </c>
      <c r="C104" s="1133"/>
      <c r="D104" s="1133"/>
      <c r="E104" s="1133"/>
      <c r="F104" s="1134"/>
      <c r="G104" s="1209"/>
      <c r="H104" s="1207"/>
    </row>
    <row r="105" spans="1:8" s="12" customFormat="1" ht="12" customHeight="1" x14ac:dyDescent="0.2">
      <c r="A105" s="1054" t="s">
        <v>61</v>
      </c>
      <c r="B105" s="1261" t="s">
        <v>834</v>
      </c>
      <c r="C105" s="1133"/>
      <c r="D105" s="1133"/>
      <c r="E105" s="1133"/>
      <c r="F105" s="1134"/>
      <c r="G105" s="1209"/>
      <c r="H105" s="1207"/>
    </row>
    <row r="106" spans="1:8" s="12" customFormat="1" ht="12" customHeight="1" x14ac:dyDescent="0.2">
      <c r="A106" s="1227" t="s">
        <v>62</v>
      </c>
      <c r="B106" s="1261" t="s">
        <v>835</v>
      </c>
      <c r="C106" s="1133"/>
      <c r="D106" s="1133"/>
      <c r="E106" s="1133"/>
      <c r="F106" s="1134"/>
      <c r="G106" s="1209"/>
      <c r="H106" s="1207"/>
    </row>
    <row r="107" spans="1:8" s="12" customFormat="1" ht="12" customHeight="1" x14ac:dyDescent="0.2">
      <c r="A107" s="1054" t="s">
        <v>63</v>
      </c>
      <c r="B107" s="1261" t="s">
        <v>836</v>
      </c>
      <c r="C107" s="1133"/>
      <c r="D107" s="1133"/>
      <c r="E107" s="1133"/>
      <c r="F107" s="1134"/>
      <c r="G107" s="1209"/>
      <c r="H107" s="1207"/>
    </row>
    <row r="108" spans="1:8" s="12" customFormat="1" ht="12" customHeight="1" x14ac:dyDescent="0.2">
      <c r="A108" s="1227" t="s">
        <v>65</v>
      </c>
      <c r="B108" s="1261" t="s">
        <v>837</v>
      </c>
      <c r="C108" s="1133"/>
      <c r="D108" s="1133"/>
      <c r="E108" s="1133"/>
      <c r="F108" s="1134"/>
      <c r="G108" s="1209"/>
      <c r="H108" s="1207"/>
    </row>
    <row r="109" spans="1:8" s="12" customFormat="1" ht="12" customHeight="1" x14ac:dyDescent="0.2">
      <c r="A109" s="1054" t="s">
        <v>66</v>
      </c>
      <c r="B109" s="1261" t="s">
        <v>838</v>
      </c>
      <c r="C109" s="1133"/>
      <c r="D109" s="1133"/>
      <c r="E109" s="1133"/>
      <c r="F109" s="1134"/>
      <c r="G109" s="1209"/>
      <c r="H109" s="1207"/>
    </row>
    <row r="110" spans="1:8" s="12" customFormat="1" ht="12" customHeight="1" x14ac:dyDescent="0.2">
      <c r="A110" s="1227" t="s">
        <v>67</v>
      </c>
      <c r="B110" s="1261" t="s">
        <v>839</v>
      </c>
      <c r="C110" s="1133"/>
      <c r="D110" s="1133"/>
      <c r="E110" s="1133"/>
      <c r="F110" s="1134"/>
      <c r="G110" s="1206"/>
      <c r="H110" s="1207"/>
    </row>
    <row r="111" spans="1:8" s="12" customFormat="1" ht="12" customHeight="1" x14ac:dyDescent="0.2">
      <c r="A111" s="1054" t="s">
        <v>68</v>
      </c>
      <c r="B111" s="1261" t="s">
        <v>840</v>
      </c>
      <c r="C111" s="1133"/>
      <c r="D111" s="1133"/>
      <c r="E111" s="1133"/>
      <c r="F111" s="1136"/>
      <c r="G111" s="1209"/>
      <c r="H111" s="1207"/>
    </row>
    <row r="112" spans="1:8" s="12" customFormat="1" ht="12" customHeight="1" x14ac:dyDescent="0.2">
      <c r="A112" s="1227" t="s">
        <v>69</v>
      </c>
      <c r="B112" s="1261" t="s">
        <v>841</v>
      </c>
      <c r="C112" s="1133"/>
      <c r="D112" s="1133"/>
      <c r="E112" s="1133"/>
      <c r="F112" s="1134"/>
      <c r="G112" s="1209"/>
      <c r="H112" s="1207"/>
    </row>
    <row r="113" spans="1:8" s="12" customFormat="1" ht="12" customHeight="1" x14ac:dyDescent="0.2">
      <c r="A113" s="1054" t="s">
        <v>70</v>
      </c>
      <c r="B113" s="1261" t="s">
        <v>842</v>
      </c>
      <c r="C113" s="1133"/>
      <c r="D113" s="1133"/>
      <c r="E113" s="1133"/>
      <c r="F113" s="1134"/>
      <c r="G113" s="1209"/>
      <c r="H113" s="1207"/>
    </row>
    <row r="114" spans="1:8" s="12" customFormat="1" ht="12" customHeight="1" x14ac:dyDescent="0.2">
      <c r="A114" s="1054" t="s">
        <v>72</v>
      </c>
      <c r="B114" s="1261" t="s">
        <v>843</v>
      </c>
      <c r="C114" s="1133"/>
      <c r="D114" s="1133"/>
      <c r="E114" s="1133"/>
      <c r="F114" s="1134"/>
      <c r="G114" s="1206"/>
      <c r="H114" s="1207"/>
    </row>
    <row r="115" spans="1:8" s="12" customFormat="1" ht="12" customHeight="1" x14ac:dyDescent="0.2">
      <c r="A115" s="1054" t="s">
        <v>73</v>
      </c>
      <c r="B115" s="1261" t="s">
        <v>844</v>
      </c>
      <c r="C115" s="1133"/>
      <c r="D115" s="1133"/>
      <c r="E115" s="1133"/>
      <c r="F115" s="1134"/>
      <c r="G115" s="1206"/>
      <c r="H115" s="1207"/>
    </row>
    <row r="116" spans="1:8" s="12" customFormat="1" ht="12" customHeight="1" x14ac:dyDescent="0.2">
      <c r="A116" s="1054" t="s">
        <v>74</v>
      </c>
      <c r="B116" s="2387" t="s">
        <v>845</v>
      </c>
      <c r="C116" s="1783"/>
      <c r="D116" s="1783"/>
      <c r="E116" s="1783"/>
      <c r="F116" s="1861"/>
      <c r="G116" s="1209"/>
      <c r="H116" s="1207"/>
    </row>
    <row r="117" spans="1:8" s="12" customFormat="1" ht="12" customHeight="1" x14ac:dyDescent="0.2">
      <c r="A117" s="1054" t="s">
        <v>75</v>
      </c>
      <c r="B117" s="2387" t="s">
        <v>846</v>
      </c>
      <c r="C117" s="1783"/>
      <c r="D117" s="1783"/>
      <c r="E117" s="1783"/>
      <c r="F117" s="1861"/>
      <c r="G117" s="1209"/>
      <c r="H117" s="1207"/>
    </row>
    <row r="118" spans="1:8" ht="12" customHeight="1" thickBot="1" x14ac:dyDescent="0.25">
      <c r="A118" s="1213" t="s">
        <v>76</v>
      </c>
      <c r="B118" s="2417" t="s">
        <v>847</v>
      </c>
      <c r="C118" s="1786"/>
      <c r="D118" s="1786"/>
      <c r="E118" s="1786"/>
      <c r="F118" s="1814"/>
      <c r="G118" s="1228"/>
      <c r="H118" s="1229"/>
    </row>
  </sheetData>
  <customSheetViews>
    <customSheetView guid="{62A28031-BB72-409E-8219-7B624D8945FD}" showPageBreaks="1" printArea="1" view="pageBreakPreview" topLeftCell="A28">
      <selection activeCell="B81" activeCellId="1" sqref="B79:B80 B81:B82"/>
      <rowBreaks count="1" manualBreakCount="1">
        <brk id="46" max="6" man="1"/>
      </rowBreaks>
      <pageMargins left="0.7" right="0.7" top="0.75" bottom="0.75" header="0.3" footer="0.3"/>
      <headerFooter alignWithMargins="0">
        <oddFooter>&amp;R&amp;P</oddFooter>
      </headerFooter>
    </customSheetView>
  </customSheetViews>
  <mergeCells count="72">
    <mergeCell ref="B116:F116"/>
    <mergeCell ref="B118:F118"/>
    <mergeCell ref="B58:F58"/>
    <mergeCell ref="G58:H58"/>
    <mergeCell ref="B59:F59"/>
    <mergeCell ref="B60:F60"/>
    <mergeCell ref="B62:F62"/>
    <mergeCell ref="B63:F63"/>
    <mergeCell ref="B117:F117"/>
    <mergeCell ref="B98:F98"/>
    <mergeCell ref="B89:F89"/>
    <mergeCell ref="B77:F77"/>
    <mergeCell ref="C67:E67"/>
    <mergeCell ref="C66:E66"/>
    <mergeCell ref="C65:E65"/>
    <mergeCell ref="G68:H68"/>
    <mergeCell ref="C56:E56"/>
    <mergeCell ref="C55:E55"/>
    <mergeCell ref="B49:F49"/>
    <mergeCell ref="B50:F50"/>
    <mergeCell ref="B51:F51"/>
    <mergeCell ref="B52:F52"/>
    <mergeCell ref="B43:F43"/>
    <mergeCell ref="B44:F44"/>
    <mergeCell ref="B68:F68"/>
    <mergeCell ref="B69:F69"/>
    <mergeCell ref="A64:F64"/>
    <mergeCell ref="A65:A67"/>
    <mergeCell ref="B65:B67"/>
    <mergeCell ref="A45:F45"/>
    <mergeCell ref="A55:A57"/>
    <mergeCell ref="A54:F54"/>
    <mergeCell ref="B55:B57"/>
    <mergeCell ref="B53:F53"/>
    <mergeCell ref="C46:E46"/>
    <mergeCell ref="C47:E47"/>
    <mergeCell ref="C48:E48"/>
    <mergeCell ref="C57:E57"/>
    <mergeCell ref="B37:F37"/>
    <mergeCell ref="A32:F32"/>
    <mergeCell ref="C33:E33"/>
    <mergeCell ref="C34:E34"/>
    <mergeCell ref="C35:E35"/>
    <mergeCell ref="G1:H1"/>
    <mergeCell ref="A4:A6"/>
    <mergeCell ref="B4:B6"/>
    <mergeCell ref="A2:H2"/>
    <mergeCell ref="G3:H3"/>
    <mergeCell ref="C4:E4"/>
    <mergeCell ref="C5:E5"/>
    <mergeCell ref="C6:E6"/>
    <mergeCell ref="G32:H32"/>
    <mergeCell ref="B3:F3"/>
    <mergeCell ref="A33:A35"/>
    <mergeCell ref="B33:B35"/>
    <mergeCell ref="A46:A48"/>
    <mergeCell ref="B46:B48"/>
    <mergeCell ref="B38:F38"/>
    <mergeCell ref="B39:F39"/>
    <mergeCell ref="B40:F40"/>
    <mergeCell ref="B41:F41"/>
    <mergeCell ref="B42:F42"/>
    <mergeCell ref="G7:H7"/>
    <mergeCell ref="B7:F7"/>
    <mergeCell ref="B27:F27"/>
    <mergeCell ref="B28:F28"/>
    <mergeCell ref="B36:F36"/>
    <mergeCell ref="G36:H36"/>
    <mergeCell ref="G45:H45"/>
    <mergeCell ref="G64:H64"/>
    <mergeCell ref="G54:H54"/>
    <mergeCell ref="G49:H49"/>
  </mergeCells>
  <phoneticPr fontId="10" type="noConversion"/>
  <pageMargins left="0.75" right="0.75" top="0.5" bottom="0.5" header="0.25" footer="0.25"/>
  <pageSetup orientation="portrait" r:id="rId1"/>
  <headerFooter differentFirst="1">
    <oddHeader>&amp;LHRBF Impact Evaluation&amp;CHealth Facility Questionnaire&amp;RForm F1</oddHeader>
    <oddFooter>&amp;R&amp;P / &amp;N</oddFooter>
  </headerFooter>
  <rowBreaks count="2" manualBreakCount="2">
    <brk id="44" max="7" man="1"/>
    <brk id="63" max="6" man="1"/>
  </rowBreaks>
  <legacyDrawing r:id="rId2"/>
  <extLst>
    <ext xmlns:mx="http://schemas.microsoft.com/office/mac/excel/2008/main" uri="http://schemas.microsoft.com/office/mac/excel/2008/main">
      <mx:PLV Mode="0" OnePage="0" WScale="0"/>
    </ext>
  </extLs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I113"/>
  <sheetViews>
    <sheetView view="pageLayout" zoomScaleNormal="100" workbookViewId="0">
      <selection activeCell="M94" sqref="M94"/>
    </sheetView>
  </sheetViews>
  <sheetFormatPr defaultRowHeight="12.75" x14ac:dyDescent="0.2"/>
  <sheetData>
    <row r="1" spans="1:9" ht="18.75" thickBot="1" x14ac:dyDescent="0.25">
      <c r="A1" s="76">
        <f>-14</f>
        <v>-14</v>
      </c>
      <c r="B1" s="1939" t="s">
        <v>848</v>
      </c>
      <c r="C1" s="1940"/>
      <c r="D1" s="1940"/>
      <c r="E1" s="1940"/>
      <c r="F1" s="1940"/>
      <c r="G1" s="1940"/>
      <c r="H1" s="1940"/>
      <c r="I1" s="1941"/>
    </row>
    <row r="2" spans="1:9" ht="13.5" thickBot="1" x14ac:dyDescent="0.25">
      <c r="A2" s="1917" t="s">
        <v>849</v>
      </c>
      <c r="B2" s="1918"/>
      <c r="C2" s="1918"/>
      <c r="D2" s="1918"/>
      <c r="E2" s="1918"/>
      <c r="F2" s="1918"/>
      <c r="G2" s="1918"/>
      <c r="H2" s="1918"/>
      <c r="I2" s="1919"/>
    </row>
    <row r="3" spans="1:9" ht="13.5" thickBot="1" x14ac:dyDescent="0.25">
      <c r="A3" s="2482" t="s">
        <v>850</v>
      </c>
      <c r="B3" s="2483"/>
      <c r="C3" s="2483"/>
      <c r="D3" s="2483"/>
      <c r="E3" s="2483"/>
      <c r="F3" s="2483"/>
      <c r="G3" s="2483"/>
      <c r="H3" s="2483"/>
      <c r="I3" s="2484"/>
    </row>
    <row r="4" spans="1:9" ht="13.5" x14ac:dyDescent="0.25">
      <c r="A4" s="1821">
        <f>A1-0.01</f>
        <v>-14.01</v>
      </c>
      <c r="B4" s="1880" t="s">
        <v>851</v>
      </c>
      <c r="C4" s="641" t="s">
        <v>25</v>
      </c>
      <c r="D4" s="2293" t="s">
        <v>852</v>
      </c>
      <c r="E4" s="2293"/>
      <c r="F4" s="2293"/>
      <c r="G4" s="2294"/>
      <c r="H4" s="642"/>
      <c r="I4" s="192"/>
    </row>
    <row r="5" spans="1:9" ht="13.5" x14ac:dyDescent="0.25">
      <c r="A5" s="1822"/>
      <c r="B5" s="1878"/>
      <c r="C5" s="643" t="s">
        <v>26</v>
      </c>
      <c r="D5" s="2296" t="s">
        <v>229</v>
      </c>
      <c r="E5" s="2296"/>
      <c r="F5" s="2296"/>
      <c r="G5" s="2287"/>
      <c r="H5" s="644"/>
      <c r="I5" s="189"/>
    </row>
    <row r="6" spans="1:9" ht="13.5" x14ac:dyDescent="0.25">
      <c r="A6" s="1822"/>
      <c r="B6" s="1878" t="s">
        <v>230</v>
      </c>
      <c r="C6" s="643" t="s">
        <v>27</v>
      </c>
      <c r="D6" s="2296" t="s">
        <v>233</v>
      </c>
      <c r="E6" s="2296"/>
      <c r="F6" s="2296"/>
      <c r="G6" s="2287"/>
      <c r="H6" s="644"/>
      <c r="I6" s="189"/>
    </row>
    <row r="7" spans="1:9" ht="13.5" x14ac:dyDescent="0.25">
      <c r="A7" s="1822"/>
      <c r="B7" s="1878"/>
      <c r="C7" s="643" t="s">
        <v>28</v>
      </c>
      <c r="D7" s="2296" t="s">
        <v>303</v>
      </c>
      <c r="E7" s="2296"/>
      <c r="F7" s="2296"/>
      <c r="G7" s="2287"/>
      <c r="H7" s="644"/>
      <c r="I7" s="189"/>
    </row>
    <row r="8" spans="1:9" ht="13.5" x14ac:dyDescent="0.25">
      <c r="A8" s="1822"/>
      <c r="B8" s="179"/>
      <c r="C8" s="643" t="s">
        <v>29</v>
      </c>
      <c r="D8" s="2296" t="s">
        <v>853</v>
      </c>
      <c r="E8" s="2296"/>
      <c r="F8" s="2296"/>
      <c r="G8" s="2287"/>
      <c r="H8" s="644"/>
      <c r="I8" s="189"/>
    </row>
    <row r="9" spans="1:9" ht="13.5" x14ac:dyDescent="0.25">
      <c r="A9" s="1822"/>
      <c r="B9" s="2033"/>
      <c r="C9" s="645" t="s">
        <v>30</v>
      </c>
      <c r="D9" s="2296" t="s">
        <v>232</v>
      </c>
      <c r="E9" s="2296"/>
      <c r="F9" s="2296"/>
      <c r="G9" s="2287"/>
      <c r="H9" s="644"/>
      <c r="I9" s="189"/>
    </row>
    <row r="10" spans="1:9" ht="13.5" x14ac:dyDescent="0.25">
      <c r="A10" s="1822"/>
      <c r="B10" s="2033"/>
      <c r="C10" s="646" t="s">
        <v>31</v>
      </c>
      <c r="D10" s="2296" t="s">
        <v>265</v>
      </c>
      <c r="E10" s="2296"/>
      <c r="F10" s="2296"/>
      <c r="G10" s="2287"/>
      <c r="H10" s="644"/>
      <c r="I10" s="189"/>
    </row>
    <row r="11" spans="1:9" ht="13.5" x14ac:dyDescent="0.25">
      <c r="A11" s="1822"/>
      <c r="B11" s="179"/>
      <c r="C11" s="647" t="s">
        <v>32</v>
      </c>
      <c r="D11" s="2296" t="s">
        <v>305</v>
      </c>
      <c r="E11" s="2296"/>
      <c r="F11" s="2296"/>
      <c r="G11" s="2287"/>
      <c r="H11" s="644"/>
      <c r="I11" s="189"/>
    </row>
    <row r="12" spans="1:9" ht="14.25" thickBot="1" x14ac:dyDescent="0.3">
      <c r="A12" s="1823"/>
      <c r="B12" s="648"/>
      <c r="C12" s="649" t="s">
        <v>33</v>
      </c>
      <c r="D12" s="2283" t="s">
        <v>94</v>
      </c>
      <c r="E12" s="2283"/>
      <c r="F12" s="2283"/>
      <c r="G12" s="2284"/>
      <c r="H12" s="208"/>
      <c r="I12" s="197"/>
    </row>
    <row r="13" spans="1:9" x14ac:dyDescent="0.2">
      <c r="A13" s="1821">
        <f>A4-0.01</f>
        <v>-14.02</v>
      </c>
      <c r="B13" s="1749" t="s">
        <v>854</v>
      </c>
      <c r="C13" s="840" t="s">
        <v>190</v>
      </c>
      <c r="D13" s="1576"/>
      <c r="E13" s="337">
        <v>1</v>
      </c>
      <c r="F13" s="1576"/>
      <c r="G13" s="841"/>
      <c r="H13" s="842"/>
      <c r="I13" s="652"/>
    </row>
    <row r="14" spans="1:9" x14ac:dyDescent="0.2">
      <c r="A14" s="1822"/>
      <c r="B14" s="1760"/>
      <c r="C14" s="843" t="s">
        <v>191</v>
      </c>
      <c r="D14" s="844"/>
      <c r="E14" s="1102">
        <v>2</v>
      </c>
      <c r="F14" s="844"/>
      <c r="G14" s="845"/>
      <c r="H14" s="846"/>
      <c r="I14" s="654"/>
    </row>
    <row r="15" spans="1:9" ht="13.5" thickBot="1" x14ac:dyDescent="0.25">
      <c r="A15" s="2478"/>
      <c r="B15" s="1750"/>
      <c r="C15" s="2408" t="s">
        <v>855</v>
      </c>
      <c r="D15" s="2409"/>
      <c r="E15" s="1103">
        <v>3</v>
      </c>
      <c r="F15" s="847" t="s">
        <v>39</v>
      </c>
      <c r="G15" s="343" t="e">
        <f>#REF!</f>
        <v>#REF!</v>
      </c>
      <c r="H15" s="848"/>
      <c r="I15" s="655"/>
    </row>
    <row r="16" spans="1:9" x14ac:dyDescent="0.2">
      <c r="A16" s="1821">
        <f>A13-0.01</f>
        <v>-14.03</v>
      </c>
      <c r="B16" s="2480" t="s">
        <v>856</v>
      </c>
      <c r="C16" s="1575" t="s">
        <v>88</v>
      </c>
      <c r="D16" s="1576"/>
      <c r="E16" s="849"/>
      <c r="F16" s="850"/>
      <c r="G16" s="851">
        <v>1</v>
      </c>
      <c r="H16" s="846"/>
      <c r="I16" s="654"/>
    </row>
    <row r="17" spans="1:9" ht="13.5" thickBot="1" x14ac:dyDescent="0.25">
      <c r="A17" s="1823"/>
      <c r="B17" s="2481"/>
      <c r="C17" s="1574" t="s">
        <v>89</v>
      </c>
      <c r="D17" s="852"/>
      <c r="E17" s="852"/>
      <c r="F17" s="853"/>
      <c r="G17" s="854">
        <v>2</v>
      </c>
      <c r="H17" s="846"/>
      <c r="I17" s="654"/>
    </row>
    <row r="18" spans="1:9" x14ac:dyDescent="0.2">
      <c r="A18" s="1821">
        <f>A16-0.01</f>
        <v>-14.04</v>
      </c>
      <c r="B18" s="1749" t="s">
        <v>857</v>
      </c>
      <c r="C18" s="840" t="s">
        <v>858</v>
      </c>
      <c r="D18" s="855"/>
      <c r="E18" s="855"/>
      <c r="F18" s="837"/>
      <c r="G18" s="856">
        <v>1</v>
      </c>
      <c r="H18" s="846"/>
      <c r="I18" s="654"/>
    </row>
    <row r="19" spans="1:9" ht="13.5" thickBot="1" x14ac:dyDescent="0.25">
      <c r="A19" s="1823"/>
      <c r="B19" s="1750"/>
      <c r="C19" s="857" t="s">
        <v>859</v>
      </c>
      <c r="D19" s="858"/>
      <c r="E19" s="859"/>
      <c r="F19" s="860"/>
      <c r="G19" s="861">
        <v>2</v>
      </c>
      <c r="H19" s="846"/>
      <c r="I19" s="654"/>
    </row>
    <row r="20" spans="1:9" x14ac:dyDescent="0.2">
      <c r="A20" s="1821">
        <f>A18-0.01</f>
        <v>-14.049999999999999</v>
      </c>
      <c r="B20" s="1749" t="s">
        <v>860</v>
      </c>
      <c r="C20" s="1575" t="s">
        <v>88</v>
      </c>
      <c r="D20" s="1576"/>
      <c r="E20" s="849"/>
      <c r="F20" s="836"/>
      <c r="G20" s="862">
        <v>1</v>
      </c>
      <c r="H20" s="842"/>
      <c r="I20" s="652"/>
    </row>
    <row r="21" spans="1:9" ht="13.5" thickBot="1" x14ac:dyDescent="0.25">
      <c r="A21" s="2478"/>
      <c r="B21" s="1750"/>
      <c r="C21" s="1574" t="s">
        <v>89</v>
      </c>
      <c r="D21" s="852"/>
      <c r="E21" s="852"/>
      <c r="F21" s="848"/>
      <c r="G21" s="863">
        <v>2</v>
      </c>
      <c r="H21" s="848"/>
      <c r="I21" s="655"/>
    </row>
    <row r="22" spans="1:9" ht="13.5" x14ac:dyDescent="0.25">
      <c r="A22" s="1821">
        <f>A20-0.01</f>
        <v>-14.059999999999999</v>
      </c>
      <c r="B22" s="1880" t="s">
        <v>861</v>
      </c>
      <c r="C22" s="650" t="s">
        <v>862</v>
      </c>
      <c r="D22" s="656"/>
      <c r="E22" s="1565"/>
      <c r="F22" s="492"/>
      <c r="G22" s="651">
        <v>1</v>
      </c>
      <c r="H22" s="662"/>
      <c r="I22" s="652"/>
    </row>
    <row r="23" spans="1:9" ht="13.5" x14ac:dyDescent="0.25">
      <c r="A23" s="1822"/>
      <c r="B23" s="1878"/>
      <c r="C23" s="657" t="s">
        <v>863</v>
      </c>
      <c r="D23" s="663"/>
      <c r="E23" s="658"/>
      <c r="F23" s="664"/>
      <c r="G23" s="420">
        <v>2</v>
      </c>
      <c r="H23" s="505"/>
      <c r="I23" s="654"/>
    </row>
    <row r="24" spans="1:9" ht="14.25" thickBot="1" x14ac:dyDescent="0.3">
      <c r="A24" s="2478"/>
      <c r="B24" s="1879"/>
      <c r="C24" s="665" t="s">
        <v>864</v>
      </c>
      <c r="D24" s="653"/>
      <c r="E24" s="1566"/>
      <c r="F24" s="501"/>
      <c r="G24" s="659">
        <v>3</v>
      </c>
      <c r="H24" s="666"/>
      <c r="I24" s="655"/>
    </row>
    <row r="25" spans="1:9" ht="13.5" x14ac:dyDescent="0.25">
      <c r="A25" s="1821">
        <f>A22-0.01</f>
        <v>-14.069999999999999</v>
      </c>
      <c r="B25" s="1880" t="s">
        <v>865</v>
      </c>
      <c r="C25" s="2138" t="s">
        <v>866</v>
      </c>
      <c r="D25" s="2139"/>
      <c r="E25" s="2139"/>
      <c r="F25" s="2139"/>
      <c r="G25" s="651">
        <v>1</v>
      </c>
      <c r="H25" s="662"/>
      <c r="I25" s="652"/>
    </row>
    <row r="26" spans="1:9" ht="13.5" x14ac:dyDescent="0.25">
      <c r="A26" s="2479"/>
      <c r="B26" s="1878"/>
      <c r="C26" s="2389" t="s">
        <v>867</v>
      </c>
      <c r="D26" s="2390"/>
      <c r="E26" s="2390"/>
      <c r="F26" s="2390"/>
      <c r="G26" s="667">
        <v>2</v>
      </c>
      <c r="H26" s="505"/>
      <c r="I26" s="654"/>
    </row>
    <row r="27" spans="1:9" ht="14.25" thickBot="1" x14ac:dyDescent="0.3">
      <c r="A27" s="1577"/>
      <c r="B27" s="1879"/>
      <c r="C27" s="668" t="s">
        <v>868</v>
      </c>
      <c r="D27" s="703"/>
      <c r="E27" s="703"/>
      <c r="F27" s="703"/>
      <c r="G27" s="420">
        <v>3</v>
      </c>
      <c r="H27" s="505"/>
      <c r="I27" s="654"/>
    </row>
    <row r="28" spans="1:9" ht="13.5" x14ac:dyDescent="0.25">
      <c r="A28" s="1554">
        <f>A25-0.01</f>
        <v>-14.079999999999998</v>
      </c>
      <c r="B28" s="1880" t="s">
        <v>869</v>
      </c>
      <c r="C28" s="650" t="s">
        <v>870</v>
      </c>
      <c r="D28" s="656"/>
      <c r="E28" s="1565"/>
      <c r="F28" s="492"/>
      <c r="G28" s="651">
        <v>1</v>
      </c>
      <c r="H28" s="662"/>
      <c r="I28" s="652"/>
    </row>
    <row r="29" spans="1:9" ht="13.5" x14ac:dyDescent="0.25">
      <c r="A29" s="1822"/>
      <c r="B29" s="1878"/>
      <c r="C29" s="668" t="s">
        <v>871</v>
      </c>
      <c r="D29" s="1567"/>
      <c r="E29" s="1567"/>
      <c r="F29" s="669"/>
      <c r="G29" s="420">
        <v>2</v>
      </c>
      <c r="H29" s="505"/>
      <c r="I29" s="654"/>
    </row>
    <row r="30" spans="1:9" ht="14.25" thickBot="1" x14ac:dyDescent="0.3">
      <c r="A30" s="2478"/>
      <c r="B30" s="1879"/>
      <c r="C30" s="665" t="s">
        <v>872</v>
      </c>
      <c r="D30" s="1569"/>
      <c r="E30" s="639"/>
      <c r="F30" s="501"/>
      <c r="G30" s="659">
        <v>3</v>
      </c>
      <c r="H30" s="666"/>
      <c r="I30" s="655"/>
    </row>
    <row r="31" spans="1:9" ht="13.5" x14ac:dyDescent="0.25">
      <c r="A31" s="1822">
        <f>A28-0.01</f>
        <v>-14.089999999999998</v>
      </c>
      <c r="B31" s="1880" t="s">
        <v>873</v>
      </c>
      <c r="C31" s="1564" t="s">
        <v>88</v>
      </c>
      <c r="D31" s="1565"/>
      <c r="E31" s="1567"/>
      <c r="F31" s="492"/>
      <c r="G31" s="660">
        <v>1</v>
      </c>
      <c r="H31" s="505"/>
      <c r="I31" s="654"/>
    </row>
    <row r="32" spans="1:9" ht="14.25" thickBot="1" x14ac:dyDescent="0.3">
      <c r="A32" s="2478"/>
      <c r="B32" s="1879"/>
      <c r="C32" s="1568" t="s">
        <v>89</v>
      </c>
      <c r="D32" s="1566"/>
      <c r="E32" s="1566"/>
      <c r="F32" s="501"/>
      <c r="G32" s="661">
        <v>2</v>
      </c>
      <c r="H32" s="505"/>
      <c r="I32" s="654"/>
    </row>
    <row r="33" spans="1:9" ht="13.5" x14ac:dyDescent="0.25">
      <c r="A33" s="1821">
        <f>A31-0.01</f>
        <v>-14.099999999999998</v>
      </c>
      <c r="B33" s="1914" t="s">
        <v>874</v>
      </c>
      <c r="C33" s="650" t="s">
        <v>190</v>
      </c>
      <c r="D33" s="1565"/>
      <c r="E33" s="1565"/>
      <c r="F33" s="670"/>
      <c r="G33" s="862">
        <v>1</v>
      </c>
      <c r="H33" s="671"/>
      <c r="I33" s="238"/>
    </row>
    <row r="34" spans="1:9" ht="13.5" x14ac:dyDescent="0.25">
      <c r="A34" s="1822"/>
      <c r="B34" s="2467"/>
      <c r="C34" s="657" t="s">
        <v>191</v>
      </c>
      <c r="D34" s="658"/>
      <c r="E34" s="658"/>
      <c r="F34" s="672"/>
      <c r="G34" s="1104">
        <v>2</v>
      </c>
      <c r="H34" s="671"/>
      <c r="I34" s="238"/>
    </row>
    <row r="35" spans="1:9" ht="14.25" thickBot="1" x14ac:dyDescent="0.3">
      <c r="A35" s="1823"/>
      <c r="B35" s="1813"/>
      <c r="C35" s="665" t="s">
        <v>89</v>
      </c>
      <c r="D35" s="1569"/>
      <c r="E35" s="1569"/>
      <c r="F35" s="1040"/>
      <c r="G35" s="1105">
        <v>3</v>
      </c>
      <c r="H35" s="1041"/>
      <c r="I35" s="1042"/>
    </row>
    <row r="36" spans="1:9" ht="13.5" thickBot="1" x14ac:dyDescent="0.25">
      <c r="A36" s="2468" t="s">
        <v>1091</v>
      </c>
      <c r="B36" s="2469"/>
      <c r="C36" s="2469"/>
      <c r="D36" s="2469"/>
      <c r="E36" s="2469"/>
      <c r="F36" s="2469"/>
      <c r="G36" s="2469"/>
      <c r="H36" s="2469"/>
      <c r="I36" s="2470"/>
    </row>
    <row r="37" spans="1:9" ht="13.5" thickBot="1" x14ac:dyDescent="0.25">
      <c r="A37" s="1062"/>
      <c r="B37" s="1063"/>
      <c r="C37" s="1632">
        <f>A33-0.01</f>
        <v>-14.109999999999998</v>
      </c>
      <c r="D37" s="1064">
        <f>C37-0.01</f>
        <v>-14.119999999999997</v>
      </c>
      <c r="E37" s="1065">
        <f>D37-0.01</f>
        <v>-14.129999999999997</v>
      </c>
      <c r="F37" s="2471">
        <f>E37-0.01</f>
        <v>-14.139999999999997</v>
      </c>
      <c r="G37" s="2472"/>
      <c r="H37" s="1066">
        <f>F37-0.01</f>
        <v>-14.149999999999997</v>
      </c>
      <c r="I37" s="1067"/>
    </row>
    <row r="38" spans="1:9" ht="76.5" x14ac:dyDescent="0.2">
      <c r="A38" s="1068"/>
      <c r="B38" s="1069"/>
      <c r="C38" s="2473" t="s">
        <v>875</v>
      </c>
      <c r="D38" s="1746" t="s">
        <v>876</v>
      </c>
      <c r="E38" s="1552" t="s">
        <v>877</v>
      </c>
      <c r="F38" s="2474" t="s">
        <v>878</v>
      </c>
      <c r="G38" s="2475"/>
      <c r="H38" s="1761" t="s">
        <v>879</v>
      </c>
      <c r="I38" s="1746"/>
    </row>
    <row r="39" spans="1:9" x14ac:dyDescent="0.2">
      <c r="A39" s="1068"/>
      <c r="B39" s="1069"/>
      <c r="C39" s="2473"/>
      <c r="D39" s="1747"/>
      <c r="E39" s="1760" t="str">
        <f>"IF NONE, RECORD 00 and ► "&amp;TEXT(-H37,"(0.00)")</f>
        <v>IF NONE, RECORD 00 and ► (14.15)</v>
      </c>
      <c r="F39" s="1070" t="s">
        <v>88</v>
      </c>
      <c r="G39" s="1071">
        <v>1</v>
      </c>
      <c r="H39" s="1874"/>
      <c r="I39" s="1747"/>
    </row>
    <row r="40" spans="1:9" x14ac:dyDescent="0.2">
      <c r="A40" s="1068"/>
      <c r="B40" s="1069"/>
      <c r="C40" s="2473"/>
      <c r="D40" s="1747"/>
      <c r="E40" s="1760"/>
      <c r="F40" s="1072" t="s">
        <v>89</v>
      </c>
      <c r="G40" s="1073">
        <v>2</v>
      </c>
      <c r="H40" s="1874"/>
      <c r="I40" s="1747"/>
    </row>
    <row r="41" spans="1:9" ht="13.5" thickBot="1" x14ac:dyDescent="0.25">
      <c r="A41" s="1068"/>
      <c r="B41" s="1074"/>
      <c r="C41" s="1578"/>
      <c r="D41" s="1553"/>
      <c r="E41" s="1750"/>
      <c r="F41" s="2476" t="s">
        <v>880</v>
      </c>
      <c r="G41" s="2477"/>
      <c r="H41" s="1556"/>
      <c r="I41" s="1551"/>
    </row>
    <row r="42" spans="1:9" ht="13.5" thickBot="1" x14ac:dyDescent="0.25">
      <c r="A42" s="2456" t="s">
        <v>881</v>
      </c>
      <c r="B42" s="2457"/>
      <c r="C42" s="2457"/>
      <c r="D42" s="2457"/>
      <c r="E42" s="2457"/>
      <c r="F42" s="2457"/>
      <c r="G42" s="2457"/>
      <c r="H42" s="2457"/>
      <c r="I42" s="2458"/>
    </row>
    <row r="43" spans="1:9" ht="51" x14ac:dyDescent="0.25">
      <c r="A43" s="673" t="s">
        <v>25</v>
      </c>
      <c r="B43" s="1639" t="s">
        <v>1092</v>
      </c>
      <c r="C43" s="674"/>
      <c r="D43" s="675"/>
      <c r="E43" s="675"/>
      <c r="F43" s="676"/>
      <c r="G43" s="266"/>
      <c r="H43" s="642"/>
      <c r="I43" s="192"/>
    </row>
    <row r="44" spans="1:9" ht="38.25" x14ac:dyDescent="0.25">
      <c r="A44" s="677" t="s">
        <v>26</v>
      </c>
      <c r="B44" s="678" t="s">
        <v>1093</v>
      </c>
      <c r="C44" s="206"/>
      <c r="D44" s="679"/>
      <c r="E44" s="679"/>
      <c r="F44" s="264"/>
      <c r="G44" s="264"/>
      <c r="H44" s="644"/>
      <c r="I44" s="680"/>
    </row>
    <row r="45" spans="1:9" ht="38.25" x14ac:dyDescent="0.25">
      <c r="A45" s="677"/>
      <c r="B45" s="1640" t="s">
        <v>1076</v>
      </c>
      <c r="C45" s="206"/>
      <c r="D45" s="679"/>
      <c r="E45" s="679"/>
      <c r="F45" s="264"/>
      <c r="G45" s="264"/>
      <c r="H45" s="644"/>
      <c r="I45" s="680"/>
    </row>
    <row r="46" spans="1:9" ht="51" x14ac:dyDescent="0.25">
      <c r="A46" s="677"/>
      <c r="B46" s="1640" t="s">
        <v>1077</v>
      </c>
      <c r="C46" s="206"/>
      <c r="D46" s="679"/>
      <c r="E46" s="679"/>
      <c r="F46" s="264"/>
      <c r="G46" s="264"/>
      <c r="H46" s="644"/>
      <c r="I46" s="680"/>
    </row>
    <row r="47" spans="1:9" ht="38.25" x14ac:dyDescent="0.25">
      <c r="A47" s="677"/>
      <c r="B47" s="1640" t="s">
        <v>1078</v>
      </c>
      <c r="C47" s="206"/>
      <c r="D47" s="679"/>
      <c r="E47" s="679"/>
      <c r="F47" s="264"/>
      <c r="G47" s="264"/>
      <c r="H47" s="644"/>
      <c r="I47" s="680"/>
    </row>
    <row r="48" spans="1:9" ht="51" x14ac:dyDescent="0.25">
      <c r="A48" s="677" t="s">
        <v>27</v>
      </c>
      <c r="B48" s="1572" t="s">
        <v>1094</v>
      </c>
      <c r="C48" s="681"/>
      <c r="D48" s="679"/>
      <c r="E48" s="679"/>
      <c r="F48" s="264"/>
      <c r="G48" s="264"/>
      <c r="H48" s="644"/>
      <c r="I48" s="1050"/>
    </row>
    <row r="49" spans="1:9" ht="38.25" x14ac:dyDescent="0.25">
      <c r="A49" s="677" t="s">
        <v>28</v>
      </c>
      <c r="B49" s="1572" t="s">
        <v>1095</v>
      </c>
      <c r="C49" s="681"/>
      <c r="D49" s="679"/>
      <c r="E49" s="679"/>
      <c r="F49" s="264"/>
      <c r="G49" s="264"/>
      <c r="H49" s="644"/>
      <c r="I49" s="1050"/>
    </row>
    <row r="50" spans="1:9" ht="51" x14ac:dyDescent="0.25">
      <c r="A50" s="677" t="s">
        <v>29</v>
      </c>
      <c r="B50" s="698" t="s">
        <v>1096</v>
      </c>
      <c r="C50" s="187"/>
      <c r="D50" s="679"/>
      <c r="E50" s="679"/>
      <c r="F50" s="264"/>
      <c r="G50" s="264"/>
      <c r="H50" s="644"/>
      <c r="I50" s="1050"/>
    </row>
    <row r="51" spans="1:9" ht="38.25" x14ac:dyDescent="0.25">
      <c r="A51" s="677" t="s">
        <v>30</v>
      </c>
      <c r="B51" s="678" t="s">
        <v>1097</v>
      </c>
      <c r="C51" s="189"/>
      <c r="D51" s="679"/>
      <c r="E51" s="679"/>
      <c r="F51" s="264"/>
      <c r="G51" s="264"/>
      <c r="H51" s="644"/>
      <c r="I51" s="1051"/>
    </row>
    <row r="52" spans="1:9" ht="38.25" x14ac:dyDescent="0.25">
      <c r="A52" s="1230" t="s">
        <v>31</v>
      </c>
      <c r="B52" s="707" t="s">
        <v>1098</v>
      </c>
      <c r="C52" s="1559"/>
      <c r="D52" s="1231"/>
      <c r="E52" s="679"/>
      <c r="F52" s="264"/>
      <c r="G52" s="264"/>
      <c r="H52" s="644"/>
      <c r="I52" s="1051"/>
    </row>
    <row r="53" spans="1:9" ht="51" x14ac:dyDescent="0.25">
      <c r="A53" s="1232" t="s">
        <v>32</v>
      </c>
      <c r="B53" s="1641" t="s">
        <v>1079</v>
      </c>
      <c r="C53" s="1233"/>
      <c r="D53" s="1231"/>
      <c r="E53" s="679"/>
      <c r="F53" s="264"/>
      <c r="G53" s="264"/>
      <c r="H53" s="644"/>
      <c r="I53" s="189"/>
    </row>
    <row r="54" spans="1:9" ht="38.25" x14ac:dyDescent="0.25">
      <c r="A54" s="1232"/>
      <c r="B54" s="1641" t="s">
        <v>1080</v>
      </c>
      <c r="C54" s="1233"/>
      <c r="D54" s="1231"/>
      <c r="E54" s="679"/>
      <c r="F54" s="264"/>
      <c r="G54" s="264"/>
      <c r="H54" s="644"/>
      <c r="I54" s="189"/>
    </row>
    <row r="55" spans="1:9" ht="38.25" x14ac:dyDescent="0.25">
      <c r="A55" s="1232"/>
      <c r="B55" s="1641" t="s">
        <v>1081</v>
      </c>
      <c r="C55" s="1233"/>
      <c r="D55" s="1231"/>
      <c r="E55" s="679"/>
      <c r="F55" s="264"/>
      <c r="G55" s="264"/>
      <c r="H55" s="644"/>
      <c r="I55" s="189"/>
    </row>
    <row r="56" spans="1:9" ht="38.25" x14ac:dyDescent="0.25">
      <c r="A56" s="1115" t="s">
        <v>33</v>
      </c>
      <c r="B56" s="707" t="s">
        <v>1099</v>
      </c>
      <c r="C56" s="1559"/>
      <c r="D56" s="1231"/>
      <c r="E56" s="679"/>
      <c r="F56" s="711"/>
      <c r="G56" s="711"/>
      <c r="H56" s="644"/>
      <c r="I56" s="189"/>
    </row>
    <row r="57" spans="1:9" ht="39" thickBot="1" x14ac:dyDescent="0.3">
      <c r="A57" s="1234" t="s">
        <v>34</v>
      </c>
      <c r="B57" s="1642" t="s">
        <v>1082</v>
      </c>
      <c r="C57" s="1233"/>
      <c r="D57" s="1061"/>
      <c r="E57" s="1116"/>
      <c r="F57" s="1117"/>
      <c r="G57" s="685"/>
      <c r="H57" s="1118"/>
      <c r="I57" s="197"/>
    </row>
    <row r="58" spans="1:9" ht="13.5" thickBot="1" x14ac:dyDescent="0.25">
      <c r="A58" s="2456" t="s">
        <v>882</v>
      </c>
      <c r="B58" s="2457"/>
      <c r="C58" s="2457"/>
      <c r="D58" s="2457"/>
      <c r="E58" s="2457"/>
      <c r="F58" s="2457"/>
      <c r="G58" s="2457"/>
      <c r="H58" s="2457"/>
      <c r="I58" s="2458"/>
    </row>
    <row r="59" spans="1:9" ht="38.25" x14ac:dyDescent="0.25">
      <c r="A59" s="1236" t="s">
        <v>35</v>
      </c>
      <c r="B59" s="1237" t="s">
        <v>883</v>
      </c>
      <c r="C59" s="686"/>
      <c r="D59" s="675"/>
      <c r="E59" s="675"/>
      <c r="F59" s="676"/>
      <c r="G59" s="266"/>
      <c r="H59" s="642"/>
      <c r="I59" s="192"/>
    </row>
    <row r="60" spans="1:9" ht="76.5" x14ac:dyDescent="0.25">
      <c r="A60" s="1232" t="s">
        <v>36</v>
      </c>
      <c r="B60" s="1238" t="s">
        <v>1100</v>
      </c>
      <c r="C60" s="687"/>
      <c r="D60" s="679"/>
      <c r="E60" s="679" t="s">
        <v>2</v>
      </c>
      <c r="F60" s="264"/>
      <c r="G60" s="264"/>
      <c r="H60" s="644"/>
      <c r="I60" s="688"/>
    </row>
    <row r="61" spans="1:9" ht="38.25" x14ac:dyDescent="0.25">
      <c r="A61" s="1232" t="s">
        <v>37</v>
      </c>
      <c r="B61" s="1643" t="s">
        <v>1083</v>
      </c>
      <c r="C61" s="706"/>
      <c r="D61" s="679"/>
      <c r="E61" s="679"/>
      <c r="F61" s="264"/>
      <c r="G61" s="264"/>
      <c r="H61" s="644"/>
      <c r="I61" s="1051"/>
    </row>
    <row r="62" spans="1:9" ht="13.5" x14ac:dyDescent="0.25">
      <c r="A62" s="1232" t="s">
        <v>38</v>
      </c>
      <c r="B62" s="1644" t="s">
        <v>1084</v>
      </c>
      <c r="C62" s="701"/>
      <c r="D62" s="679"/>
      <c r="E62" s="679"/>
      <c r="F62" s="264"/>
      <c r="G62" s="264"/>
      <c r="H62" s="644"/>
      <c r="I62" s="1051"/>
    </row>
    <row r="63" spans="1:9" ht="14.25" thickBot="1" x14ac:dyDescent="0.3">
      <c r="A63" s="1230" t="s">
        <v>20</v>
      </c>
      <c r="B63" s="355" t="s">
        <v>884</v>
      </c>
      <c r="C63" s="689"/>
      <c r="D63" s="684"/>
      <c r="E63" s="684"/>
      <c r="F63" s="690"/>
      <c r="G63" s="262"/>
      <c r="H63" s="208"/>
      <c r="I63" s="683"/>
    </row>
    <row r="64" spans="1:9" ht="13.5" thickBot="1" x14ac:dyDescent="0.25">
      <c r="A64" s="2456" t="s">
        <v>885</v>
      </c>
      <c r="B64" s="2457"/>
      <c r="C64" s="2457"/>
      <c r="D64" s="2457"/>
      <c r="E64" s="2457"/>
      <c r="F64" s="2457"/>
      <c r="G64" s="2457"/>
      <c r="H64" s="2457"/>
      <c r="I64" s="2458"/>
    </row>
    <row r="65" spans="1:9" ht="13.5" x14ac:dyDescent="0.25">
      <c r="A65" s="1236" t="s">
        <v>21</v>
      </c>
      <c r="B65" s="686" t="s">
        <v>1101</v>
      </c>
      <c r="C65" s="675"/>
      <c r="D65" s="675" t="s">
        <v>2</v>
      </c>
      <c r="E65" s="675"/>
      <c r="F65" s="676"/>
      <c r="G65" s="266"/>
      <c r="H65" s="642"/>
      <c r="I65" s="192"/>
    </row>
    <row r="66" spans="1:9" ht="13.5" x14ac:dyDescent="0.25">
      <c r="A66" s="1236" t="s">
        <v>22</v>
      </c>
      <c r="B66" s="1580" t="s">
        <v>1085</v>
      </c>
      <c r="C66" s="679"/>
      <c r="D66" s="691"/>
      <c r="E66" s="691"/>
      <c r="F66" s="266"/>
      <c r="G66" s="266"/>
      <c r="H66" s="692"/>
      <c r="I66" s="206"/>
    </row>
    <row r="67" spans="1:9" ht="38.25" x14ac:dyDescent="0.25">
      <c r="A67" s="1232" t="s">
        <v>7</v>
      </c>
      <c r="B67" s="1571" t="s">
        <v>1102</v>
      </c>
      <c r="C67" s="679"/>
      <c r="D67" s="679"/>
      <c r="E67" s="679"/>
      <c r="F67" s="264"/>
      <c r="G67" s="264"/>
      <c r="H67" s="644"/>
      <c r="I67" s="189"/>
    </row>
    <row r="68" spans="1:9" ht="14.25" thickBot="1" x14ac:dyDescent="0.3">
      <c r="A68" s="1230" t="s">
        <v>3</v>
      </c>
      <c r="B68" s="240"/>
      <c r="C68" s="684"/>
      <c r="D68" s="684"/>
      <c r="E68" s="684"/>
      <c r="F68" s="690"/>
      <c r="G68" s="262"/>
      <c r="H68" s="208"/>
      <c r="I68" s="206"/>
    </row>
    <row r="69" spans="1:9" ht="13.5" thickBot="1" x14ac:dyDescent="0.25">
      <c r="A69" s="2456" t="s">
        <v>278</v>
      </c>
      <c r="B69" s="2457"/>
      <c r="C69" s="2459"/>
      <c r="D69" s="2457"/>
      <c r="E69" s="2457"/>
      <c r="F69" s="2457"/>
      <c r="G69" s="2457"/>
      <c r="H69" s="2457"/>
      <c r="I69" s="2458"/>
    </row>
    <row r="70" spans="1:9" ht="38.25" x14ac:dyDescent="0.25">
      <c r="A70" s="1236" t="s">
        <v>4</v>
      </c>
      <c r="B70" s="704" t="s">
        <v>1103</v>
      </c>
      <c r="C70" s="706"/>
      <c r="D70" s="693"/>
      <c r="E70" s="675"/>
      <c r="F70" s="694"/>
      <c r="G70" s="1052"/>
      <c r="H70" s="642"/>
      <c r="I70" s="206"/>
    </row>
    <row r="71" spans="1:9" ht="25.5" x14ac:dyDescent="0.25">
      <c r="A71" s="1232" t="s">
        <v>5</v>
      </c>
      <c r="B71" s="1645" t="s">
        <v>1086</v>
      </c>
      <c r="C71" s="706"/>
      <c r="D71" s="695"/>
      <c r="E71" s="679"/>
      <c r="F71" s="711"/>
      <c r="G71" s="711"/>
      <c r="H71" s="644"/>
      <c r="I71" s="189"/>
    </row>
    <row r="72" spans="1:9" ht="51" x14ac:dyDescent="0.25">
      <c r="A72" s="1232" t="s">
        <v>46</v>
      </c>
      <c r="B72" s="1573" t="s">
        <v>1104</v>
      </c>
      <c r="C72" s="706"/>
      <c r="D72" s="695"/>
      <c r="E72" s="679"/>
      <c r="F72" s="711"/>
      <c r="G72" s="711"/>
      <c r="H72" s="644"/>
      <c r="I72" s="206"/>
    </row>
    <row r="73" spans="1:9" ht="38.25" x14ac:dyDescent="0.25">
      <c r="A73" s="1232" t="s">
        <v>47</v>
      </c>
      <c r="B73" s="1573" t="s">
        <v>1105</v>
      </c>
      <c r="C73" s="706"/>
      <c r="D73" s="695"/>
      <c r="E73" s="679"/>
      <c r="F73" s="711"/>
      <c r="G73" s="711"/>
      <c r="H73" s="644"/>
      <c r="I73" s="189"/>
    </row>
    <row r="74" spans="1:9" ht="38.25" x14ac:dyDescent="0.25">
      <c r="A74" s="1054" t="s">
        <v>48</v>
      </c>
      <c r="B74" s="1573" t="s">
        <v>1106</v>
      </c>
      <c r="C74" s="706"/>
      <c r="D74" s="679"/>
      <c r="E74" s="679"/>
      <c r="F74" s="711"/>
      <c r="G74" s="711"/>
      <c r="H74" s="644"/>
      <c r="I74" s="189"/>
    </row>
    <row r="75" spans="1:9" ht="13.5" x14ac:dyDescent="0.25">
      <c r="A75" s="1115" t="s">
        <v>49</v>
      </c>
      <c r="B75" s="189" t="s">
        <v>1107</v>
      </c>
      <c r="C75" s="679"/>
      <c r="D75" s="679"/>
      <c r="E75" s="679"/>
      <c r="F75" s="711"/>
      <c r="G75" s="712"/>
      <c r="H75" s="193"/>
      <c r="I75" s="189"/>
    </row>
    <row r="76" spans="1:9" ht="13.5" x14ac:dyDescent="0.25">
      <c r="A76" s="1633"/>
      <c r="B76" s="1646" t="s">
        <v>1087</v>
      </c>
      <c r="C76" s="1634"/>
      <c r="D76" s="1634"/>
      <c r="E76" s="1634"/>
      <c r="F76" s="1635"/>
      <c r="G76" s="1636"/>
      <c r="H76" s="1637"/>
      <c r="I76" s="1051"/>
    </row>
    <row r="77" spans="1:9" ht="13.5" x14ac:dyDescent="0.25">
      <c r="A77" s="1633"/>
      <c r="B77" s="1646" t="s">
        <v>1088</v>
      </c>
      <c r="C77" s="1634"/>
      <c r="D77" s="1634"/>
      <c r="E77" s="1634"/>
      <c r="F77" s="1635"/>
      <c r="G77" s="1636"/>
      <c r="H77" s="1637"/>
      <c r="I77" s="1051"/>
    </row>
    <row r="78" spans="1:9" ht="14.25" thickBot="1" x14ac:dyDescent="0.3">
      <c r="A78" s="1048" t="s">
        <v>50</v>
      </c>
      <c r="B78" s="1560" t="s">
        <v>886</v>
      </c>
      <c r="C78" s="1043" t="s">
        <v>71</v>
      </c>
      <c r="D78" s="1043"/>
      <c r="E78" s="1043"/>
      <c r="F78" s="1044"/>
      <c r="G78" s="1045"/>
      <c r="H78" s="1046"/>
      <c r="I78" s="683"/>
    </row>
    <row r="79" spans="1:9" ht="13.5" thickBot="1" x14ac:dyDescent="0.25">
      <c r="A79" s="2456" t="s">
        <v>279</v>
      </c>
      <c r="B79" s="2457"/>
      <c r="C79" s="2457"/>
      <c r="D79" s="2457"/>
      <c r="E79" s="2457"/>
      <c r="F79" s="2457"/>
      <c r="G79" s="2457"/>
      <c r="H79" s="2457"/>
      <c r="I79" s="2458"/>
    </row>
    <row r="80" spans="1:9" ht="13.5" x14ac:dyDescent="0.25">
      <c r="A80" s="1236" t="s">
        <v>51</v>
      </c>
      <c r="B80" s="1647" t="s">
        <v>1108</v>
      </c>
      <c r="C80" s="1648"/>
      <c r="D80" s="1649"/>
      <c r="E80" s="1650"/>
      <c r="F80" s="2460"/>
      <c r="G80" s="2461"/>
      <c r="H80" s="2460"/>
      <c r="I80" s="2461"/>
    </row>
    <row r="81" spans="1:9" ht="13.5" x14ac:dyDescent="0.25">
      <c r="A81" s="1232" t="s">
        <v>52</v>
      </c>
      <c r="B81" s="1651" t="s">
        <v>1109</v>
      </c>
      <c r="C81" s="1652"/>
      <c r="D81" s="1653"/>
      <c r="E81" s="1654"/>
      <c r="F81" s="1111"/>
      <c r="G81" s="1112"/>
      <c r="H81" s="1111"/>
      <c r="I81" s="1112"/>
    </row>
    <row r="82" spans="1:9" ht="13.5" x14ac:dyDescent="0.25">
      <c r="A82" s="1115" t="s">
        <v>53</v>
      </c>
      <c r="B82" s="1655" t="s">
        <v>1110</v>
      </c>
      <c r="C82" s="1656"/>
      <c r="D82" s="1657"/>
      <c r="E82" s="1658"/>
      <c r="F82" s="1113"/>
      <c r="G82" s="1114"/>
      <c r="H82" s="1113"/>
      <c r="I82" s="1114"/>
    </row>
    <row r="83" spans="1:9" ht="13.5" x14ac:dyDescent="0.25">
      <c r="A83" s="1115"/>
      <c r="B83" s="1655" t="s">
        <v>1111</v>
      </c>
      <c r="C83" s="1656"/>
      <c r="D83" s="1657"/>
      <c r="E83" s="1658"/>
      <c r="F83" s="1113"/>
      <c r="G83" s="1114"/>
      <c r="H83" s="1113"/>
      <c r="I83" s="1114"/>
    </row>
    <row r="84" spans="1:9" ht="13.5" x14ac:dyDescent="0.25">
      <c r="A84" s="1115" t="s">
        <v>54</v>
      </c>
      <c r="B84" s="1655" t="s">
        <v>1112</v>
      </c>
      <c r="C84" s="1656"/>
      <c r="D84" s="1657"/>
      <c r="E84" s="1658"/>
      <c r="F84" s="1113"/>
      <c r="G84" s="1114"/>
      <c r="H84" s="1113"/>
      <c r="I84" s="1114"/>
    </row>
    <row r="85" spans="1:9" ht="13.5" x14ac:dyDescent="0.25">
      <c r="A85" s="1115" t="s">
        <v>55</v>
      </c>
      <c r="B85" s="1655" t="s">
        <v>1113</v>
      </c>
      <c r="C85" s="1656"/>
      <c r="D85" s="1657"/>
      <c r="E85" s="1658"/>
      <c r="F85" s="1113"/>
      <c r="G85" s="1114"/>
      <c r="H85" s="1113"/>
      <c r="I85" s="1114"/>
    </row>
    <row r="86" spans="1:9" ht="14.25" thickBot="1" x14ac:dyDescent="0.3">
      <c r="A86" s="1048" t="s">
        <v>56</v>
      </c>
      <c r="B86" s="1659" t="s">
        <v>1114</v>
      </c>
      <c r="C86" s="1660"/>
      <c r="D86" s="1661"/>
      <c r="E86" s="1662"/>
      <c r="F86" s="2462"/>
      <c r="G86" s="2463"/>
      <c r="H86" s="2462"/>
      <c r="I86" s="2463"/>
    </row>
    <row r="87" spans="1:9" ht="13.5" thickBot="1" x14ac:dyDescent="0.25">
      <c r="A87" s="2464" t="s">
        <v>887</v>
      </c>
      <c r="B87" s="2465"/>
      <c r="C87" s="2465"/>
      <c r="D87" s="2465"/>
      <c r="E87" s="2465"/>
      <c r="F87" s="2465"/>
      <c r="G87" s="2465"/>
      <c r="H87" s="2465"/>
      <c r="I87" s="2466"/>
    </row>
    <row r="88" spans="1:9" ht="63.75" x14ac:dyDescent="0.25">
      <c r="A88" s="1236" t="s">
        <v>57</v>
      </c>
      <c r="B88" s="1053" t="s">
        <v>1115</v>
      </c>
      <c r="C88" s="675"/>
      <c r="D88" s="675"/>
      <c r="E88" s="675"/>
      <c r="F88" s="694"/>
      <c r="G88" s="1052"/>
      <c r="H88" s="642"/>
      <c r="I88" s="206"/>
    </row>
    <row r="89" spans="1:9" ht="38.25" x14ac:dyDescent="0.25">
      <c r="A89" s="1232" t="s">
        <v>58</v>
      </c>
      <c r="B89" s="1572" t="s">
        <v>1116</v>
      </c>
      <c r="C89" s="679"/>
      <c r="D89" s="679"/>
      <c r="E89" s="679"/>
      <c r="F89" s="711"/>
      <c r="G89" s="711"/>
      <c r="H89" s="644"/>
      <c r="I89" s="1051"/>
    </row>
    <row r="90" spans="1:9" ht="38.25" x14ac:dyDescent="0.25">
      <c r="A90" s="1232" t="s">
        <v>59</v>
      </c>
      <c r="B90" s="1572" t="s">
        <v>1117</v>
      </c>
      <c r="C90" s="679"/>
      <c r="D90" s="679"/>
      <c r="E90" s="679"/>
      <c r="F90" s="711"/>
      <c r="G90" s="711"/>
      <c r="H90" s="644"/>
      <c r="I90" s="1051"/>
    </row>
    <row r="91" spans="1:9" ht="39" thickBot="1" x14ac:dyDescent="0.3">
      <c r="A91" s="1230" t="s">
        <v>60</v>
      </c>
      <c r="B91" s="1570" t="s">
        <v>1118</v>
      </c>
      <c r="C91" s="684"/>
      <c r="D91" s="684"/>
      <c r="E91" s="684"/>
      <c r="F91" s="685"/>
      <c r="G91" s="696"/>
      <c r="H91" s="208"/>
      <c r="I91" s="683"/>
    </row>
    <row r="92" spans="1:9" ht="13.5" thickBot="1" x14ac:dyDescent="0.25">
      <c r="A92" s="2456" t="s">
        <v>888</v>
      </c>
      <c r="B92" s="2457"/>
      <c r="C92" s="2457"/>
      <c r="D92" s="2457"/>
      <c r="E92" s="2457"/>
      <c r="F92" s="2457"/>
      <c r="G92" s="2457"/>
      <c r="H92" s="2457"/>
      <c r="I92" s="2458"/>
    </row>
    <row r="93" spans="1:9" ht="38.25" x14ac:dyDescent="0.25">
      <c r="A93" s="1239" t="s">
        <v>61</v>
      </c>
      <c r="B93" s="697" t="s">
        <v>0</v>
      </c>
      <c r="C93" s="686"/>
      <c r="D93" s="675"/>
      <c r="E93" s="675"/>
      <c r="F93" s="694"/>
      <c r="G93" s="694"/>
      <c r="H93" s="642"/>
      <c r="I93" s="192"/>
    </row>
    <row r="94" spans="1:9" ht="38.25" x14ac:dyDescent="0.25">
      <c r="A94" s="1232" t="s">
        <v>62</v>
      </c>
      <c r="B94" s="698" t="s">
        <v>1120</v>
      </c>
      <c r="C94" s="206"/>
      <c r="D94" s="679"/>
      <c r="E94" s="679"/>
      <c r="F94" s="711"/>
      <c r="G94" s="711"/>
      <c r="H94" s="644"/>
      <c r="I94" s="206"/>
    </row>
    <row r="95" spans="1:9" ht="38.25" x14ac:dyDescent="0.25">
      <c r="A95" s="1232" t="s">
        <v>63</v>
      </c>
      <c r="B95" s="698" t="s">
        <v>1119</v>
      </c>
      <c r="C95" s="1051"/>
      <c r="D95" s="679"/>
      <c r="E95" s="679"/>
      <c r="F95" s="711"/>
      <c r="G95" s="711"/>
      <c r="H95" s="644"/>
      <c r="I95" s="1051"/>
    </row>
    <row r="96" spans="1:9" ht="13.5" x14ac:dyDescent="0.25">
      <c r="A96" s="1232" t="s">
        <v>65</v>
      </c>
      <c r="B96" s="698"/>
      <c r="C96" s="1051"/>
      <c r="D96" s="679"/>
      <c r="E96" s="679"/>
      <c r="F96" s="711"/>
      <c r="G96" s="711"/>
      <c r="H96" s="644"/>
      <c r="I96" s="1051"/>
    </row>
    <row r="97" spans="1:9" ht="25.5" x14ac:dyDescent="0.25">
      <c r="A97" s="1232" t="s">
        <v>66</v>
      </c>
      <c r="B97" s="698" t="s">
        <v>1089</v>
      </c>
      <c r="C97" s="189"/>
      <c r="D97" s="679"/>
      <c r="E97" s="679"/>
      <c r="F97" s="711"/>
      <c r="G97" s="711"/>
      <c r="H97" s="644"/>
      <c r="I97" s="189"/>
    </row>
    <row r="98" spans="1:9" ht="38.25" x14ac:dyDescent="0.25">
      <c r="A98" s="1210" t="s">
        <v>67</v>
      </c>
      <c r="B98" s="700" t="s">
        <v>1090</v>
      </c>
      <c r="C98" s="701"/>
      <c r="D98" s="691"/>
      <c r="E98" s="691"/>
      <c r="F98" s="1052"/>
      <c r="G98" s="1052"/>
      <c r="H98" s="692"/>
      <c r="I98" s="702"/>
    </row>
    <row r="99" spans="1:9" ht="25.5" x14ac:dyDescent="0.25">
      <c r="A99" s="1232" t="s">
        <v>68</v>
      </c>
      <c r="B99" s="698" t="s">
        <v>889</v>
      </c>
      <c r="C99" s="189"/>
      <c r="D99" s="679"/>
      <c r="E99" s="679"/>
      <c r="F99" s="711"/>
      <c r="G99" s="711"/>
      <c r="H99" s="644"/>
      <c r="I99" s="189"/>
    </row>
    <row r="100" spans="1:9" ht="77.25" thickBot="1" x14ac:dyDescent="0.3">
      <c r="A100" s="1240" t="s">
        <v>69</v>
      </c>
      <c r="B100" s="1638" t="s">
        <v>890</v>
      </c>
      <c r="C100" s="197"/>
      <c r="D100" s="684"/>
      <c r="E100" s="684"/>
      <c r="F100" s="685"/>
      <c r="G100" s="685"/>
      <c r="H100" s="208"/>
      <c r="I100" s="197"/>
    </row>
    <row r="101" spans="1:9" ht="13.5" thickBot="1" x14ac:dyDescent="0.25">
      <c r="A101" s="2456" t="s">
        <v>886</v>
      </c>
      <c r="B101" s="2457"/>
      <c r="C101" s="2457"/>
      <c r="D101" s="2457"/>
      <c r="E101" s="2457"/>
      <c r="F101" s="2457"/>
      <c r="G101" s="2457"/>
      <c r="H101" s="2457"/>
      <c r="I101" s="2458"/>
    </row>
    <row r="102" spans="1:9" ht="51" x14ac:dyDescent="0.25">
      <c r="A102" s="1210" t="s">
        <v>70</v>
      </c>
      <c r="B102" s="1241" t="s">
        <v>891</v>
      </c>
      <c r="C102" s="701"/>
      <c r="D102" s="713"/>
      <c r="E102" s="713"/>
      <c r="F102" s="2452"/>
      <c r="G102" s="2453"/>
      <c r="H102" s="2454"/>
      <c r="I102" s="2455"/>
    </row>
    <row r="103" spans="1:9" ht="38.25" x14ac:dyDescent="0.25">
      <c r="A103" s="1054" t="s">
        <v>72</v>
      </c>
      <c r="B103" s="707" t="s">
        <v>892</v>
      </c>
      <c r="C103" s="706"/>
      <c r="D103" s="710"/>
      <c r="E103" s="710"/>
      <c r="F103" s="2448"/>
      <c r="G103" s="2449"/>
      <c r="H103" s="2450"/>
      <c r="I103" s="2451"/>
    </row>
    <row r="104" spans="1:9" ht="25.5" x14ac:dyDescent="0.25">
      <c r="A104" s="1054" t="s">
        <v>73</v>
      </c>
      <c r="B104" s="707" t="s">
        <v>411</v>
      </c>
      <c r="C104" s="706"/>
      <c r="D104" s="710" t="s">
        <v>2</v>
      </c>
      <c r="E104" s="710"/>
      <c r="F104" s="2448"/>
      <c r="G104" s="2449"/>
      <c r="H104" s="2450"/>
      <c r="I104" s="2451"/>
    </row>
    <row r="105" spans="1:9" ht="76.5" x14ac:dyDescent="0.25">
      <c r="A105" s="1054" t="s">
        <v>74</v>
      </c>
      <c r="B105" s="707" t="s">
        <v>893</v>
      </c>
      <c r="C105" s="706"/>
      <c r="D105" s="710"/>
      <c r="E105" s="710"/>
      <c r="F105" s="2448"/>
      <c r="G105" s="2449"/>
      <c r="H105" s="2450"/>
      <c r="I105" s="2451"/>
    </row>
    <row r="106" spans="1:9" ht="64.5" thickBot="1" x14ac:dyDescent="0.3">
      <c r="A106" s="1213" t="s">
        <v>75</v>
      </c>
      <c r="B106" s="1235" t="s">
        <v>894</v>
      </c>
      <c r="C106" s="689"/>
      <c r="D106" s="714"/>
      <c r="E106" s="714"/>
      <c r="F106" s="2427"/>
      <c r="G106" s="2428"/>
      <c r="H106" s="2429"/>
      <c r="I106" s="2430"/>
    </row>
    <row r="107" spans="1:9" ht="13.5" x14ac:dyDescent="0.25">
      <c r="A107" s="1740">
        <f>H37-0.01</f>
        <v>-14.159999999999997</v>
      </c>
      <c r="B107" s="1749" t="s">
        <v>895</v>
      </c>
      <c r="C107" s="1047" t="s">
        <v>25</v>
      </c>
      <c r="D107" s="2431" t="s">
        <v>896</v>
      </c>
      <c r="E107" s="2432"/>
      <c r="F107" s="2432"/>
      <c r="G107" s="2433"/>
      <c r="H107" s="2434"/>
      <c r="I107" s="2435"/>
    </row>
    <row r="108" spans="1:9" x14ac:dyDescent="0.2">
      <c r="A108" s="1930"/>
      <c r="B108" s="1760"/>
      <c r="C108" s="708" t="s">
        <v>26</v>
      </c>
      <c r="D108" s="2436" t="s">
        <v>897</v>
      </c>
      <c r="E108" s="2437"/>
      <c r="F108" s="2437"/>
      <c r="G108" s="2438"/>
      <c r="H108" s="2420"/>
      <c r="I108" s="2421"/>
    </row>
    <row r="109" spans="1:9" x14ac:dyDescent="0.2">
      <c r="A109" s="1930"/>
      <c r="B109" s="1760"/>
      <c r="C109" s="709" t="s">
        <v>27</v>
      </c>
      <c r="D109" s="2439" t="s">
        <v>898</v>
      </c>
      <c r="E109" s="2440"/>
      <c r="F109" s="2440"/>
      <c r="G109" s="2441"/>
      <c r="H109" s="2420"/>
      <c r="I109" s="2421"/>
    </row>
    <row r="110" spans="1:9" x14ac:dyDescent="0.2">
      <c r="A110" s="1930"/>
      <c r="B110" s="1760"/>
      <c r="C110" s="708" t="s">
        <v>28</v>
      </c>
      <c r="D110" s="2436" t="s">
        <v>899</v>
      </c>
      <c r="E110" s="2437"/>
      <c r="F110" s="2437"/>
      <c r="G110" s="2438"/>
      <c r="H110" s="2442"/>
      <c r="I110" s="2421"/>
    </row>
    <row r="111" spans="1:9" x14ac:dyDescent="0.2">
      <c r="A111" s="1930"/>
      <c r="B111" s="1760" t="s">
        <v>900</v>
      </c>
      <c r="C111" s="709" t="s">
        <v>29</v>
      </c>
      <c r="D111" s="2443" t="s">
        <v>901</v>
      </c>
      <c r="E111" s="2444"/>
      <c r="F111" s="2444"/>
      <c r="G111" s="2445"/>
      <c r="H111" s="2446"/>
      <c r="I111" s="2447"/>
    </row>
    <row r="112" spans="1:9" x14ac:dyDescent="0.2">
      <c r="A112" s="1930"/>
      <c r="B112" s="1760"/>
      <c r="C112" s="708" t="s">
        <v>30</v>
      </c>
      <c r="D112" s="2436" t="s">
        <v>902</v>
      </c>
      <c r="E112" s="2437"/>
      <c r="F112" s="2437"/>
      <c r="G112" s="2438"/>
      <c r="H112" s="2420"/>
      <c r="I112" s="2421"/>
    </row>
    <row r="113" spans="1:9" ht="14.25" thickBot="1" x14ac:dyDescent="0.3">
      <c r="A113" s="1825"/>
      <c r="B113" s="1750"/>
      <c r="C113" s="1048" t="s">
        <v>31</v>
      </c>
      <c r="D113" s="2422" t="s">
        <v>903</v>
      </c>
      <c r="E113" s="2423"/>
      <c r="F113" s="2423"/>
      <c r="G113" s="2424"/>
      <c r="H113" s="2425"/>
      <c r="I113" s="2426"/>
    </row>
  </sheetData>
  <mergeCells count="84">
    <mergeCell ref="B1:I1"/>
    <mergeCell ref="A2:I2"/>
    <mergeCell ref="A3:I3"/>
    <mergeCell ref="A4:A12"/>
    <mergeCell ref="B4:B5"/>
    <mergeCell ref="D4:G4"/>
    <mergeCell ref="D5:G5"/>
    <mergeCell ref="B6:B7"/>
    <mergeCell ref="D6:G6"/>
    <mergeCell ref="D7:G7"/>
    <mergeCell ref="A18:A19"/>
    <mergeCell ref="B18:B19"/>
    <mergeCell ref="D8:G8"/>
    <mergeCell ref="B9:B10"/>
    <mergeCell ref="D9:G9"/>
    <mergeCell ref="D10:G10"/>
    <mergeCell ref="D11:G11"/>
    <mergeCell ref="D12:G12"/>
    <mergeCell ref="A13:A15"/>
    <mergeCell ref="B13:B15"/>
    <mergeCell ref="C15:D15"/>
    <mergeCell ref="A16:A17"/>
    <mergeCell ref="B16:B17"/>
    <mergeCell ref="A20:A21"/>
    <mergeCell ref="B20:B21"/>
    <mergeCell ref="A22:A24"/>
    <mergeCell ref="B22:B24"/>
    <mergeCell ref="A25:A26"/>
    <mergeCell ref="B25:B27"/>
    <mergeCell ref="C25:F25"/>
    <mergeCell ref="C26:F26"/>
    <mergeCell ref="B28:B30"/>
    <mergeCell ref="A29:A30"/>
    <mergeCell ref="A31:A32"/>
    <mergeCell ref="B31:B32"/>
    <mergeCell ref="A33:A35"/>
    <mergeCell ref="B33:B35"/>
    <mergeCell ref="A36:I36"/>
    <mergeCell ref="F37:G37"/>
    <mergeCell ref="C38:C40"/>
    <mergeCell ref="D38:D40"/>
    <mergeCell ref="F38:G38"/>
    <mergeCell ref="H38:I40"/>
    <mergeCell ref="E39:E41"/>
    <mergeCell ref="F41:G41"/>
    <mergeCell ref="F102:G102"/>
    <mergeCell ref="H102:I102"/>
    <mergeCell ref="A42:I42"/>
    <mergeCell ref="A58:I58"/>
    <mergeCell ref="A64:I64"/>
    <mergeCell ref="A69:I69"/>
    <mergeCell ref="A79:I79"/>
    <mergeCell ref="F80:G80"/>
    <mergeCell ref="H80:I80"/>
    <mergeCell ref="F86:G86"/>
    <mergeCell ref="H86:I86"/>
    <mergeCell ref="A87:I87"/>
    <mergeCell ref="A92:I92"/>
    <mergeCell ref="A101:I101"/>
    <mergeCell ref="F103:G103"/>
    <mergeCell ref="H103:I103"/>
    <mergeCell ref="F104:G104"/>
    <mergeCell ref="H104:I104"/>
    <mergeCell ref="F105:G105"/>
    <mergeCell ref="H105:I105"/>
    <mergeCell ref="A107:A113"/>
    <mergeCell ref="B107:B110"/>
    <mergeCell ref="D107:G107"/>
    <mergeCell ref="H107:I107"/>
    <mergeCell ref="D108:G108"/>
    <mergeCell ref="H108:I108"/>
    <mergeCell ref="D109:G109"/>
    <mergeCell ref="H109:I109"/>
    <mergeCell ref="D110:G110"/>
    <mergeCell ref="H110:I110"/>
    <mergeCell ref="B111:B113"/>
    <mergeCell ref="D111:G111"/>
    <mergeCell ref="H111:I111"/>
    <mergeCell ref="D112:G112"/>
    <mergeCell ref="H112:I112"/>
    <mergeCell ref="D113:G113"/>
    <mergeCell ref="H113:I113"/>
    <mergeCell ref="F106:G106"/>
    <mergeCell ref="H106:I106"/>
  </mergeCells>
  <pageMargins left="0.7" right="0.7" top="0.75" bottom="0.75" header="0.3" footer="0.3"/>
  <pageSetup orientation="portrait" r:id="rId1"/>
  <legacy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3"/>
  <sheetViews>
    <sheetView view="pageBreakPreview" zoomScaleSheetLayoutView="100" workbookViewId="0">
      <selection activeCell="D14" sqref="D14"/>
    </sheetView>
  </sheetViews>
  <sheetFormatPr defaultColWidth="8.85546875" defaultRowHeight="15" x14ac:dyDescent="0.25"/>
  <cols>
    <col min="1" max="1" width="7" style="96" customWidth="1"/>
    <col min="2" max="2" width="25.42578125" style="96" customWidth="1"/>
    <col min="3" max="3" width="4" style="94" customWidth="1"/>
    <col min="4" max="4" width="24.140625" style="95" customWidth="1"/>
    <col min="5" max="5" width="3" style="94" bestFit="1" customWidth="1"/>
    <col min="6" max="6" width="7.42578125" style="94" bestFit="1" customWidth="1"/>
    <col min="7" max="7" width="7.42578125" style="94" customWidth="1"/>
    <col min="8" max="8" width="3.140625" style="94" customWidth="1"/>
    <col min="9" max="9" width="2.28515625" style="94" customWidth="1"/>
    <col min="10" max="10" width="2.85546875" style="94" customWidth="1"/>
    <col min="11" max="11" width="3.7109375" style="94" customWidth="1"/>
    <col min="12" max="16384" width="8.85546875" style="94"/>
  </cols>
  <sheetData>
    <row r="1" spans="1:11" ht="39" customHeight="1" thickBot="1" x14ac:dyDescent="0.3">
      <c r="A1" s="98">
        <f>-15</f>
        <v>-15</v>
      </c>
      <c r="B1" s="2498" t="s">
        <v>904</v>
      </c>
      <c r="C1" s="2498"/>
      <c r="D1" s="2498"/>
      <c r="E1" s="2498"/>
      <c r="F1" s="2498"/>
      <c r="G1" s="2499"/>
      <c r="H1" s="2500" t="s">
        <v>85</v>
      </c>
      <c r="I1" s="2500"/>
      <c r="J1" s="2500"/>
      <c r="K1" s="2501"/>
    </row>
    <row r="2" spans="1:11" ht="24" customHeight="1" thickBot="1" x14ac:dyDescent="0.3">
      <c r="A2" s="2502" t="s">
        <v>905</v>
      </c>
      <c r="B2" s="2503"/>
      <c r="C2" s="2503"/>
      <c r="D2" s="2503"/>
      <c r="E2" s="2503"/>
      <c r="F2" s="2503"/>
      <c r="G2" s="2503"/>
      <c r="H2" s="2503"/>
      <c r="I2" s="2503"/>
      <c r="J2" s="2503"/>
      <c r="K2" s="2504"/>
    </row>
    <row r="3" spans="1:11" ht="24" customHeight="1" thickBot="1" x14ac:dyDescent="0.3">
      <c r="A3" s="2502" t="s">
        <v>906</v>
      </c>
      <c r="B3" s="2503"/>
      <c r="C3" s="2503"/>
      <c r="D3" s="2503"/>
      <c r="E3" s="2503"/>
      <c r="F3" s="2503"/>
      <c r="G3" s="2503"/>
      <c r="H3" s="2503"/>
      <c r="I3" s="2503"/>
      <c r="J3" s="2503"/>
      <c r="K3" s="2504"/>
    </row>
    <row r="4" spans="1:11" ht="18" customHeight="1" x14ac:dyDescent="0.25">
      <c r="A4" s="2488">
        <f>A1-0.01</f>
        <v>-15.01</v>
      </c>
      <c r="B4" s="2490" t="s">
        <v>907</v>
      </c>
      <c r="C4" s="720" t="s">
        <v>1074</v>
      </c>
      <c r="D4" s="719"/>
      <c r="E4" s="720"/>
      <c r="F4" s="721"/>
      <c r="G4" s="722"/>
      <c r="H4" s="723"/>
      <c r="I4" s="723"/>
      <c r="J4" s="723"/>
      <c r="K4" s="724"/>
    </row>
    <row r="5" spans="1:11" ht="18" customHeight="1" thickBot="1" x14ac:dyDescent="0.3">
      <c r="A5" s="2489"/>
      <c r="B5" s="2491"/>
      <c r="C5" s="716" t="s">
        <v>1075</v>
      </c>
      <c r="D5" s="715"/>
      <c r="E5" s="716"/>
      <c r="F5" s="717"/>
      <c r="G5" s="718"/>
      <c r="H5" s="100"/>
      <c r="I5" s="100"/>
      <c r="J5" s="100"/>
      <c r="K5" s="101"/>
    </row>
    <row r="6" spans="1:11" ht="15.75" thickBot="1" x14ac:dyDescent="0.3">
      <c r="A6" s="102">
        <f>A4-0.01</f>
        <v>-15.02</v>
      </c>
      <c r="B6" s="2490" t="s">
        <v>1008</v>
      </c>
      <c r="C6" s="734"/>
      <c r="D6" s="729" t="s">
        <v>908</v>
      </c>
      <c r="E6" s="725"/>
      <c r="F6" s="2492" t="s">
        <v>9</v>
      </c>
      <c r="G6" s="2493"/>
      <c r="H6" s="2494" t="s">
        <v>909</v>
      </c>
      <c r="I6" s="2494"/>
      <c r="J6" s="2494"/>
      <c r="K6" s="2495"/>
    </row>
    <row r="7" spans="1:11" x14ac:dyDescent="0.25">
      <c r="A7" s="103"/>
      <c r="B7" s="2491"/>
      <c r="C7" s="737">
        <v>1</v>
      </c>
      <c r="D7" s="730"/>
      <c r="E7" s="735"/>
      <c r="F7" s="2496"/>
      <c r="G7" s="2497"/>
      <c r="H7" s="2496"/>
      <c r="I7" s="2496"/>
      <c r="J7" s="2496"/>
      <c r="K7" s="2497"/>
    </row>
    <row r="8" spans="1:11" x14ac:dyDescent="0.25">
      <c r="A8" s="103"/>
      <c r="B8" s="2491"/>
      <c r="C8" s="738">
        <v>2</v>
      </c>
      <c r="D8" s="731"/>
      <c r="E8" s="726"/>
      <c r="F8" s="2485"/>
      <c r="G8" s="2486"/>
      <c r="H8" s="2485"/>
      <c r="I8" s="2487"/>
      <c r="J8" s="2487"/>
      <c r="K8" s="2486"/>
    </row>
    <row r="9" spans="1:11" x14ac:dyDescent="0.25">
      <c r="A9" s="104"/>
      <c r="B9" s="104"/>
      <c r="C9" s="739">
        <v>3</v>
      </c>
      <c r="D9" s="732"/>
      <c r="E9" s="727"/>
      <c r="F9" s="2487"/>
      <c r="G9" s="2486"/>
      <c r="H9" s="2487"/>
      <c r="I9" s="2487"/>
      <c r="J9" s="2487"/>
      <c r="K9" s="2486"/>
    </row>
    <row r="10" spans="1:11" x14ac:dyDescent="0.25">
      <c r="A10" s="104"/>
      <c r="B10" s="104"/>
      <c r="C10" s="738">
        <v>4</v>
      </c>
      <c r="D10" s="732"/>
      <c r="E10" s="727"/>
      <c r="F10" s="2487"/>
      <c r="G10" s="2486"/>
      <c r="H10" s="2487"/>
      <c r="I10" s="2487"/>
      <c r="J10" s="2487"/>
      <c r="K10" s="2486"/>
    </row>
    <row r="11" spans="1:11" x14ac:dyDescent="0.25">
      <c r="A11" s="104"/>
      <c r="B11" s="104"/>
      <c r="C11" s="738">
        <v>5</v>
      </c>
      <c r="D11" s="732"/>
      <c r="E11" s="736"/>
      <c r="F11" s="2485"/>
      <c r="G11" s="2486"/>
      <c r="H11" s="2485"/>
      <c r="I11" s="2487"/>
      <c r="J11" s="2487"/>
      <c r="K11" s="2486"/>
    </row>
    <row r="12" spans="1:11" x14ac:dyDescent="0.25">
      <c r="A12" s="104"/>
      <c r="B12" s="104"/>
      <c r="C12" s="738">
        <v>6</v>
      </c>
      <c r="D12" s="732"/>
      <c r="E12" s="727"/>
      <c r="F12" s="2485"/>
      <c r="G12" s="2486"/>
      <c r="H12" s="2485"/>
      <c r="I12" s="2487"/>
      <c r="J12" s="2487"/>
      <c r="K12" s="2486"/>
    </row>
    <row r="13" spans="1:11" x14ac:dyDescent="0.25">
      <c r="A13" s="104"/>
      <c r="B13" s="104"/>
      <c r="C13" s="738">
        <v>7</v>
      </c>
      <c r="D13" s="732"/>
      <c r="E13" s="727"/>
      <c r="F13" s="2485"/>
      <c r="G13" s="2486"/>
      <c r="H13" s="2485"/>
      <c r="I13" s="2487"/>
      <c r="J13" s="2487"/>
      <c r="K13" s="2486"/>
    </row>
    <row r="14" spans="1:11" x14ac:dyDescent="0.25">
      <c r="A14" s="104"/>
      <c r="B14" s="104"/>
      <c r="C14" s="738">
        <v>8</v>
      </c>
      <c r="D14" s="732"/>
      <c r="E14" s="727"/>
      <c r="F14" s="2485"/>
      <c r="G14" s="2486"/>
      <c r="H14" s="2485"/>
      <c r="I14" s="2487"/>
      <c r="J14" s="2487"/>
      <c r="K14" s="2486"/>
    </row>
    <row r="15" spans="1:11" x14ac:dyDescent="0.25">
      <c r="A15" s="104"/>
      <c r="B15" s="104"/>
      <c r="C15" s="738">
        <v>9</v>
      </c>
      <c r="D15" s="732"/>
      <c r="E15" s="727"/>
      <c r="F15" s="2485"/>
      <c r="G15" s="2486"/>
      <c r="H15" s="2485"/>
      <c r="I15" s="2487"/>
      <c r="J15" s="2487"/>
      <c r="K15" s="2486"/>
    </row>
    <row r="16" spans="1:11" x14ac:dyDescent="0.25">
      <c r="A16" s="104"/>
      <c r="B16" s="104"/>
      <c r="C16" s="738">
        <v>10</v>
      </c>
      <c r="D16" s="732"/>
      <c r="E16" s="727"/>
      <c r="F16" s="2485"/>
      <c r="G16" s="2486"/>
      <c r="H16" s="2485"/>
      <c r="I16" s="2487"/>
      <c r="J16" s="2487"/>
      <c r="K16" s="2486"/>
    </row>
    <row r="17" spans="1:11" x14ac:dyDescent="0.25">
      <c r="A17" s="104"/>
      <c r="B17" s="104"/>
      <c r="C17" s="738">
        <v>11</v>
      </c>
      <c r="D17" s="732"/>
      <c r="E17" s="727"/>
      <c r="F17" s="2485"/>
      <c r="G17" s="2486"/>
      <c r="H17" s="2485"/>
      <c r="I17" s="2487"/>
      <c r="J17" s="2487"/>
      <c r="K17" s="2486"/>
    </row>
    <row r="18" spans="1:11" x14ac:dyDescent="0.25">
      <c r="A18" s="104"/>
      <c r="B18" s="104"/>
      <c r="C18" s="738">
        <v>12</v>
      </c>
      <c r="D18" s="732"/>
      <c r="E18" s="727"/>
      <c r="F18" s="2485"/>
      <c r="G18" s="2486"/>
      <c r="H18" s="2485"/>
      <c r="I18" s="2487"/>
      <c r="J18" s="2487"/>
      <c r="K18" s="2486"/>
    </row>
    <row r="19" spans="1:11" x14ac:dyDescent="0.25">
      <c r="A19" s="104"/>
      <c r="B19" s="104"/>
      <c r="C19" s="738">
        <v>13</v>
      </c>
      <c r="D19" s="732"/>
      <c r="E19" s="727"/>
      <c r="F19" s="2485"/>
      <c r="G19" s="2486"/>
      <c r="H19" s="2485"/>
      <c r="I19" s="2487"/>
      <c r="J19" s="2487"/>
      <c r="K19" s="2486"/>
    </row>
    <row r="20" spans="1:11" x14ac:dyDescent="0.25">
      <c r="A20" s="104"/>
      <c r="B20" s="104"/>
      <c r="C20" s="738">
        <v>14</v>
      </c>
      <c r="D20" s="732"/>
      <c r="E20" s="727"/>
      <c r="F20" s="2485"/>
      <c r="G20" s="2486"/>
      <c r="H20" s="2485"/>
      <c r="I20" s="2487"/>
      <c r="J20" s="2487"/>
      <c r="K20" s="2486"/>
    </row>
    <row r="21" spans="1:11" x14ac:dyDescent="0.25">
      <c r="A21" s="104"/>
      <c r="B21" s="104"/>
      <c r="C21" s="738">
        <v>15</v>
      </c>
      <c r="D21" s="732"/>
      <c r="E21" s="727"/>
      <c r="F21" s="2485"/>
      <c r="G21" s="2486"/>
      <c r="H21" s="2485"/>
      <c r="I21" s="2487"/>
      <c r="J21" s="2487"/>
      <c r="K21" s="2486"/>
    </row>
    <row r="22" spans="1:11" x14ac:dyDescent="0.25">
      <c r="A22" s="104"/>
      <c r="B22" s="104"/>
      <c r="C22" s="738">
        <v>16</v>
      </c>
      <c r="D22" s="732"/>
      <c r="E22" s="727"/>
      <c r="F22" s="2485"/>
      <c r="G22" s="2486"/>
      <c r="H22" s="2485"/>
      <c r="I22" s="2487"/>
      <c r="J22" s="2487"/>
      <c r="K22" s="2486"/>
    </row>
    <row r="23" spans="1:11" x14ac:dyDescent="0.25">
      <c r="A23" s="104"/>
      <c r="B23" s="104"/>
      <c r="C23" s="738">
        <v>17</v>
      </c>
      <c r="D23" s="732"/>
      <c r="E23" s="727"/>
      <c r="F23" s="2485"/>
      <c r="G23" s="2486"/>
      <c r="H23" s="2485"/>
      <c r="I23" s="2487"/>
      <c r="J23" s="2487"/>
      <c r="K23" s="2486"/>
    </row>
    <row r="24" spans="1:11" x14ac:dyDescent="0.25">
      <c r="A24" s="104"/>
      <c r="B24" s="104"/>
      <c r="C24" s="738">
        <v>18</v>
      </c>
      <c r="D24" s="732"/>
      <c r="E24" s="727"/>
      <c r="F24" s="2485"/>
      <c r="G24" s="2486"/>
      <c r="H24" s="2485"/>
      <c r="I24" s="2487"/>
      <c r="J24" s="2487"/>
      <c r="K24" s="2486"/>
    </row>
    <row r="25" spans="1:11" x14ac:dyDescent="0.25">
      <c r="A25" s="104"/>
      <c r="B25" s="104"/>
      <c r="C25" s="738">
        <v>19</v>
      </c>
      <c r="D25" s="732"/>
      <c r="E25" s="727"/>
      <c r="F25" s="2485"/>
      <c r="G25" s="2486"/>
      <c r="H25" s="2485"/>
      <c r="I25" s="2487"/>
      <c r="J25" s="2487"/>
      <c r="K25" s="2486"/>
    </row>
    <row r="26" spans="1:11" ht="15.75" thickBot="1" x14ac:dyDescent="0.3">
      <c r="A26" s="105"/>
      <c r="B26" s="105"/>
      <c r="C26" s="740">
        <v>20</v>
      </c>
      <c r="D26" s="733"/>
      <c r="E26" s="728"/>
      <c r="F26" s="2511"/>
      <c r="G26" s="2512"/>
      <c r="H26" s="2511"/>
      <c r="I26" s="2511"/>
      <c r="J26" s="2511"/>
      <c r="K26" s="2512"/>
    </row>
    <row r="27" spans="1:11" ht="15.75" thickBot="1" x14ac:dyDescent="0.3">
      <c r="C27" s="107"/>
    </row>
    <row r="28" spans="1:11" x14ac:dyDescent="0.25">
      <c r="B28" s="2505" t="s">
        <v>910</v>
      </c>
      <c r="C28" s="2506"/>
      <c r="D28" s="2506"/>
      <c r="E28" s="2506"/>
      <c r="F28" s="2506"/>
      <c r="G28" s="2507"/>
    </row>
    <row r="29" spans="1:11" ht="15.75" thickBot="1" x14ac:dyDescent="0.3">
      <c r="B29" s="2508"/>
      <c r="C29" s="2509"/>
      <c r="D29" s="2509"/>
      <c r="E29" s="2509"/>
      <c r="F29" s="2509"/>
      <c r="G29" s="2510"/>
    </row>
    <row r="30" spans="1:11" x14ac:dyDescent="0.25">
      <c r="C30" s="107"/>
    </row>
    <row r="31" spans="1:11" x14ac:dyDescent="0.25">
      <c r="C31" s="97"/>
    </row>
    <row r="32" spans="1:11" x14ac:dyDescent="0.25">
      <c r="C32" s="97"/>
    </row>
    <row r="33" spans="1:4" x14ac:dyDescent="0.25">
      <c r="C33" s="97"/>
    </row>
    <row r="34" spans="1:4" x14ac:dyDescent="0.25">
      <c r="C34" s="97"/>
    </row>
    <row r="35" spans="1:4" x14ac:dyDescent="0.25">
      <c r="A35" s="94"/>
      <c r="B35" s="94"/>
      <c r="C35" s="97"/>
      <c r="D35" s="94"/>
    </row>
    <row r="36" spans="1:4" x14ac:dyDescent="0.25">
      <c r="A36" s="94"/>
      <c r="B36" s="94"/>
      <c r="C36" s="97"/>
      <c r="D36" s="94"/>
    </row>
    <row r="37" spans="1:4" x14ac:dyDescent="0.25">
      <c r="A37" s="94"/>
      <c r="B37" s="94"/>
      <c r="C37" s="97"/>
      <c r="D37" s="94"/>
    </row>
    <row r="38" spans="1:4" x14ac:dyDescent="0.25">
      <c r="A38" s="94"/>
      <c r="B38" s="94"/>
      <c r="C38" s="97"/>
      <c r="D38" s="94"/>
    </row>
    <row r="39" spans="1:4" x14ac:dyDescent="0.25">
      <c r="A39" s="94"/>
      <c r="B39" s="94"/>
      <c r="C39" s="97"/>
      <c r="D39" s="94"/>
    </row>
    <row r="40" spans="1:4" x14ac:dyDescent="0.25">
      <c r="A40" s="94"/>
      <c r="B40" s="94"/>
      <c r="C40" s="97"/>
      <c r="D40" s="94"/>
    </row>
    <row r="41" spans="1:4" x14ac:dyDescent="0.25">
      <c r="A41" s="94"/>
      <c r="B41" s="94"/>
      <c r="C41" s="97"/>
      <c r="D41" s="94"/>
    </row>
    <row r="42" spans="1:4" x14ac:dyDescent="0.25">
      <c r="A42" s="94"/>
      <c r="B42" s="94"/>
      <c r="C42" s="97"/>
      <c r="D42" s="94"/>
    </row>
    <row r="43" spans="1:4" x14ac:dyDescent="0.25">
      <c r="A43" s="94"/>
      <c r="B43" s="94"/>
      <c r="C43" s="97"/>
      <c r="D43" s="94"/>
    </row>
    <row r="44" spans="1:4" x14ac:dyDescent="0.25">
      <c r="A44" s="94"/>
      <c r="B44" s="94"/>
      <c r="C44" s="97"/>
      <c r="D44" s="94"/>
    </row>
    <row r="45" spans="1:4" x14ac:dyDescent="0.25">
      <c r="A45" s="94"/>
      <c r="B45" s="94"/>
      <c r="C45" s="97"/>
      <c r="D45" s="94"/>
    </row>
    <row r="46" spans="1:4" x14ac:dyDescent="0.25">
      <c r="A46" s="94"/>
      <c r="B46" s="94"/>
      <c r="C46" s="97"/>
      <c r="D46" s="94"/>
    </row>
    <row r="47" spans="1:4" x14ac:dyDescent="0.25">
      <c r="A47" s="94"/>
      <c r="B47" s="94"/>
      <c r="C47" s="97"/>
      <c r="D47" s="94"/>
    </row>
    <row r="48" spans="1:4" x14ac:dyDescent="0.25">
      <c r="A48" s="94"/>
      <c r="B48" s="94"/>
      <c r="C48" s="97"/>
      <c r="D48" s="94"/>
    </row>
    <row r="49" spans="1:4" x14ac:dyDescent="0.25">
      <c r="A49" s="94"/>
      <c r="B49" s="94"/>
      <c r="C49" s="97"/>
      <c r="D49" s="94"/>
    </row>
    <row r="50" spans="1:4" x14ac:dyDescent="0.25">
      <c r="A50" s="94"/>
      <c r="B50" s="94"/>
      <c r="C50" s="97"/>
      <c r="D50" s="94"/>
    </row>
    <row r="51" spans="1:4" x14ac:dyDescent="0.25">
      <c r="A51" s="94"/>
      <c r="B51" s="94"/>
      <c r="C51" s="97"/>
      <c r="D51" s="94"/>
    </row>
    <row r="52" spans="1:4" x14ac:dyDescent="0.25">
      <c r="A52" s="94"/>
      <c r="B52" s="94"/>
      <c r="C52" s="97"/>
      <c r="D52" s="94"/>
    </row>
    <row r="53" spans="1:4" x14ac:dyDescent="0.25">
      <c r="A53" s="94"/>
      <c r="B53" s="94"/>
      <c r="C53" s="97"/>
      <c r="D53" s="94"/>
    </row>
    <row r="54" spans="1:4" x14ac:dyDescent="0.25">
      <c r="A54" s="94"/>
      <c r="B54" s="94"/>
      <c r="C54" s="97"/>
      <c r="D54" s="94"/>
    </row>
    <row r="55" spans="1:4" x14ac:dyDescent="0.25">
      <c r="A55" s="94"/>
      <c r="B55" s="94"/>
      <c r="C55" s="97"/>
      <c r="D55" s="94"/>
    </row>
    <row r="56" spans="1:4" x14ac:dyDescent="0.25">
      <c r="A56" s="94"/>
      <c r="B56" s="94"/>
      <c r="C56" s="97"/>
      <c r="D56" s="94"/>
    </row>
    <row r="57" spans="1:4" x14ac:dyDescent="0.25">
      <c r="A57" s="94"/>
      <c r="B57" s="94"/>
      <c r="C57" s="97"/>
      <c r="D57" s="94"/>
    </row>
    <row r="58" spans="1:4" x14ac:dyDescent="0.25">
      <c r="A58" s="94"/>
      <c r="B58" s="94"/>
      <c r="C58" s="97"/>
      <c r="D58" s="94"/>
    </row>
    <row r="59" spans="1:4" x14ac:dyDescent="0.25">
      <c r="A59" s="94"/>
      <c r="B59" s="94"/>
      <c r="C59" s="97"/>
      <c r="D59" s="94"/>
    </row>
    <row r="60" spans="1:4" x14ac:dyDescent="0.25">
      <c r="A60" s="94"/>
      <c r="B60" s="94"/>
      <c r="C60" s="97"/>
      <c r="D60" s="94"/>
    </row>
    <row r="61" spans="1:4" x14ac:dyDescent="0.25">
      <c r="A61" s="94"/>
      <c r="B61" s="94"/>
      <c r="C61" s="97"/>
      <c r="D61" s="94"/>
    </row>
    <row r="62" spans="1:4" x14ac:dyDescent="0.25">
      <c r="A62" s="94"/>
      <c r="B62" s="94"/>
      <c r="C62" s="97"/>
      <c r="D62" s="94"/>
    </row>
    <row r="63" spans="1:4" x14ac:dyDescent="0.25">
      <c r="A63" s="94"/>
      <c r="B63" s="94"/>
      <c r="C63" s="97"/>
      <c r="D63" s="94"/>
    </row>
  </sheetData>
  <mergeCells count="50">
    <mergeCell ref="F20:G20"/>
    <mergeCell ref="H20:K20"/>
    <mergeCell ref="B28:G29"/>
    <mergeCell ref="F21:G21"/>
    <mergeCell ref="H21:K21"/>
    <mergeCell ref="F26:G26"/>
    <mergeCell ref="H26:K26"/>
    <mergeCell ref="F23:G23"/>
    <mergeCell ref="H23:K23"/>
    <mergeCell ref="F24:G24"/>
    <mergeCell ref="H24:K24"/>
    <mergeCell ref="F25:G25"/>
    <mergeCell ref="H25:K25"/>
    <mergeCell ref="F22:G22"/>
    <mergeCell ref="H22:K22"/>
    <mergeCell ref="F12:G12"/>
    <mergeCell ref="H12:K12"/>
    <mergeCell ref="F13:G13"/>
    <mergeCell ref="H13:K13"/>
    <mergeCell ref="F17:G17"/>
    <mergeCell ref="H17:K17"/>
    <mergeCell ref="H16:K16"/>
    <mergeCell ref="F18:G18"/>
    <mergeCell ref="H18:K18"/>
    <mergeCell ref="F19:G19"/>
    <mergeCell ref="H19:K19"/>
    <mergeCell ref="F14:G14"/>
    <mergeCell ref="H14:K14"/>
    <mergeCell ref="F15:G15"/>
    <mergeCell ref="H15:K15"/>
    <mergeCell ref="F16:G16"/>
    <mergeCell ref="B1:G1"/>
    <mergeCell ref="H1:K1"/>
    <mergeCell ref="F9:G9"/>
    <mergeCell ref="H9:K9"/>
    <mergeCell ref="F10:G10"/>
    <mergeCell ref="H10:K10"/>
    <mergeCell ref="A3:K3"/>
    <mergeCell ref="A2:K2"/>
    <mergeCell ref="F11:G11"/>
    <mergeCell ref="H11:K11"/>
    <mergeCell ref="A4:A5"/>
    <mergeCell ref="B4:B5"/>
    <mergeCell ref="B6:B8"/>
    <mergeCell ref="F6:G6"/>
    <mergeCell ref="H6:K6"/>
    <mergeCell ref="F7:G7"/>
    <mergeCell ref="H7:K7"/>
    <mergeCell ref="F8:G8"/>
    <mergeCell ref="H8:K8"/>
  </mergeCells>
  <phoneticPr fontId="43" type="noConversion"/>
  <pageMargins left="0.75" right="0.75" top="0.5" bottom="0.5" header="0.25" footer="0.25"/>
  <pageSetup orientation="portrait" r:id="rId1"/>
  <headerFooter differentFirst="1">
    <oddHeader>&amp;LHRBF Impact Evaluation&amp;CHealth Facility Questionnaire&amp;RForm F1</oddHeader>
    <oddFooter>&amp;R&amp;P / &amp;N</oddFooter>
  </headerFooter>
  <extLst>
    <ext xmlns:mx="http://schemas.microsoft.com/office/mac/excel/2008/main" uri="http://schemas.microsoft.com/office/mac/excel/2008/main">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17</vt:i4>
      </vt:variant>
    </vt:vector>
  </HeadingPairs>
  <TitlesOfParts>
    <vt:vector size="33" baseType="lpstr">
      <vt:lpstr>Couverture</vt:lpstr>
      <vt:lpstr>1General</vt:lpstr>
      <vt:lpstr>2Admin</vt:lpstr>
      <vt:lpstr>3HRM</vt:lpstr>
      <vt:lpstr>4Roster</vt:lpstr>
      <vt:lpstr>5Lab</vt:lpstr>
      <vt:lpstr>6Services</vt:lpstr>
      <vt:lpstr>7GenHMIS</vt:lpstr>
      <vt:lpstr>8 Syst d'info</vt:lpstr>
      <vt:lpstr>9 Frais Patients</vt:lpstr>
      <vt:lpstr>10Leadership</vt:lpstr>
      <vt:lpstr>11Autonomie</vt:lpstr>
      <vt:lpstr>12 OBSERVA</vt:lpstr>
      <vt:lpstr>13 OBSEquipment</vt:lpstr>
      <vt:lpstr>14OBSMedicament</vt:lpstr>
      <vt:lpstr>15PopDesserte</vt:lpstr>
      <vt:lpstr>'15PopDesserte'!_Print_Area</vt:lpstr>
      <vt:lpstr>'10Leadership'!Print_Area</vt:lpstr>
      <vt:lpstr>'11Autonomie'!Print_Area</vt:lpstr>
      <vt:lpstr>'12 OBSERVA'!Print_Area</vt:lpstr>
      <vt:lpstr>'13 OBSEquipment'!Print_Area</vt:lpstr>
      <vt:lpstr>'15PopDesserte'!Print_Area</vt:lpstr>
      <vt:lpstr>'1General'!Print_Area</vt:lpstr>
      <vt:lpstr>'2Admin'!Print_Area</vt:lpstr>
      <vt:lpstr>'3HRM'!Print_Area</vt:lpstr>
      <vt:lpstr>'4Roster'!Print_Area</vt:lpstr>
      <vt:lpstr>'5Lab'!Print_Area</vt:lpstr>
      <vt:lpstr>'6Services'!Print_Area</vt:lpstr>
      <vt:lpstr>'7GenHMIS'!Print_Area</vt:lpstr>
      <vt:lpstr>'8 Syst d''info'!Print_Area</vt:lpstr>
      <vt:lpstr>'9 Frais Patients'!Print_Area</vt:lpstr>
      <vt:lpstr>'4Roster'!Print_Titles</vt:lpstr>
      <vt:lpstr>'8 Syst d''info'!Print_Titles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HRBF Health Facility Questionnaire</dc:title>
  <dc:creator>Marion</dc:creator>
  <cp:lastModifiedBy>Cathrine Machingauta</cp:lastModifiedBy>
  <cp:lastPrinted>2012-04-25T22:46:51Z</cp:lastPrinted>
  <dcterms:created xsi:type="dcterms:W3CDTF">2009-08-13T19:57:21Z</dcterms:created>
  <dcterms:modified xsi:type="dcterms:W3CDTF">2017-05-22T16:48:51Z</dcterms:modified>
</cp:coreProperties>
</file>