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wvundru_worldbank_org/Documents/COVID-Malawi/Submitted to Microdata Catalogue/Wave 6 and Wave 7/"/>
    </mc:Choice>
  </mc:AlternateContent>
  <xr:revisionPtr revIDLastSave="1" documentId="13_ncr:1_{A9166118-9412-4626-A0C1-531F06436455}" xr6:coauthVersionLast="45" xr6:coauthVersionMax="45" xr10:uidLastSave="{37FADBD5-672D-4230-8913-27FDDF965176}"/>
  <bookViews>
    <workbookView xWindow="-110" yWindow="-110" windowWidth="19420" windowHeight="10420" tabRatio="883" xr2:uid="{00000000-000D-0000-FFFF-FFFF00000000}"/>
  </bookViews>
  <sheets>
    <sheet name="Index" sheetId="11" r:id="rId1"/>
    <sheet name="Metadata1" sheetId="38" r:id="rId2"/>
    <sheet name="Metadata2" sheetId="39" r:id="rId3"/>
    <sheet name="Figure1" sheetId="40" r:id="rId4"/>
    <sheet name="Figure2" sheetId="43" state="hidden" r:id="rId5"/>
    <sheet name="Metadata3" sheetId="41" r:id="rId6"/>
    <sheet name="Metadata4" sheetId="42" r:id="rId7"/>
    <sheet name="Metadata5" sheetId="90" r:id="rId8"/>
    <sheet name="Basic_Info1" sheetId="210" r:id="rId9"/>
    <sheet name="Basic_Info2" sheetId="211" r:id="rId10"/>
    <sheet name="Basic_Info3" sheetId="212" r:id="rId11"/>
    <sheet name="Basic_Info4" sheetId="213" r:id="rId12"/>
    <sheet name="Basic_Info5" sheetId="214" r:id="rId13"/>
    <sheet name="Knowledge_Behav_Concerns1" sheetId="112" r:id="rId14"/>
    <sheet name="Knowledge_Behav_Concerns2" sheetId="6" r:id="rId15"/>
    <sheet name="Knowledge_Behav_Concerns3" sheetId="7" r:id="rId16"/>
    <sheet name="Knowledge_Behav_Concerns4" sheetId="193" r:id="rId17"/>
    <sheet name="Knowledge_Behav_Concerns5" sheetId="146" r:id="rId18"/>
    <sheet name="PHQ" sheetId="194" r:id="rId19"/>
    <sheet name="PHQ_Overall" sheetId="221" r:id="rId20"/>
    <sheet name="ECD1" sheetId="209" r:id="rId21"/>
    <sheet name="ECD2" sheetId="208" r:id="rId22"/>
    <sheet name="Access1" sheetId="195" r:id="rId23"/>
    <sheet name="Access2" sheetId="196" r:id="rId24"/>
    <sheet name="Access3" sheetId="201" r:id="rId25"/>
    <sheet name="Access4" sheetId="198" r:id="rId26"/>
    <sheet name="Access5" sheetId="199" r:id="rId27"/>
    <sheet name="Access6" sheetId="200" r:id="rId28"/>
    <sheet name="Access7" sheetId="202" r:id="rId29"/>
    <sheet name="Employment1" sheetId="215" r:id="rId30"/>
    <sheet name="T4.1" sheetId="116" state="hidden" r:id="rId31"/>
    <sheet name="Employment2" sheetId="122" r:id="rId32"/>
    <sheet name="T4.1c" sheetId="160" state="hidden" r:id="rId33"/>
    <sheet name="T4.6" sheetId="166" state="hidden" r:id="rId34"/>
    <sheet name="T4.18" sheetId="164" state="hidden" r:id="rId35"/>
    <sheet name="Employment3" sheetId="124" r:id="rId36"/>
    <sheet name="T4.20" sheetId="165" state="hidden" r:id="rId37"/>
    <sheet name="Employment4" sheetId="126" r:id="rId38"/>
    <sheet name="T4.22" sheetId="127" state="hidden" r:id="rId39"/>
    <sheet name="T4.25" sheetId="133" state="hidden" r:id="rId40"/>
    <sheet name="Employment5" sheetId="216" r:id="rId41"/>
    <sheet name="Income" sheetId="185" r:id="rId42"/>
    <sheet name="T6.10b" sheetId="203" r:id="rId43"/>
    <sheet name="T6.10c" sheetId="204" r:id="rId44"/>
    <sheet name="T6.10b_1" sheetId="220" r:id="rId45"/>
    <sheet name="T6.2b" sheetId="205" r:id="rId46"/>
    <sheet name="T6.2c" sheetId="206" r:id="rId47"/>
    <sheet name="T6.2a" sheetId="207" r:id="rId48"/>
    <sheet name="Access_Agriculture" sheetId="218" r:id="rId49"/>
    <sheet name="Access_Agriculture1" sheetId="219" r:id="rId50"/>
  </sheets>
  <externalReferences>
    <externalReference r:id="rId51"/>
    <externalReference r:id="rId52"/>
  </externalReferences>
  <definedNames>
    <definedName name="POWER_USER_EXCEL_CHART_44D0C708_3ADC_4C7B_8B8F_FEB917D0C418" localSheetId="26">[1]F1b!#REF!</definedName>
    <definedName name="POWER_USER_EXCEL_CHART_44D0C708_3ADC_4C7B_8B8F_FEB917D0C418" localSheetId="29">[1]F1b!#REF!</definedName>
    <definedName name="POWER_USER_EXCEL_CHART_44D0C708_3ADC_4C7B_8B8F_FEB917D0C418" localSheetId="41">[1]F1b!#REF!</definedName>
    <definedName name="POWER_USER_EXCEL_CHART_44D0C708_3ADC_4C7B_8B8F_FEB917D0C418" localSheetId="16">[1]F1b!#REF!</definedName>
    <definedName name="POWER_USER_EXCEL_CHART_44D0C708_3ADC_4C7B_8B8F_FEB917D0C418" localSheetId="19">[2]F1b!#REF!</definedName>
    <definedName name="POWER_USER_EXCEL_CHART_44D0C708_3ADC_4C7B_8B8F_FEB917D0C418" localSheetId="45">[1]F1b!#REF!</definedName>
    <definedName name="POWER_USER_EXCEL_CHART_44D0C708_3ADC_4C7B_8B8F_FEB917D0C418" localSheetId="46">[1]F1b!#REF!</definedName>
    <definedName name="POWER_USER_EXCEL_CHART_44D0C708_3ADC_4C7B_8B8F_FEB917D0C418">[1]F1b!#REF!</definedName>
    <definedName name="POWER_USER_EXCEL_CHART_C64A436F_1D8E_4E3E_9D3C_59F85339ECFE" localSheetId="26">[1]F1b!#REF!</definedName>
    <definedName name="POWER_USER_EXCEL_CHART_C64A436F_1D8E_4E3E_9D3C_59F85339ECFE" localSheetId="29">[1]F1b!#REF!</definedName>
    <definedName name="POWER_USER_EXCEL_CHART_C64A436F_1D8E_4E3E_9D3C_59F85339ECFE" localSheetId="41">[1]F1b!#REF!</definedName>
    <definedName name="POWER_USER_EXCEL_CHART_C64A436F_1D8E_4E3E_9D3C_59F85339ECFE" localSheetId="16">[1]F1b!#REF!</definedName>
    <definedName name="POWER_USER_EXCEL_CHART_C64A436F_1D8E_4E3E_9D3C_59F85339ECFE" localSheetId="19">[2]F1b!#REF!</definedName>
    <definedName name="POWER_USER_EXCEL_CHART_C64A436F_1D8E_4E3E_9D3C_59F85339ECFE">[1]F1b!#REF!</definedName>
    <definedName name="_xlnm.Print_Area" localSheetId="8">Basic_Info1!$A$1:$G$20</definedName>
    <definedName name="_xlnm.Print_Area" localSheetId="3">Figure1!$A$1:$G$85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5" i="218" l="1"/>
  <c r="T5" i="218"/>
  <c r="S5" i="218"/>
  <c r="U4" i="218"/>
  <c r="T4" i="218"/>
  <c r="S4" i="218"/>
  <c r="E11" i="124"/>
  <c r="D11" i="124"/>
  <c r="E4" i="124"/>
  <c r="D4" i="124"/>
  <c r="M24" i="198"/>
  <c r="M23" i="198"/>
  <c r="M22" i="198"/>
  <c r="M21" i="198"/>
  <c r="M20" i="198"/>
  <c r="M19" i="198"/>
  <c r="M17" i="198"/>
  <c r="M16" i="198"/>
  <c r="M15" i="198"/>
  <c r="M14" i="198"/>
  <c r="M13" i="198"/>
  <c r="M12" i="198"/>
  <c r="M10" i="198"/>
  <c r="M9" i="198"/>
  <c r="M8" i="198"/>
  <c r="M7" i="198"/>
  <c r="M6" i="198"/>
  <c r="M5" i="198"/>
  <c r="T5" i="195"/>
  <c r="R5" i="195" s="1"/>
  <c r="S5" i="195"/>
  <c r="T4" i="195"/>
  <c r="R4" i="195" s="1"/>
  <c r="S4" i="195"/>
  <c r="E128" i="40"/>
  <c r="D128" i="40"/>
  <c r="E127" i="40"/>
  <c r="D127" i="40"/>
  <c r="E126" i="40"/>
  <c r="D126" i="40"/>
  <c r="E125" i="40"/>
  <c r="D125" i="40"/>
  <c r="E124" i="40"/>
  <c r="D124" i="40"/>
  <c r="E123" i="40"/>
  <c r="D123" i="40"/>
  <c r="E122" i="40"/>
  <c r="D122" i="40"/>
  <c r="E121" i="40"/>
  <c r="D121" i="40"/>
  <c r="E120" i="40"/>
  <c r="D120" i="40"/>
  <c r="E119" i="40"/>
  <c r="D119" i="40"/>
  <c r="E118" i="40"/>
  <c r="D118" i="40"/>
  <c r="E117" i="40"/>
  <c r="D117" i="40"/>
  <c r="E116" i="40"/>
  <c r="D116" i="40"/>
  <c r="E115" i="40"/>
  <c r="D115" i="40"/>
  <c r="E114" i="40"/>
  <c r="D114" i="40"/>
  <c r="E113" i="40"/>
  <c r="D113" i="40"/>
  <c r="E112" i="40"/>
  <c r="D112" i="40"/>
  <c r="E111" i="40"/>
  <c r="D111" i="40"/>
  <c r="E110" i="40"/>
  <c r="D110" i="40"/>
  <c r="E109" i="40"/>
  <c r="D109" i="40"/>
  <c r="E108" i="40"/>
  <c r="D108" i="40"/>
  <c r="E106" i="40"/>
  <c r="D106" i="40"/>
  <c r="E105" i="40"/>
  <c r="D105" i="40"/>
  <c r="E104" i="40"/>
  <c r="D104" i="40"/>
  <c r="E103" i="40"/>
  <c r="D103" i="40"/>
  <c r="E102" i="40"/>
  <c r="D102" i="40"/>
  <c r="E101" i="40"/>
  <c r="D101" i="40"/>
  <c r="E100" i="40"/>
  <c r="D100" i="40"/>
  <c r="E99" i="40"/>
  <c r="D99" i="40"/>
  <c r="E98" i="40"/>
  <c r="D98" i="40"/>
  <c r="E97" i="40"/>
  <c r="D97" i="40"/>
  <c r="E96" i="40"/>
  <c r="D96" i="40"/>
  <c r="E95" i="40"/>
  <c r="D95" i="40"/>
  <c r="E94" i="40"/>
  <c r="D94" i="40"/>
  <c r="E93" i="40"/>
  <c r="D93" i="40"/>
  <c r="E92" i="40"/>
  <c r="D92" i="40"/>
  <c r="E91" i="40"/>
  <c r="D91" i="40"/>
  <c r="E90" i="40"/>
  <c r="D90" i="40"/>
  <c r="E89" i="40"/>
  <c r="D89" i="40"/>
  <c r="E88" i="40"/>
  <c r="D88" i="40"/>
  <c r="E87" i="40"/>
  <c r="D87" i="40"/>
  <c r="E86" i="40"/>
  <c r="D86" i="40"/>
  <c r="E84" i="40"/>
  <c r="D84" i="40"/>
  <c r="E83" i="40"/>
  <c r="D83" i="40"/>
  <c r="E82" i="40"/>
  <c r="D82" i="40"/>
  <c r="E81" i="40"/>
  <c r="D81" i="40"/>
  <c r="E80" i="40"/>
  <c r="D80" i="40"/>
  <c r="E79" i="40"/>
  <c r="D79" i="40"/>
  <c r="E78" i="40"/>
  <c r="D78" i="40"/>
  <c r="E77" i="40"/>
  <c r="D77" i="40"/>
  <c r="E76" i="40"/>
  <c r="D76" i="40"/>
  <c r="E75" i="40"/>
  <c r="D75" i="40"/>
  <c r="E74" i="40"/>
  <c r="D74" i="40"/>
  <c r="E73" i="40"/>
  <c r="D73" i="40"/>
  <c r="E72" i="40"/>
  <c r="D72" i="40"/>
  <c r="E71" i="40"/>
  <c r="D71" i="40"/>
  <c r="E70" i="40"/>
  <c r="D70" i="40"/>
  <c r="E69" i="40"/>
  <c r="D69" i="40"/>
  <c r="E68" i="40"/>
  <c r="D68" i="40"/>
  <c r="E67" i="40"/>
  <c r="D67" i="40"/>
  <c r="E66" i="40"/>
  <c r="D66" i="40"/>
  <c r="E65" i="40"/>
  <c r="D65" i="40"/>
  <c r="E64" i="40"/>
  <c r="D64" i="40"/>
  <c r="E62" i="40"/>
  <c r="D62" i="40"/>
  <c r="E61" i="40"/>
  <c r="D61" i="40"/>
  <c r="E60" i="40"/>
  <c r="D60" i="40"/>
  <c r="E59" i="40"/>
  <c r="D59" i="40"/>
  <c r="E58" i="40"/>
  <c r="D58" i="40"/>
  <c r="E57" i="40"/>
  <c r="D57" i="40"/>
  <c r="E56" i="40"/>
  <c r="D56" i="40"/>
  <c r="E55" i="40"/>
  <c r="D55" i="40"/>
  <c r="E54" i="40"/>
  <c r="D54" i="40"/>
  <c r="E53" i="40"/>
  <c r="D53" i="40"/>
  <c r="E52" i="40"/>
  <c r="D52" i="40"/>
  <c r="E51" i="40"/>
  <c r="D51" i="40"/>
  <c r="E50" i="40"/>
  <c r="D50" i="40"/>
  <c r="E49" i="40"/>
  <c r="D49" i="40"/>
  <c r="E48" i="40"/>
  <c r="D48" i="40"/>
  <c r="E47" i="40"/>
  <c r="D47" i="40"/>
  <c r="E46" i="40"/>
  <c r="D46" i="40"/>
  <c r="E45" i="40"/>
  <c r="D45" i="40"/>
  <c r="E44" i="40"/>
  <c r="D44" i="40"/>
  <c r="E43" i="40"/>
  <c r="D43" i="40"/>
  <c r="E41" i="40"/>
  <c r="D41" i="40"/>
  <c r="E40" i="40"/>
  <c r="D40" i="40"/>
  <c r="E39" i="40"/>
  <c r="D39" i="40"/>
  <c r="E38" i="40"/>
  <c r="D38" i="40"/>
  <c r="E37" i="40"/>
  <c r="D37" i="40"/>
  <c r="E36" i="40"/>
  <c r="D36" i="40"/>
  <c r="E35" i="40"/>
  <c r="D35" i="40"/>
  <c r="E34" i="40"/>
  <c r="D34" i="40"/>
  <c r="E33" i="40"/>
  <c r="D33" i="40"/>
  <c r="E32" i="40"/>
  <c r="D32" i="40"/>
  <c r="E31" i="40"/>
  <c r="D31" i="40"/>
  <c r="E30" i="40"/>
  <c r="D30" i="40"/>
  <c r="E29" i="40"/>
  <c r="D29" i="40"/>
  <c r="E28" i="40"/>
  <c r="D28" i="40"/>
  <c r="E27" i="40"/>
  <c r="D27" i="40"/>
  <c r="E26" i="40"/>
  <c r="D26" i="40"/>
  <c r="E25" i="40"/>
  <c r="D25" i="40"/>
  <c r="E24" i="40"/>
  <c r="D24" i="40"/>
  <c r="E23" i="40"/>
  <c r="D23" i="40"/>
  <c r="E21" i="40"/>
  <c r="D21" i="40"/>
  <c r="E20" i="40"/>
  <c r="D20" i="40"/>
  <c r="E19" i="40"/>
  <c r="D19" i="40"/>
  <c r="E18" i="40"/>
  <c r="D18" i="40"/>
  <c r="E17" i="40"/>
  <c r="D17" i="40"/>
  <c r="E16" i="40"/>
  <c r="D16" i="40"/>
  <c r="E15" i="40"/>
  <c r="D15" i="40"/>
  <c r="E14" i="40"/>
  <c r="D14" i="40"/>
  <c r="E13" i="40"/>
  <c r="D13" i="40"/>
  <c r="E12" i="40"/>
  <c r="D12" i="40"/>
  <c r="E11" i="40"/>
  <c r="D11" i="40"/>
  <c r="E10" i="40"/>
  <c r="D10" i="40"/>
  <c r="E9" i="40"/>
  <c r="D9" i="40"/>
  <c r="E8" i="40"/>
  <c r="D8" i="40"/>
  <c r="E7" i="40"/>
  <c r="D7" i="40"/>
  <c r="E6" i="40"/>
  <c r="D6" i="40"/>
  <c r="E5" i="40"/>
  <c r="D5" i="40"/>
  <c r="E4" i="40"/>
  <c r="D4" i="40"/>
  <c r="E3" i="40"/>
  <c r="D3" i="40"/>
  <c r="E2" i="40"/>
  <c r="D2" i="40"/>
  <c r="K49" i="38"/>
  <c r="J49" i="38"/>
  <c r="I49" i="38"/>
  <c r="H49" i="38"/>
  <c r="G49" i="38"/>
  <c r="F49" i="38"/>
  <c r="E49" i="38"/>
  <c r="D49" i="38"/>
  <c r="C49" i="38"/>
  <c r="K40" i="38"/>
  <c r="J40" i="38"/>
  <c r="I40" i="38"/>
  <c r="H40" i="38"/>
  <c r="G40" i="38"/>
  <c r="F40" i="38"/>
  <c r="E40" i="38"/>
  <c r="D40" i="38"/>
  <c r="C40" i="38"/>
  <c r="K31" i="38"/>
  <c r="J31" i="38"/>
  <c r="I31" i="38"/>
  <c r="H31" i="38"/>
  <c r="G31" i="38"/>
  <c r="F31" i="38"/>
  <c r="E31" i="38"/>
  <c r="D31" i="38"/>
  <c r="C31" i="38"/>
  <c r="K22" i="38"/>
  <c r="J22" i="38"/>
  <c r="I22" i="38"/>
  <c r="H22" i="38"/>
  <c r="G22" i="38"/>
  <c r="F22" i="38"/>
  <c r="E22" i="38"/>
  <c r="D22" i="38"/>
  <c r="C22" i="38"/>
  <c r="B18" i="11"/>
  <c r="B17" i="11"/>
  <c r="B6" i="11"/>
  <c r="B5" i="11"/>
  <c r="B4" i="11"/>
  <c r="B3" i="11"/>
  <c r="B2" i="11"/>
</calcChain>
</file>

<file path=xl/sharedStrings.xml><?xml version="1.0" encoding="utf-8"?>
<sst xmlns="http://schemas.openxmlformats.org/spreadsheetml/2006/main" count="1662" uniqueCount="560">
  <si>
    <t>Other</t>
  </si>
  <si>
    <t>More frequent handwashing with soap</t>
  </si>
  <si>
    <t xml:space="preserve">Avoid groups of more than 10 people </t>
  </si>
  <si>
    <t>Very worried</t>
  </si>
  <si>
    <t>Somewhat worried</t>
  </si>
  <si>
    <t>Not too worried</t>
  </si>
  <si>
    <t>Not worried at all</t>
  </si>
  <si>
    <t>A substantial threat</t>
  </si>
  <si>
    <t>A moderate threat</t>
  </si>
  <si>
    <t>Not much of a threat</t>
  </si>
  <si>
    <t>Not a threat at all</t>
  </si>
  <si>
    <t>Avoid handshakes/physical greetings</t>
  </si>
  <si>
    <t>Stock up more food than normal, due to restricted movement</t>
  </si>
  <si>
    <t>% of respondents</t>
  </si>
  <si>
    <t>Q1</t>
  </si>
  <si>
    <t>Q2</t>
  </si>
  <si>
    <t>Q3</t>
  </si>
  <si>
    <t>Q4</t>
  </si>
  <si>
    <t>Q5</t>
  </si>
  <si>
    <t>Rural</t>
  </si>
  <si>
    <t>Urban</t>
  </si>
  <si>
    <t>% of respondents by residence</t>
  </si>
  <si>
    <t>Cancel Travel Plans</t>
  </si>
  <si>
    <t>Reduce Trips to Grocery Store</t>
  </si>
  <si>
    <t>Table 2.8. Degree of perception of threat to household's finance caused by coronavirus</t>
  </si>
  <si>
    <t>% of respondents by IHPS Wealth Quintile</t>
  </si>
  <si>
    <t>Overall</t>
  </si>
  <si>
    <t>Table 1.1. Respondent Characteristics - AGE &amp; SEX</t>
  </si>
  <si>
    <t>Number of respondents</t>
  </si>
  <si>
    <t>By Sex</t>
  </si>
  <si>
    <t>Male respondents</t>
  </si>
  <si>
    <t>Female respondents</t>
  </si>
  <si>
    <t>Median age of respondents</t>
  </si>
  <si>
    <t xml:space="preserve">   15-24 years</t>
  </si>
  <si>
    <t xml:space="preserve">   25-39 years</t>
  </si>
  <si>
    <t xml:space="preserve">   40-49 years</t>
  </si>
  <si>
    <t xml:space="preserve">   50-64 years</t>
  </si>
  <si>
    <t xml:space="preserve">   65 years and above</t>
  </si>
  <si>
    <t>Total</t>
  </si>
  <si>
    <t>Percent</t>
  </si>
  <si>
    <t>Table 1.2: Respondent relationship to head</t>
  </si>
  <si>
    <t>Distribution of respondents</t>
  </si>
  <si>
    <t>Relationship to HH Head:</t>
  </si>
  <si>
    <t xml:space="preserve">Total </t>
  </si>
  <si>
    <t>Male</t>
  </si>
  <si>
    <t>Female</t>
  </si>
  <si>
    <t>Head</t>
  </si>
  <si>
    <t>Spouse</t>
  </si>
  <si>
    <t>Child (own/step/adopted)</t>
  </si>
  <si>
    <t>Other relative</t>
  </si>
  <si>
    <t>Not related</t>
  </si>
  <si>
    <t>Table 1.3: Respondent education*</t>
  </si>
  <si>
    <t>Education</t>
  </si>
  <si>
    <t>Literate (in any language)</t>
  </si>
  <si>
    <t>Level</t>
  </si>
  <si>
    <t xml:space="preserve">    No school</t>
  </si>
  <si>
    <t xml:space="preserve">    Primary - partial</t>
  </si>
  <si>
    <t xml:space="preserve">    Primary - completed</t>
  </si>
  <si>
    <t xml:space="preserve">    Secondary - partial</t>
  </si>
  <si>
    <t xml:space="preserve">    Secondary - completed</t>
  </si>
  <si>
    <t xml:space="preserve">    Tertiary - partial &amp; completed</t>
  </si>
  <si>
    <t xml:space="preserve">    Religious</t>
  </si>
  <si>
    <t>Table 1.4: Characteristics of Household</t>
  </si>
  <si>
    <t>Household size (average # individuals)</t>
  </si>
  <si>
    <t>Household head, female (%)</t>
  </si>
  <si>
    <t>Education level of HH Head:</t>
  </si>
  <si>
    <t xml:space="preserve">Table 1.5: Older Adults and Dependency </t>
  </si>
  <si>
    <t>Individuals</t>
  </si>
  <si>
    <t xml:space="preserve">   50 - 64 years old (%)</t>
  </si>
  <si>
    <t xml:space="preserve">   65 years old and older (%)</t>
  </si>
  <si>
    <t>Household</t>
  </si>
  <si>
    <t xml:space="preserve">    HHs with at least 1 person 50 - 64 (%)</t>
  </si>
  <si>
    <t xml:space="preserve">    HHs with at least 1 person 65+ (%)</t>
  </si>
  <si>
    <t xml:space="preserve">    HHs with at least 1 person 50+ (%)</t>
  </si>
  <si>
    <t xml:space="preserve">    Average share of members 50 - 64</t>
  </si>
  <si>
    <t xml:space="preserve">    Average share of members 65+</t>
  </si>
  <si>
    <t xml:space="preserve">  HHs with at least 1 person below 15</t>
  </si>
  <si>
    <t>Dependency ratio</t>
  </si>
  <si>
    <t>IHPS PCA Index Based Wealth Quintiles</t>
  </si>
  <si>
    <t>Table 1.1: Respondent Characteristics (Age and Sex)</t>
  </si>
  <si>
    <t>Table 1.5: Older Adults and Dependency</t>
  </si>
  <si>
    <t xml:space="preserve">    Q1</t>
  </si>
  <si>
    <t xml:space="preserve">    Q2</t>
  </si>
  <si>
    <t xml:space="preserve">    Q3</t>
  </si>
  <si>
    <t xml:space="preserve">    Q4</t>
  </si>
  <si>
    <t xml:space="preserve">    Q5</t>
  </si>
  <si>
    <t>Frequency of reasons given across all times</t>
  </si>
  <si>
    <t>Turned away because facility was full</t>
  </si>
  <si>
    <t>Table 3.3. Food Security Problems</t>
  </si>
  <si>
    <t>Restriction to go outside</t>
  </si>
  <si>
    <t>Table 0.1: Sample Composition (# of Households)</t>
  </si>
  <si>
    <t>Sector</t>
  </si>
  <si>
    <t xml:space="preserve">  HHs called for Round 1  (sample size)</t>
  </si>
  <si>
    <t xml:space="preserve">     HHs fully interviewed</t>
  </si>
  <si>
    <t xml:space="preserve">     HHs reached but not fully interviewed</t>
  </si>
  <si>
    <t xml:space="preserve">     HHs refused</t>
  </si>
  <si>
    <t xml:space="preserve">     HHs unable to reach</t>
  </si>
  <si>
    <t>Table 0.2: Contact Rate</t>
  </si>
  <si>
    <t>Average # per HH</t>
  </si>
  <si>
    <t>% of Total HHs</t>
  </si>
  <si>
    <t>Calls made - all HHs</t>
  </si>
  <si>
    <t xml:space="preserve">     Calls made, HHs interviewed</t>
  </si>
  <si>
    <t xml:space="preserve">     Calls made, HHs refused</t>
  </si>
  <si>
    <t xml:space="preserve">     Calls made, no contact</t>
  </si>
  <si>
    <t xml:space="preserve">     Calls made, other non-response</t>
  </si>
  <si>
    <t>Number of Attempts</t>
  </si>
  <si>
    <t>Reached</t>
  </si>
  <si>
    <t>Not reached</t>
  </si>
  <si>
    <t>Not Reached</t>
  </si>
  <si>
    <t>Table 0.3: Result of Interview</t>
  </si>
  <si>
    <t>OVERALL</t>
  </si>
  <si>
    <t xml:space="preserve">    Complete</t>
  </si>
  <si>
    <t xml:space="preserve">    Partially Complete</t>
  </si>
  <si>
    <t xml:space="preserve">    Refused</t>
  </si>
  <si>
    <t xml:space="preserve">    Language barrier</t>
  </si>
  <si>
    <t xml:space="preserve">    Nobody answering</t>
  </si>
  <si>
    <t xml:space="preserve">    Number does not exist</t>
  </si>
  <si>
    <t xml:space="preserve">    Phone turned off</t>
  </si>
  <si>
    <t xml:space="preserve">    Wrong number (don't know the household)</t>
  </si>
  <si>
    <t xml:space="preserve">    Reference person can't connect to household</t>
  </si>
  <si>
    <t>Table 0.4: Language of interivew</t>
  </si>
  <si>
    <t>% of Interviews</t>
  </si>
  <si>
    <t>English</t>
  </si>
  <si>
    <t xml:space="preserve">Total  time spent in all sections for complete interviews (minutes) </t>
  </si>
  <si>
    <t>Duration</t>
  </si>
  <si>
    <t>All sections</t>
  </si>
  <si>
    <t>Mean</t>
  </si>
  <si>
    <t>Median</t>
  </si>
  <si>
    <t>Note: time getting the attempts also included here</t>
  </si>
  <si>
    <t>Min</t>
  </si>
  <si>
    <t>Add: actual interviewing time after getting consent</t>
  </si>
  <si>
    <t>Max</t>
  </si>
  <si>
    <t>Table 0.5: Sample Composition*</t>
  </si>
  <si>
    <t>Characteristic</t>
  </si>
  <si>
    <t>Unweighted</t>
  </si>
  <si>
    <t>Weighted</t>
  </si>
  <si>
    <t>Sample size (successful interviews)</t>
  </si>
  <si>
    <t>Average household size</t>
  </si>
  <si>
    <t>Household head characteristics</t>
  </si>
  <si>
    <t xml:space="preserve">    Female head (%)</t>
  </si>
  <si>
    <t xml:space="preserve">    Age</t>
  </si>
  <si>
    <t xml:space="preserve">    Literate (%)</t>
  </si>
  <si>
    <t>Asset ownership</t>
  </si>
  <si>
    <t xml:space="preserve">    Television</t>
  </si>
  <si>
    <t xml:space="preserve">    Refrigerator</t>
  </si>
  <si>
    <t xml:space="preserve">    Car</t>
  </si>
  <si>
    <t xml:space="preserve">    Generator</t>
  </si>
  <si>
    <t>Design Strata</t>
  </si>
  <si>
    <t>Phone Number Availability</t>
  </si>
  <si>
    <t>Household Phone</t>
  </si>
  <si>
    <t>Only Reference Contact</t>
  </si>
  <si>
    <t>Urban North</t>
  </si>
  <si>
    <t>Urban Center</t>
  </si>
  <si>
    <t>Urban South</t>
  </si>
  <si>
    <t>Rural North</t>
  </si>
  <si>
    <t>Rural Center</t>
  </si>
  <si>
    <t>Rural South</t>
  </si>
  <si>
    <t>Residence</t>
  </si>
  <si>
    <t>Sample size, IHPS 2019</t>
  </si>
  <si>
    <t># of households</t>
  </si>
  <si>
    <t>% of overall sample</t>
  </si>
  <si>
    <t>% of urban sample</t>
  </si>
  <si>
    <t>% of rural sample</t>
  </si>
  <si>
    <t>Chewa</t>
  </si>
  <si>
    <t>Nyanja</t>
  </si>
  <si>
    <t>Yao</t>
  </si>
  <si>
    <t>Tumbuka</t>
  </si>
  <si>
    <t>Lhomwe</t>
  </si>
  <si>
    <t>Nkhonde</t>
  </si>
  <si>
    <t>Ngoni</t>
  </si>
  <si>
    <t>Sena</t>
  </si>
  <si>
    <t>Nyakyusa</t>
  </si>
  <si>
    <t>Tonga</t>
  </si>
  <si>
    <t>Lambya</t>
  </si>
  <si>
    <t>Senga</t>
  </si>
  <si>
    <t>Sukwa/Ndali</t>
  </si>
  <si>
    <t>Concerns</t>
  </si>
  <si>
    <t>Employment</t>
  </si>
  <si>
    <t>Access</t>
  </si>
  <si>
    <t>Behaviour</t>
  </si>
  <si>
    <t>Household Roster</t>
  </si>
  <si>
    <t>* Based on information from the IHPS only.</t>
  </si>
  <si>
    <t>IHPS</t>
  </si>
  <si>
    <t>Status of work</t>
  </si>
  <si>
    <t xml:space="preserve">Agriculture </t>
  </si>
  <si>
    <t>Mining</t>
  </si>
  <si>
    <t>Utilities</t>
  </si>
  <si>
    <t>Construction</t>
  </si>
  <si>
    <t>Public Administration</t>
  </si>
  <si>
    <t>Personal Services</t>
  </si>
  <si>
    <t>Manufucturing</t>
  </si>
  <si>
    <t>Professional/Scientific/Technical Activities</t>
  </si>
  <si>
    <t>Transportation</t>
  </si>
  <si>
    <t>Buying and Selling</t>
  </si>
  <si>
    <t>Financial/Insurance/Real Estate Services</t>
  </si>
  <si>
    <t>Health</t>
  </si>
  <si>
    <t>Tourism</t>
  </si>
  <si>
    <t>Food Processing</t>
  </si>
  <si>
    <t>Others</t>
  </si>
  <si>
    <t>Metadata</t>
  </si>
  <si>
    <t>Duration of Interview</t>
  </si>
  <si>
    <t>Basic Information</t>
  </si>
  <si>
    <t>Safety Nets</t>
  </si>
  <si>
    <t>Phone sample</t>
  </si>
  <si>
    <t xml:space="preserve">   Mobile phone</t>
  </si>
  <si>
    <t>Table 0.5: Sample Compostition</t>
  </si>
  <si>
    <t>Income_Loss</t>
  </si>
  <si>
    <t>Other Income</t>
  </si>
  <si>
    <t>Non-Farm Ent</t>
  </si>
  <si>
    <t>Employment_New</t>
  </si>
  <si>
    <t>Employment_Old</t>
  </si>
  <si>
    <t>Round 1</t>
  </si>
  <si>
    <t>Round 2</t>
  </si>
  <si>
    <t>Table 2.7. Degree of worry about self/immediate family becoming seriously ill from Coronavirus</t>
  </si>
  <si>
    <t xml:space="preserve">Round 1 </t>
  </si>
  <si>
    <t>Changes in job</t>
  </si>
  <si>
    <t xml:space="preserve">       Same job as before</t>
  </si>
  <si>
    <t xml:space="preserve">       Changed jobs</t>
  </si>
  <si>
    <t>All</t>
  </si>
  <si>
    <t xml:space="preserve"> </t>
  </si>
  <si>
    <t>Business/office closed - coronavirus legal restrictions</t>
  </si>
  <si>
    <t>Potentially related</t>
  </si>
  <si>
    <t>Relation to coronavirus outbreak &amp; related counter measures</t>
  </si>
  <si>
    <t>Ill/quarantined</t>
  </si>
  <si>
    <t>Need to care for ill relative</t>
  </si>
  <si>
    <t>Not able to go to farm - movement restrictions</t>
  </si>
  <si>
    <t>Laid off while business continues</t>
  </si>
  <si>
    <t>Furlough (temporarily laid off)</t>
  </si>
  <si>
    <t>Not able to farm due to lack of inputs</t>
  </si>
  <si>
    <t>Business/office closed for another reason</t>
  </si>
  <si>
    <t>Potentially unrelated</t>
  </si>
  <si>
    <t>Not farming season</t>
  </si>
  <si>
    <t>Seasonal worker/or farming season</t>
  </si>
  <si>
    <t>Retired</t>
  </si>
  <si>
    <t>Vacation</t>
  </si>
  <si>
    <t xml:space="preserve">     1. Temporarily absent</t>
  </si>
  <si>
    <t xml:space="preserve">             1.1. Expect to return within 3 months</t>
  </si>
  <si>
    <t xml:space="preserve">             1.2. They don't know when they will come back</t>
  </si>
  <si>
    <t xml:space="preserve">    3. Not searched for work</t>
  </si>
  <si>
    <t>% of all respondents working</t>
  </si>
  <si>
    <t xml:space="preserve">    Family farming (or livestock or fishing)</t>
  </si>
  <si>
    <t>Percentage of respondents working</t>
  </si>
  <si>
    <t>Round 1 (May/June)</t>
  </si>
  <si>
    <t>Rotation of Personnel</t>
  </si>
  <si>
    <t xml:space="preserve">    Own business</t>
  </si>
  <si>
    <t xml:space="preserve">    Business of HH or family member</t>
  </si>
  <si>
    <t>As an employee for someone else</t>
  </si>
  <si>
    <t>As an apprentice, trainee, intern</t>
  </si>
  <si>
    <t>Round 2 (July)</t>
  </si>
  <si>
    <t>All of the time</t>
  </si>
  <si>
    <t>Most of the time</t>
  </si>
  <si>
    <t>About half of the time</t>
  </si>
  <si>
    <t>Some of the time</t>
  </si>
  <si>
    <t>None of the time</t>
  </si>
  <si>
    <t>I have not been in public during the last 7 days</t>
  </si>
  <si>
    <t>Round 3</t>
  </si>
  <si>
    <t>Other Specify</t>
  </si>
  <si>
    <t xml:space="preserve">  HHs called for Round 2  (sample size)</t>
  </si>
  <si>
    <t xml:space="preserve">  HHs called for Round 3  (sample size)</t>
  </si>
  <si>
    <t>No NFE anytime in 2020</t>
  </si>
  <si>
    <t>Table 4.25  Family businesses, status &amp; fluctuation*</t>
  </si>
  <si>
    <t>Table 4.17 Job Stability</t>
  </si>
  <si>
    <t>Respondent WORKING (%)</t>
  </si>
  <si>
    <t xml:space="preserve">   Also was working in previous round</t>
  </si>
  <si>
    <t xml:space="preserve">   Returned to work since previous round</t>
  </si>
  <si>
    <t>Respondent NOT WORKING (%)</t>
  </si>
  <si>
    <t xml:space="preserve">   Also not working in previous round*</t>
  </si>
  <si>
    <t xml:space="preserve">   Stopped working since previous round*</t>
  </si>
  <si>
    <t xml:space="preserve">% All </t>
  </si>
  <si>
    <t xml:space="preserve">  Not returned to work*</t>
  </si>
  <si>
    <t xml:space="preserve">  Not working even before outbreak*</t>
  </si>
  <si>
    <t>Round 3 (August)</t>
  </si>
  <si>
    <t xml:space="preserve">  Working Continuously since May/June (Round 1)</t>
  </si>
  <si>
    <t xml:space="preserve">  Working since July (Round 2)</t>
  </si>
  <si>
    <t xml:space="preserve">   * Respondents not working at R1 were asked if the worked pre-outbreak)</t>
  </si>
  <si>
    <t>Table 4.18. Work stoppages, by industry of main job</t>
  </si>
  <si>
    <t>Percentage of respondents that STOPPED working</t>
  </si>
  <si>
    <t>Between Mid-March and April/May</t>
  </si>
  <si>
    <t>Between April/May and July</t>
  </si>
  <si>
    <t>Between July and August(R3)</t>
  </si>
  <si>
    <t>Table 4.20  Job Search, Respondents</t>
  </si>
  <si>
    <t>%  of respondents not working</t>
  </si>
  <si>
    <t>Not working (last week) (% of respondents)</t>
  </si>
  <si>
    <t xml:space="preserve">     2. Searched for work (last 4 weeks**)</t>
  </si>
  <si>
    <t>%  of respondents working</t>
  </si>
  <si>
    <t>Table 4.6. Main industry of those respondents working</t>
  </si>
  <si>
    <t xml:space="preserve">% of respondents by residence </t>
  </si>
  <si>
    <t>% of respondents working</t>
  </si>
  <si>
    <t>Other, specify</t>
  </si>
  <si>
    <t>Round 4</t>
  </si>
  <si>
    <t>Round  4</t>
  </si>
  <si>
    <t xml:space="preserve">  HHs called for Round 4  (sample size)</t>
  </si>
  <si>
    <t>Livestock</t>
  </si>
  <si>
    <t>Credit</t>
  </si>
  <si>
    <t>Crop Production and Sales</t>
  </si>
  <si>
    <t>All HHs</t>
  </si>
  <si>
    <t>Region</t>
  </si>
  <si>
    <t>North</t>
  </si>
  <si>
    <t>Central</t>
  </si>
  <si>
    <t>South</t>
  </si>
  <si>
    <t>Needed to sell (# of HHs)</t>
  </si>
  <si>
    <t>Needed to sell (% of HHs)</t>
  </si>
  <si>
    <t>Could not sell (% that needed to sell Agricultural Produce)</t>
  </si>
  <si>
    <t>% of respondents by Region</t>
  </si>
  <si>
    <t xml:space="preserve">North </t>
  </si>
  <si>
    <t>Good / Better than normal</t>
  </si>
  <si>
    <t>Exceptionally good / Much better than normal</t>
  </si>
  <si>
    <t>Average / Normal</t>
  </si>
  <si>
    <t>Not good, less than normal</t>
  </si>
  <si>
    <t>Very bad, much less than normal</t>
  </si>
  <si>
    <t>% of producer HHs</t>
  </si>
  <si>
    <t xml:space="preserve">2019 (IHS5) land quintiles </t>
  </si>
  <si>
    <t>Table 6.2b. Reasons for Crop Sales</t>
  </si>
  <si>
    <t>To pay School Dues</t>
  </si>
  <si>
    <t>To Cater for Family Gatherings</t>
  </si>
  <si>
    <t>I normally sell for my/family livelihood</t>
  </si>
  <si>
    <t>Declining/no income from usual business</t>
  </si>
  <si>
    <t>Declining/no income from usual work</t>
  </si>
  <si>
    <t>Crop is fetching higher price on the market</t>
  </si>
  <si>
    <t>Maize</t>
  </si>
  <si>
    <t>Beans</t>
  </si>
  <si>
    <t>Groundnuts</t>
  </si>
  <si>
    <t>Peas</t>
  </si>
  <si>
    <t>Soya Beans</t>
  </si>
  <si>
    <t>Cassava</t>
  </si>
  <si>
    <t>Sweet Potatoes</t>
  </si>
  <si>
    <t>Irish Potatoes</t>
  </si>
  <si>
    <t>Banana</t>
  </si>
  <si>
    <t>Tobacco</t>
  </si>
  <si>
    <t>Sugarcane</t>
  </si>
  <si>
    <t>Vegetables</t>
  </si>
  <si>
    <t>Crops</t>
  </si>
  <si>
    <t>HHs with a non-farm business in September 2020 (R4)</t>
  </si>
  <si>
    <t>NFE started after Round 3</t>
  </si>
  <si>
    <t>% HHs by  status
R4 (September)</t>
  </si>
  <si>
    <t>NFE closed as of September (R4)</t>
  </si>
  <si>
    <t xml:space="preserve">  … opened in R3 but closed in R4 (temp/perm)</t>
  </si>
  <si>
    <t>NFE still open since July</t>
  </si>
  <si>
    <t>NFE has been operation since May/June  or earlier</t>
  </si>
  <si>
    <t xml:space="preserve">  …  closed since August R3</t>
  </si>
  <si>
    <t xml:space="preserve">  … closed since July R2</t>
  </si>
  <si>
    <t xml:space="preserve">  … closed since May/June R1</t>
  </si>
  <si>
    <t>Round 4 (September)</t>
  </si>
  <si>
    <t>Yes, Needed to Sell Livestock</t>
  </si>
  <si>
    <t xml:space="preserve">No,did not need to Sell Livestock </t>
  </si>
  <si>
    <t># Households</t>
  </si>
  <si>
    <t>% of households</t>
  </si>
  <si>
    <t>Other Reasons</t>
  </si>
  <si>
    <t>Between July and September(R4)</t>
  </si>
  <si>
    <t>Table 4.22. Main industry of those respondents working 
(% of respondents working)</t>
  </si>
  <si>
    <t>% of HHs</t>
  </si>
  <si>
    <t>Lack of money</t>
  </si>
  <si>
    <t>No medical personnel available</t>
  </si>
  <si>
    <t>Source of livelihood</t>
  </si>
  <si>
    <t xml:space="preserve">Remittances from abroad </t>
  </si>
  <si>
    <t xml:space="preserve">Remittances from family within the country </t>
  </si>
  <si>
    <t>Assistance from other non-family individuals</t>
  </si>
  <si>
    <t xml:space="preserve">Income from properties, investments, savings </t>
  </si>
  <si>
    <t xml:space="preserve">Pension </t>
  </si>
  <si>
    <t xml:space="preserve"> (Past 12 months)</t>
  </si>
  <si>
    <t>Round 3 (since R2)</t>
  </si>
  <si>
    <t>Round 4 (since R3)</t>
  </si>
  <si>
    <t>+This table includes only 1209 observations that represent HHs with information for all rounds and that they did not change respondents along the way for Round 4</t>
  </si>
  <si>
    <t>Round 4+ (September)</t>
  </si>
  <si>
    <t>Table 4.1 Respondents working status last week 
(any work for pay or any income generating activities)</t>
  </si>
  <si>
    <t xml:space="preserve">  Working since August (Round 3)</t>
  </si>
  <si>
    <t xml:space="preserve">  Returned to work in September (Round 4)</t>
  </si>
  <si>
    <t xml:space="preserve">  Working-Not working-Working-Not Working</t>
  </si>
  <si>
    <t xml:space="preserve">  Working-Working-Not working-Not Working</t>
  </si>
  <si>
    <t xml:space="preserve">  Working-Not working-Not working-Not Working</t>
  </si>
  <si>
    <t xml:space="preserve">  Not working-Working-Not working-Not Working</t>
  </si>
  <si>
    <t>Not Working - Not Working - Working - Not Working</t>
  </si>
  <si>
    <t>Working - Working - Working - Not Working</t>
  </si>
  <si>
    <t>Working - Working - Not Working - Not Working</t>
  </si>
  <si>
    <t>Working - Not Working - Working - Working</t>
  </si>
  <si>
    <t>Working - Not Working - Not Working - Working</t>
  </si>
  <si>
    <t>Not Working - Working - Not Working - Working</t>
  </si>
  <si>
    <t>Not Working - Working - Working - Not Working</t>
  </si>
  <si>
    <t>+For Round 4, 36 respondents do not have industry information</t>
  </si>
  <si>
    <t>% of HHs that were able to sell Crops</t>
  </si>
  <si>
    <t>Table 6.2c. Status of Sales</t>
  </si>
  <si>
    <t>Local market closed/ not operating</t>
  </si>
  <si>
    <t>Limited/no transportation</t>
  </si>
  <si>
    <t>Malawi</t>
  </si>
  <si>
    <t>Table 6.10c. Reasons Households Could NOT sell Livestock (% of HHs that needed to sale)</t>
  </si>
  <si>
    <t>Fall in Prices</t>
  </si>
  <si>
    <t>Behavior, and concerns</t>
  </si>
  <si>
    <t>Table 2.5. Prevalence of safe practices</t>
  </si>
  <si>
    <t xml:space="preserve">Table 2.11b. Prevalence of Safe Practises(Wearing a Mask when in Public), Last 7 days </t>
  </si>
  <si>
    <t>Table 4.1c Change in respondent working status (% of respondents)</t>
  </si>
  <si>
    <t>Table 4.19. Work stoppages, main reason</t>
  </si>
  <si>
    <t>Table 4.21. Type of work of those respondents working</t>
  </si>
  <si>
    <t>Table 5.6  Other Income sources - % of HHs</t>
  </si>
  <si>
    <t>Table 5.6  Other Income sources</t>
  </si>
  <si>
    <t>Round 5</t>
  </si>
  <si>
    <t>Reduce Number of Times of going to the Market</t>
  </si>
  <si>
    <t>Round 6</t>
  </si>
  <si>
    <t>Round  5</t>
  </si>
  <si>
    <t>Round  6</t>
  </si>
  <si>
    <t xml:space="preserve">Table 2.11a. Prevalence of Safe Practises(Washing Hands with Soap after being in Public), Last 7 days </t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</si>
  <si>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Little interest or pleasure in doing things</t>
    </r>
  </si>
  <si>
    <t>Not at all</t>
  </si>
  <si>
    <t>Several days</t>
  </si>
  <si>
    <t>More than half the days</t>
  </si>
  <si>
    <t>Nearly every day</t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</si>
  <si>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down, depressed, or hopeless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</si>
  <si>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Trouble falling or staying asleep, or sleeping too much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</si>
  <si>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tired or having little energy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</si>
  <si>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Poor appetite or overeating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</si>
  <si>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bad about yourself — or that you are a failure or have let yourself or your family down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</si>
  <si>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Trouble concentrating on things, such as reading the
newspaper or watching television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</si>
  <si>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Moving or speaking so slowly OR fast that other people could have noticed?</t>
    </r>
  </si>
  <si>
    <t>Needed to buy (% of HHs)</t>
  </si>
  <si>
    <t>Could not buy (% HH that needed to buy)</t>
  </si>
  <si>
    <t>Could not buy</t>
  </si>
  <si>
    <t>Needed &amp; bought</t>
  </si>
  <si>
    <t>No need</t>
  </si>
  <si>
    <t>Soap</t>
  </si>
  <si>
    <t>Medicine</t>
  </si>
  <si>
    <t>Medical Services</t>
  </si>
  <si>
    <t>Out of stock</t>
  </si>
  <si>
    <t>Increase in price</t>
  </si>
  <si>
    <t>No money to buy</t>
  </si>
  <si>
    <t>Due to lack of money or other resources:</t>
  </si>
  <si>
    <t>Adult(s) in HH skipped meal</t>
  </si>
  <si>
    <t>Consumption Quintile</t>
  </si>
  <si>
    <t>HH ran out of food</t>
  </si>
  <si>
    <t>Adult(s) in HH did not eat for a whole day</t>
  </si>
  <si>
    <t>Year</t>
  </si>
  <si>
    <t>Urban/Rural</t>
  </si>
  <si>
    <t>Southern</t>
  </si>
  <si>
    <t>Q1_Poorest</t>
  </si>
  <si>
    <t>Q5_Richest</t>
  </si>
  <si>
    <t>Moderate or Severe</t>
  </si>
  <si>
    <t>Severe</t>
  </si>
  <si>
    <t xml:space="preserve">Note: Results are at household level. Generated using FIES Data Analysis App: https://fies.shinyapps.io/ExtendedApp/ </t>
  </si>
  <si>
    <t>Table 3.4. Medical treatment since mid-March 2020</t>
  </si>
  <si>
    <t>% of HH</t>
  </si>
  <si>
    <t>% of HHs that needed medical treatment</t>
  </si>
  <si>
    <t>Someone in HH needed medical treatment</t>
  </si>
  <si>
    <t xml:space="preserve">     Able to access medical treatment</t>
  </si>
  <si>
    <t xml:space="preserve">     Not able to access medical treatment</t>
  </si>
  <si>
    <t>Table 3.5. Reasons unable to access medical treatment (% of HHs where one of the members needed medical treatment)</t>
  </si>
  <si>
    <t>Percentage</t>
  </si>
  <si>
    <t>Limited / No Transportation</t>
  </si>
  <si>
    <t>Afraid of going and getting the virus</t>
  </si>
  <si>
    <t>Refused</t>
  </si>
  <si>
    <t>Wave 6 
(December 2020)</t>
  </si>
  <si>
    <t>Family Planning</t>
  </si>
  <si>
    <t>Vaccination</t>
  </si>
  <si>
    <t>Maternal Health</t>
  </si>
  <si>
    <t>Child Health</t>
  </si>
  <si>
    <t>Adult Health</t>
  </si>
  <si>
    <t>Emergency Care</t>
  </si>
  <si>
    <t>Pharmacy</t>
  </si>
  <si>
    <r>
      <t xml:space="preserve">Table 3.4b. </t>
    </r>
    <r>
      <rPr>
        <b/>
        <sz val="10"/>
        <color theme="0"/>
        <rFont val="Arial"/>
        <family val="2"/>
      </rPr>
      <t>Type of Services Needed</t>
    </r>
  </si>
  <si>
    <t>Table 6.10b. Share of Households that needed to Sell Livestock but Could Not. (% of households that kept livestock)</t>
  </si>
  <si>
    <t>% of HHs that sold crops from the Dimba Season</t>
  </si>
  <si>
    <t xml:space="preserve">Table 6.2a Crops Sold during the Dry Season 2020 Agricultural Season </t>
  </si>
  <si>
    <t xml:space="preserve">Table 3.1. Access to Medicine and Medical Services, past 7 days </t>
  </si>
  <si>
    <t>Table 3.2a. Reasons basic needs were not available (% of HHs that could not Acess)</t>
  </si>
  <si>
    <t>Round 5 (since Last Call in R4)</t>
  </si>
  <si>
    <t>Round 6 (since Last Call in R5)</t>
  </si>
  <si>
    <t>Table 2.21. Parental Support at Home</t>
  </si>
  <si>
    <t>Played with Child</t>
  </si>
  <si>
    <t>Read books or looked at picture books with child</t>
  </si>
  <si>
    <t>Told stories to Child</t>
  </si>
  <si>
    <t>Sang songs to or with child, including lullabies</t>
  </si>
  <si>
    <t>Took child outside the home</t>
  </si>
  <si>
    <t>Named, counted, or drew things for or with child</t>
  </si>
  <si>
    <t>Table 2.21. Household Characteristics</t>
  </si>
  <si>
    <t>Electricity</t>
  </si>
  <si>
    <t>Radio</t>
  </si>
  <si>
    <t>Television</t>
  </si>
  <si>
    <t>Mobile Telephone</t>
  </si>
  <si>
    <t>Landline Telephone</t>
  </si>
  <si>
    <t>Computer / Laptop / Tablet</t>
  </si>
  <si>
    <t>Internet</t>
  </si>
  <si>
    <t>Table 2.21. Engagement with Educational Content</t>
  </si>
  <si>
    <t>Computer with Internet</t>
  </si>
  <si>
    <t>Computer with no Internet</t>
  </si>
  <si>
    <t>Smart phone or tablet</t>
  </si>
  <si>
    <t>Feature phone using SMS (text messaging)</t>
  </si>
  <si>
    <t>Printed materials from school</t>
  </si>
  <si>
    <t>Printed reading materials</t>
  </si>
  <si>
    <t>Table 2.21. Child Behavior</t>
  </si>
  <si>
    <t>Crying more than he/she used to</t>
  </si>
  <si>
    <t>Speaking less well than he/she used to</t>
  </si>
  <si>
    <t>Being withdrawn or very quiet more than usual</t>
  </si>
  <si>
    <t>Being irritable more than he/she used to</t>
  </si>
  <si>
    <t>Defiant (does not follow the house rules) more than usual.</t>
  </si>
  <si>
    <t>Destroying or damaging things more than usual</t>
  </si>
  <si>
    <t>Table 2.21. Child Discipline</t>
  </si>
  <si>
    <t>Called (him/her) dumb, lazy or another name like that.</t>
  </si>
  <si>
    <t xml:space="preserve">Spanked, hit or slapped (him/her) on the bottom with bare hand </t>
  </si>
  <si>
    <t>Hit or slapped (him/her) on the hand, arm, or leg.</t>
  </si>
  <si>
    <t>Hit or slapped (him/her) on the face, head or ears.</t>
  </si>
  <si>
    <t>Hit (him/her) on the bottom or elsewhere on the body with something like a belt, hairbrush, stick or other hard object.</t>
  </si>
  <si>
    <t>Beat (him/her) up, that is hit (him/her) over and over as hard as one could.</t>
  </si>
  <si>
    <t>Do you believe that in order to bring up, raise, or educate a child properly, the child needs to be physically punished?</t>
  </si>
  <si>
    <t>Mother</t>
  </si>
  <si>
    <t>Father</t>
  </si>
  <si>
    <t>Sibling</t>
  </si>
  <si>
    <t>GrandParent</t>
  </si>
  <si>
    <t>Other Relative</t>
  </si>
  <si>
    <t>Household Worker</t>
  </si>
  <si>
    <t>Other Non-Relative</t>
  </si>
  <si>
    <t>Number of Caregivers</t>
  </si>
  <si>
    <t>Distribution of Caregivers</t>
  </si>
  <si>
    <t>Relationship to Child:</t>
  </si>
  <si>
    <t xml:space="preserve">  HHs called for Round 5  (sample size)</t>
  </si>
  <si>
    <t>Before Mid-March*</t>
  </si>
  <si>
    <r>
      <t xml:space="preserve">Note: </t>
    </r>
    <r>
      <rPr>
        <sz val="10"/>
        <color rgb="FF000000"/>
        <rFont val="Gill Sans MT"/>
        <family val="2"/>
      </rPr>
      <t xml:space="preserve">It is assumed that all those who were working at baseline were also working before mid-March. </t>
    </r>
  </si>
  <si>
    <t>Round 6 (December)</t>
  </si>
  <si>
    <t>Round 5 (October/November)</t>
  </si>
  <si>
    <t xml:space="preserve"> Round 5</t>
  </si>
  <si>
    <t xml:space="preserve"> Round 6</t>
  </si>
  <si>
    <t>Percentage of respondents that STOPPED working*</t>
  </si>
  <si>
    <t>All individuals</t>
  </si>
  <si>
    <t>Sex</t>
  </si>
  <si>
    <t>Hours worked last week</t>
  </si>
  <si>
    <t>Usual hours worked - Primary activity</t>
  </si>
  <si>
    <t>Usual hours worked -Only wage workers</t>
  </si>
  <si>
    <t>Number of children’s books or picture books child has at home</t>
  </si>
  <si>
    <t>Table 2.20. Patient Health</t>
  </si>
  <si>
    <t>Table 2.21. Early Child Development</t>
  </si>
  <si>
    <t>Table 2.21. Early Child Development Continued..</t>
  </si>
  <si>
    <t>Table 3.4b. Type of Services Needed</t>
  </si>
  <si>
    <t>Table 3.4. Medical treatment in the past 4 weeks</t>
  </si>
  <si>
    <t>Table 4.1. Overall Work Status</t>
  </si>
  <si>
    <t>Table 4.22. Hours worked (average for working population)</t>
  </si>
  <si>
    <t>Back to Table of Contents</t>
  </si>
  <si>
    <t>Table 2.20: Primary Caregiver relationship to Selected Child</t>
  </si>
  <si>
    <t>Work Status</t>
  </si>
  <si>
    <t>Percent  HHs, by (IHPS) wealth quintiles</t>
  </si>
  <si>
    <t>Registered for AIP</t>
  </si>
  <si>
    <t>Registered (% of HHs)</t>
  </si>
  <si>
    <t>Not Yet Purchased the Inputs (% HH that Registered)</t>
  </si>
  <si>
    <t>Table 3.5. Access to Affordbale Inputs Program (AIP)</t>
  </si>
  <si>
    <t>Selling points are too far</t>
  </si>
  <si>
    <t>Supplies are not enough</t>
  </si>
  <si>
    <t>Waiting time is too long</t>
  </si>
  <si>
    <t>Selling points are asking for additional money</t>
  </si>
  <si>
    <t>Bags are being opened and fertilizers removed by sellers</t>
  </si>
  <si>
    <t>Network is mostly down</t>
  </si>
  <si>
    <r>
      <t xml:space="preserve">Table 3.5. </t>
    </r>
    <r>
      <rPr>
        <b/>
        <sz val="10"/>
        <color theme="0"/>
        <rFont val="Arial"/>
        <family val="2"/>
      </rPr>
      <t>Dissatisfaction with AIP</t>
    </r>
  </si>
  <si>
    <t>Baseline (May/June)</t>
  </si>
  <si>
    <t>Round 5 (Oct/Nov)</t>
  </si>
  <si>
    <t>Table 6.10b_1. Share of Households that needed to Sell Crops but Could Not. (% of households that kept livestock)</t>
  </si>
  <si>
    <t>Yes, Needed to Sell Crops</t>
  </si>
  <si>
    <t>No,did not need to Sell Crops</t>
  </si>
  <si>
    <t>Total Depression Severity</t>
  </si>
  <si>
    <t>None</t>
  </si>
  <si>
    <t>Mild Depression</t>
  </si>
  <si>
    <t>Moderate Depression</t>
  </si>
  <si>
    <t>Moderately Severe Depression</t>
  </si>
  <si>
    <t>Severe Depression</t>
  </si>
  <si>
    <t>Pre-COVID 19 IHPS 2019 Wealth Quintile</t>
  </si>
  <si>
    <t>Percent HHs, by Residence</t>
  </si>
  <si>
    <t>Table 3.1. Access to Medicine and Medical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</si>
</sst>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0.0"/>
    <numFmt numFmtId="165" formatCode="_-* #,##0.00_-;\-* #,##0.00_-;_-* &quot;-&quot;??_-;_-@_-"/>
    <numFmt numFmtId="166" formatCode="_(* #,##0_);_(* \(#,##0\);_(* &quot;-&quot;??_);_(@_)"/>
    <numFmt numFmtId="167" formatCode="0.000"/>
    <numFmt numFmtId="168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-0.4999542222357860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1"/>
      <color rgb="FFC0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7"/>
      <name val="Arial"/>
      <family val="2"/>
    </font>
    <font>
      <sz val="10"/>
      <color rgb="FFFF0000"/>
      <name val="Arial"/>
      <family val="2"/>
    </font>
    <font>
      <sz val="10"/>
      <color rgb="FF000000"/>
      <name val="Calibri"/>
      <family val="2"/>
      <scheme val="minor"/>
    </font>
    <font>
      <i/>
      <sz val="10"/>
      <color rgb="FF000000"/>
      <name val="Gill Sans MT"/>
      <family val="2"/>
    </font>
    <font>
      <sz val="10"/>
      <color rgb="FF000000"/>
      <name val="Gill Sans MT"/>
      <family val="2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/>
      <diagonal/>
    </border>
  </borders>
  <cellStyleXfs count="13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2" fillId="0" borderId="38" applyNumberFormat="0" applyFill="0" applyBorder="0" applyAlignment="0" applyProtection="0"/>
    <xf numFmtId="0" fontId="1" fillId="0" borderId="38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0" fontId="1" fillId="0" borderId="38"/>
    <xf numFmtId="0" fontId="1" fillId="0" borderId="38"/>
    <xf numFmtId="0" fontId="2" fillId="0" borderId="38" applyNumberFormat="0" applyFill="0" applyBorder="0" applyAlignment="0" applyProtection="0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7" fillId="9" borderId="38" applyNumberFormat="0" applyBorder="0" applyAlignment="0" applyProtection="0"/>
    <xf numFmtId="0" fontId="1" fillId="10" borderId="38" applyNumberFormat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165" fontId="1" fillId="0" borderId="38" applyFont="0" applyFill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9" fillId="0" borderId="0" applyNumberFormat="0" applyFill="0" applyBorder="0" applyAlignment="0" applyProtection="0"/>
    <xf numFmtId="0" fontId="1" fillId="0" borderId="38"/>
  </cellStyleXfs>
  <cellXfs count="610">
    <xf numFmtId="0" fontId="0" fillId="0" borderId="0" xfId="0"/>
    <xf numFmtId="0" fontId="0" fillId="0" borderId="13" xfId="0" applyBorder="1"/>
    <xf numFmtId="164" fontId="0" fillId="0" borderId="13" xfId="0" applyNumberFormat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0" fontId="19" fillId="0" borderId="0" xfId="0" applyFont="1"/>
    <xf numFmtId="0" fontId="20" fillId="0" borderId="13" xfId="0" applyFont="1" applyBorder="1" applyAlignment="1">
      <alignment vertic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13" fillId="35" borderId="13" xfId="0" applyFont="1" applyFill="1" applyBorder="1" applyAlignment="1">
      <alignment horizontal="center"/>
    </xf>
    <xf numFmtId="0" fontId="16" fillId="35" borderId="13" xfId="0" applyFont="1" applyFill="1" applyBorder="1" applyAlignment="1">
      <alignment horizontal="left" vertical="center" wrapText="1"/>
    </xf>
    <xf numFmtId="0" fontId="14" fillId="0" borderId="0" xfId="0" applyFont="1"/>
    <xf numFmtId="0" fontId="16" fillId="0" borderId="13" xfId="0" applyFont="1" applyBorder="1"/>
    <xf numFmtId="164" fontId="0" fillId="0" borderId="0" xfId="0" applyNumberFormat="1"/>
    <xf numFmtId="0" fontId="0" fillId="0" borderId="13" xfId="0" applyBorder="1"/>
    <xf numFmtId="9" fontId="16" fillId="10" borderId="13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166" fontId="0" fillId="0" borderId="13" xfId="43" applyNumberFormat="1" applyFont="1" applyBorder="1" applyAlignment="1">
      <alignment horizontal="center" vertical="center"/>
    </xf>
    <xf numFmtId="0" fontId="18" fillId="0" borderId="15" xfId="19" applyFont="1" applyFill="1" applyBorder="1"/>
    <xf numFmtId="1" fontId="18" fillId="0" borderId="13" xfId="0" applyNumberFormat="1" applyFont="1" applyBorder="1" applyAlignment="1">
      <alignment horizontal="center" wrapText="1"/>
    </xf>
    <xf numFmtId="164" fontId="18" fillId="0" borderId="13" xfId="0" applyNumberFormat="1" applyFont="1" applyBorder="1" applyAlignment="1">
      <alignment horizontal="center" wrapText="1"/>
    </xf>
    <xf numFmtId="1" fontId="0" fillId="0" borderId="15" xfId="0" applyNumberFormat="1" applyBorder="1" applyAlignment="1">
      <alignment horizontal="left"/>
    </xf>
    <xf numFmtId="1" fontId="0" fillId="0" borderId="13" xfId="0" applyNumberFormat="1" applyBorder="1" applyAlignment="1">
      <alignment horizontal="center" wrapText="1"/>
    </xf>
    <xf numFmtId="1" fontId="16" fillId="0" borderId="15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16" fillId="10" borderId="13" xfId="19" applyFont="1" applyBorder="1"/>
    <xf numFmtId="164" fontId="0" fillId="0" borderId="13" xfId="0" applyNumberFormat="1" applyBorder="1" applyAlignment="1">
      <alignment horizontal="center" wrapText="1"/>
    </xf>
    <xf numFmtId="0" fontId="16" fillId="37" borderId="13" xfId="0" applyFont="1" applyFill="1" applyBorder="1"/>
    <xf numFmtId="164" fontId="0" fillId="0" borderId="13" xfId="0" applyNumberFormat="1" applyBorder="1" applyAlignment="1">
      <alignment wrapText="1"/>
    </xf>
    <xf numFmtId="2" fontId="0" fillId="0" borderId="13" xfId="0" applyNumberFormat="1" applyBorder="1" applyAlignment="1">
      <alignment horizontal="center" wrapText="1"/>
    </xf>
    <xf numFmtId="164" fontId="18" fillId="0" borderId="13" xfId="0" applyNumberFormat="1" applyFont="1" applyBorder="1" applyAlignment="1">
      <alignment wrapText="1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9" fontId="16" fillId="10" borderId="12" xfId="19" applyNumberFormat="1" applyFont="1" applyBorder="1" applyAlignment="1">
      <alignment horizontal="center" vertical="center" wrapText="1"/>
    </xf>
    <xf numFmtId="166" fontId="0" fillId="0" borderId="12" xfId="43" applyNumberFormat="1" applyFont="1" applyBorder="1" applyAlignment="1">
      <alignment horizontal="center" vertical="center"/>
    </xf>
    <xf numFmtId="9" fontId="16" fillId="10" borderId="25" xfId="19" applyNumberFormat="1" applyFont="1" applyBorder="1" applyAlignment="1">
      <alignment horizontal="center" vertical="center" wrapText="1"/>
    </xf>
    <xf numFmtId="166" fontId="0" fillId="0" borderId="25" xfId="43" applyNumberFormat="1" applyFont="1" applyBorder="1" applyAlignment="1">
      <alignment horizontal="center" vertical="center"/>
    </xf>
    <xf numFmtId="166" fontId="16" fillId="0" borderId="25" xfId="43" applyNumberFormat="1" applyFont="1" applyBorder="1" applyAlignment="1">
      <alignment horizontal="center" vertical="center"/>
    </xf>
    <xf numFmtId="166" fontId="16" fillId="0" borderId="12" xfId="43" applyNumberFormat="1" applyFont="1" applyBorder="1" applyAlignment="1">
      <alignment horizontal="center" vertical="center"/>
    </xf>
    <xf numFmtId="166" fontId="16" fillId="0" borderId="13" xfId="43" applyNumberFormat="1" applyFont="1" applyBorder="1" applyAlignment="1">
      <alignment horizontal="center" vertical="center"/>
    </xf>
    <xf numFmtId="0" fontId="0" fillId="0" borderId="13" xfId="0" applyBorder="1"/>
    <xf numFmtId="166" fontId="0" fillId="38" borderId="25" xfId="43" applyNumberFormat="1" applyFont="1" applyFill="1" applyBorder="1" applyAlignment="1">
      <alignment horizontal="center" vertical="center"/>
    </xf>
    <xf numFmtId="166" fontId="0" fillId="38" borderId="12" xfId="43" applyNumberFormat="1" applyFont="1" applyFill="1" applyBorder="1" applyAlignment="1">
      <alignment horizontal="center" vertical="center"/>
    </xf>
    <xf numFmtId="166" fontId="0" fillId="38" borderId="13" xfId="43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3" xfId="0" applyBorder="1" applyAlignment="1">
      <alignment horizontal="left"/>
    </xf>
    <xf numFmtId="0" fontId="16" fillId="0" borderId="0" xfId="0" applyFont="1"/>
    <xf numFmtId="0" fontId="0" fillId="0" borderId="0" xfId="0" applyFont="1"/>
    <xf numFmtId="0" fontId="25" fillId="0" borderId="0" xfId="0" applyFont="1"/>
    <xf numFmtId="0" fontId="22" fillId="35" borderId="13" xfId="0" applyFont="1" applyFill="1" applyBorder="1"/>
    <xf numFmtId="0" fontId="25" fillId="35" borderId="13" xfId="0" applyFont="1" applyFill="1" applyBorder="1" applyAlignment="1">
      <alignment horizontal="center"/>
    </xf>
    <xf numFmtId="0" fontId="25" fillId="0" borderId="13" xfId="0" applyFont="1" applyBorder="1"/>
    <xf numFmtId="2" fontId="25" fillId="0" borderId="13" xfId="0" applyNumberFormat="1" applyFont="1" applyBorder="1" applyAlignment="1">
      <alignment horizontal="center"/>
    </xf>
    <xf numFmtId="0" fontId="25" fillId="0" borderId="0" xfId="0" applyFont="1" applyAlignment="1">
      <alignment horizontal="center"/>
    </xf>
    <xf numFmtId="167" fontId="25" fillId="0" borderId="0" xfId="0" applyNumberFormat="1" applyFont="1" applyAlignment="1">
      <alignment horizontal="center"/>
    </xf>
    <xf numFmtId="0" fontId="16" fillId="10" borderId="13" xfId="19" applyFont="1" applyBorder="1" applyAlignment="1">
      <alignment horizontal="center"/>
    </xf>
    <xf numFmtId="0" fontId="0" fillId="0" borderId="13" xfId="0" applyBorder="1"/>
    <xf numFmtId="0" fontId="16" fillId="39" borderId="14" xfId="0" applyFont="1" applyFill="1" applyBorder="1" applyAlignment="1">
      <alignment horizontal="center" vertical="center" wrapText="1"/>
    </xf>
    <xf numFmtId="0" fontId="16" fillId="39" borderId="1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0" fontId="28" fillId="43" borderId="0" xfId="0" applyFont="1" applyFill="1" applyBorder="1" applyAlignment="1">
      <alignment horizontal="center"/>
    </xf>
    <xf numFmtId="0" fontId="28" fillId="43" borderId="0" xfId="0" applyFont="1" applyFill="1" applyBorder="1" applyAlignment="1"/>
    <xf numFmtId="0" fontId="0" fillId="0" borderId="13" xfId="0" applyBorder="1" applyAlignment="1">
      <alignment wrapText="1"/>
    </xf>
    <xf numFmtId="0" fontId="16" fillId="42" borderId="11" xfId="0" applyFont="1" applyFill="1" applyBorder="1" applyAlignment="1">
      <alignment horizontal="center" vertical="center"/>
    </xf>
    <xf numFmtId="0" fontId="16" fillId="42" borderId="12" xfId="0" applyFont="1" applyFill="1" applyBorder="1" applyAlignment="1">
      <alignment horizontal="center" vertical="center"/>
    </xf>
    <xf numFmtId="0" fontId="16" fillId="42" borderId="20" xfId="0" applyFont="1" applyFill="1" applyBorder="1" applyAlignment="1">
      <alignment horizontal="center" vertical="center"/>
    </xf>
    <xf numFmtId="0" fontId="16" fillId="42" borderId="21" xfId="0" applyFont="1" applyFill="1" applyBorder="1" applyAlignment="1">
      <alignment horizontal="center" vertical="center"/>
    </xf>
    <xf numFmtId="0" fontId="16" fillId="39" borderId="0" xfId="0" applyFont="1" applyFill="1" applyAlignment="1">
      <alignment horizontal="center" vertical="center" wrapText="1"/>
    </xf>
    <xf numFmtId="0" fontId="25" fillId="0" borderId="17" xfId="0" applyFont="1" applyBorder="1" applyAlignment="1">
      <alignment horizontal="center"/>
    </xf>
    <xf numFmtId="166" fontId="26" fillId="0" borderId="25" xfId="43" applyNumberFormat="1" applyFont="1" applyBorder="1" applyAlignment="1">
      <alignment horizontal="center" vertical="center"/>
    </xf>
    <xf numFmtId="166" fontId="26" fillId="0" borderId="12" xfId="43" applyNumberFormat="1" applyFont="1" applyBorder="1" applyAlignment="1">
      <alignment horizontal="center" vertical="center"/>
    </xf>
    <xf numFmtId="166" fontId="26" fillId="0" borderId="13" xfId="43" applyNumberFormat="1" applyFont="1" applyBorder="1" applyAlignment="1">
      <alignment horizontal="center" vertical="center"/>
    </xf>
    <xf numFmtId="0" fontId="16" fillId="10" borderId="13" xfId="19" applyFont="1" applyBorder="1" applyAlignment="1">
      <alignment horizontal="center"/>
    </xf>
    <xf numFmtId="167" fontId="25" fillId="0" borderId="17" xfId="0" applyNumberFormat="1" applyFont="1" applyBorder="1" applyAlignment="1">
      <alignment horizontal="center"/>
    </xf>
    <xf numFmtId="167" fontId="25" fillId="0" borderId="22" xfId="0" applyNumberFormat="1" applyFont="1" applyBorder="1" applyAlignment="1">
      <alignment horizontal="center"/>
    </xf>
    <xf numFmtId="0" fontId="16" fillId="10" borderId="25" xfId="19" applyFont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 wrapText="1"/>
    </xf>
    <xf numFmtId="2" fontId="20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6" fillId="0" borderId="15" xfId="0" applyFont="1" applyBorder="1"/>
    <xf numFmtId="0" fontId="16" fillId="41" borderId="13" xfId="0" applyFont="1" applyFill="1" applyBorder="1" applyAlignment="1">
      <alignment vertical="center" wrapText="1"/>
    </xf>
    <xf numFmtId="0" fontId="16" fillId="41" borderId="1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41" borderId="14" xfId="0" applyFont="1" applyFill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left" vertical="center"/>
    </xf>
    <xf numFmtId="0" fontId="16" fillId="41" borderId="13" xfId="0" applyFont="1" applyFill="1" applyBorder="1"/>
    <xf numFmtId="164" fontId="16" fillId="0" borderId="13" xfId="0" applyNumberFormat="1" applyFont="1" applyBorder="1" applyAlignment="1">
      <alignment horizontal="center"/>
    </xf>
    <xf numFmtId="0" fontId="16" fillId="41" borderId="13" xfId="0" applyFont="1" applyFill="1" applyBorder="1" applyAlignment="1">
      <alignment horizontal="center" wrapText="1"/>
    </xf>
    <xf numFmtId="164" fontId="22" fillId="0" borderId="13" xfId="0" applyNumberFormat="1" applyFont="1" applyBorder="1" applyAlignment="1">
      <alignment horizontal="center"/>
    </xf>
    <xf numFmtId="164" fontId="16" fillId="41" borderId="13" xfId="0" applyNumberFormat="1" applyFont="1" applyFill="1" applyBorder="1" applyAlignment="1">
      <alignment horizontal="center"/>
    </xf>
    <xf numFmtId="0" fontId="0" fillId="0" borderId="15" xfId="0" applyBorder="1"/>
    <xf numFmtId="0" fontId="0" fillId="0" borderId="13" xfId="0" applyBorder="1" applyAlignment="1">
      <alignment horizontal="left" wrapText="1"/>
    </xf>
    <xf numFmtId="0" fontId="0" fillId="0" borderId="13" xfId="0" applyBorder="1" applyAlignment="1">
      <alignment vertical="center" wrapText="1"/>
    </xf>
    <xf numFmtId="0" fontId="25" fillId="0" borderId="13" xfId="0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2" fontId="25" fillId="0" borderId="25" xfId="0" applyNumberFormat="1" applyFont="1" applyBorder="1" applyAlignment="1">
      <alignment horizontal="center"/>
    </xf>
    <xf numFmtId="164" fontId="25" fillId="0" borderId="13" xfId="0" applyNumberFormat="1" applyFont="1" applyBorder="1" applyAlignment="1">
      <alignment horizontal="center" wrapText="1"/>
    </xf>
    <xf numFmtId="164" fontId="25" fillId="0" borderId="25" xfId="0" applyNumberFormat="1" applyFont="1" applyBorder="1" applyAlignment="1">
      <alignment horizontal="center" wrapText="1"/>
    </xf>
    <xf numFmtId="0" fontId="1" fillId="0" borderId="38" xfId="46"/>
    <xf numFmtId="0" fontId="16" fillId="10" borderId="13" xfId="47" applyFont="1" applyBorder="1" applyAlignment="1">
      <alignment horizontal="center"/>
    </xf>
    <xf numFmtId="0" fontId="1" fillId="0" borderId="13" xfId="46" applyBorder="1"/>
    <xf numFmtId="0" fontId="16" fillId="10" borderId="13" xfId="19" applyFont="1" applyBorder="1" applyAlignment="1">
      <alignment horizontal="center"/>
    </xf>
    <xf numFmtId="0" fontId="28" fillId="43" borderId="38" xfId="0" applyFont="1" applyFill="1" applyBorder="1" applyAlignment="1">
      <alignment horizontal="center"/>
    </xf>
    <xf numFmtId="0" fontId="28" fillId="43" borderId="23" xfId="0" applyFont="1" applyFill="1" applyBorder="1" applyAlignment="1"/>
    <xf numFmtId="0" fontId="28" fillId="43" borderId="20" xfId="0" applyFont="1" applyFill="1" applyBorder="1" applyAlignment="1"/>
    <xf numFmtId="164" fontId="0" fillId="0" borderId="13" xfId="0" applyNumberFormat="1" applyBorder="1" applyAlignment="1"/>
    <xf numFmtId="0" fontId="16" fillId="41" borderId="13" xfId="0" applyFont="1" applyFill="1" applyBorder="1" applyAlignment="1">
      <alignment horizontal="center" vertical="center"/>
    </xf>
    <xf numFmtId="164" fontId="16" fillId="46" borderId="13" xfId="0" applyNumberFormat="1" applyFont="1" applyFill="1" applyBorder="1" applyAlignment="1">
      <alignment horizontal="center"/>
    </xf>
    <xf numFmtId="164" fontId="22" fillId="41" borderId="13" xfId="0" applyNumberFormat="1" applyFont="1" applyFill="1" applyBorder="1" applyAlignment="1">
      <alignment horizontal="center"/>
    </xf>
    <xf numFmtId="164" fontId="25" fillId="0" borderId="13" xfId="0" applyNumberFormat="1" applyFont="1" applyBorder="1" applyAlignment="1">
      <alignment horizontal="center"/>
    </xf>
    <xf numFmtId="0" fontId="0" fillId="41" borderId="18" xfId="0" applyFont="1" applyFill="1" applyBorder="1" applyAlignment="1">
      <alignment horizontal="center" vertical="center" wrapText="1"/>
    </xf>
    <xf numFmtId="0" fontId="16" fillId="10" borderId="14" xfId="47" applyFont="1" applyBorder="1"/>
    <xf numFmtId="0" fontId="16" fillId="10" borderId="15" xfId="47" applyFont="1" applyBorder="1"/>
    <xf numFmtId="164" fontId="16" fillId="0" borderId="13" xfId="0" applyNumberFormat="1" applyFont="1" applyBorder="1" applyAlignment="1">
      <alignment horizontal="center" vertical="center"/>
    </xf>
    <xf numFmtId="164" fontId="0" fillId="45" borderId="15" xfId="0" applyNumberForma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16" fillId="45" borderId="15" xfId="0" applyNumberFormat="1" applyFont="1" applyFill="1" applyBorder="1" applyAlignment="1">
      <alignment horizontal="center" vertical="center"/>
    </xf>
    <xf numFmtId="164" fontId="16" fillId="0" borderId="15" xfId="0" applyNumberFormat="1" applyFont="1" applyBorder="1" applyAlignment="1">
      <alignment horizontal="center" vertical="center"/>
    </xf>
    <xf numFmtId="0" fontId="16" fillId="44" borderId="13" xfId="47" applyFont="1" applyFill="1" applyBorder="1" applyAlignment="1">
      <alignment horizontal="left"/>
    </xf>
    <xf numFmtId="164" fontId="16" fillId="44" borderId="13" xfId="47" applyNumberFormat="1" applyFont="1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/>
    </xf>
    <xf numFmtId="164" fontId="25" fillId="0" borderId="15" xfId="0" applyNumberFormat="1" applyFont="1" applyBorder="1" applyAlignment="1">
      <alignment horizontal="center" vertical="center"/>
    </xf>
    <xf numFmtId="0" fontId="1" fillId="0" borderId="13" xfId="46" applyBorder="1" applyAlignment="1">
      <alignment horizontal="left"/>
    </xf>
    <xf numFmtId="0" fontId="25" fillId="34" borderId="13" xfId="47" applyFont="1" applyFill="1" applyBorder="1" applyAlignment="1">
      <alignment horizontal="center" vertical="center" wrapText="1"/>
    </xf>
    <xf numFmtId="164" fontId="1" fillId="0" borderId="38" xfId="46" applyNumberFormat="1"/>
    <xf numFmtId="164" fontId="0" fillId="0" borderId="13" xfId="48" applyNumberFormat="1" applyFont="1" applyBorder="1" applyAlignment="1">
      <alignment horizontal="center" vertical="center"/>
    </xf>
    <xf numFmtId="0" fontId="0" fillId="48" borderId="13" xfId="0" applyFill="1" applyBorder="1" applyAlignment="1">
      <alignment horizontal="center" vertical="center" wrapText="1"/>
    </xf>
    <xf numFmtId="4" fontId="0" fillId="48" borderId="13" xfId="45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wrapText="1"/>
    </xf>
    <xf numFmtId="0" fontId="16" fillId="47" borderId="13" xfId="46" applyFont="1" applyFill="1" applyBorder="1"/>
    <xf numFmtId="164" fontId="16" fillId="47" borderId="13" xfId="46" applyNumberFormat="1" applyFont="1" applyFill="1" applyBorder="1" applyAlignment="1">
      <alignment horizontal="center"/>
    </xf>
    <xf numFmtId="164" fontId="1" fillId="0" borderId="13" xfId="46" applyNumberFormat="1" applyBorder="1" applyAlignment="1">
      <alignment horizontal="center"/>
    </xf>
    <xf numFmtId="0" fontId="16" fillId="10" borderId="13" xfId="47" applyFont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center" wrapText="1"/>
    </xf>
    <xf numFmtId="168" fontId="0" fillId="0" borderId="13" xfId="48" applyNumberFormat="1" applyFont="1" applyBorder="1" applyAlignment="1">
      <alignment horizontal="center"/>
    </xf>
    <xf numFmtId="0" fontId="16" fillId="41" borderId="13" xfId="47" applyFont="1" applyFill="1" applyBorder="1" applyAlignment="1">
      <alignment horizontal="center" vertical="center" wrapText="1"/>
    </xf>
    <xf numFmtId="0" fontId="16" fillId="10" borderId="13" xfId="47" applyFont="1" applyBorder="1" applyAlignment="1">
      <alignment horizontal="center" vertical="center"/>
    </xf>
    <xf numFmtId="0" fontId="16" fillId="10" borderId="13" xfId="47" applyFont="1" applyBorder="1" applyAlignment="1">
      <alignment horizontal="center"/>
    </xf>
    <xf numFmtId="0" fontId="13" fillId="34" borderId="16" xfId="46" applyFont="1" applyFill="1" applyBorder="1" applyAlignment="1">
      <alignment horizontal="center"/>
    </xf>
    <xf numFmtId="0" fontId="16" fillId="41" borderId="15" xfId="46" applyFont="1" applyFill="1" applyBorder="1"/>
    <xf numFmtId="0" fontId="16" fillId="41" borderId="13" xfId="46" applyFont="1" applyFill="1" applyBorder="1" applyAlignment="1">
      <alignment horizontal="center" wrapText="1"/>
    </xf>
    <xf numFmtId="168" fontId="1" fillId="0" borderId="38" xfId="46" applyNumberFormat="1"/>
    <xf numFmtId="0" fontId="28" fillId="43" borderId="38" xfId="0" applyFont="1" applyFill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25" fillId="0" borderId="38" xfId="0" applyFont="1" applyBorder="1" applyAlignment="1">
      <alignment horizontal="center"/>
    </xf>
    <xf numFmtId="0" fontId="1" fillId="0" borderId="13" xfId="46" applyBorder="1" applyAlignment="1">
      <alignment horizontal="center"/>
    </xf>
    <xf numFmtId="0" fontId="16" fillId="41" borderId="13" xfId="46" applyFont="1" applyFill="1" applyBorder="1" applyAlignment="1">
      <alignment horizontal="center" vertical="center" wrapText="1"/>
    </xf>
    <xf numFmtId="0" fontId="1" fillId="0" borderId="38" xfId="46" applyAlignment="1">
      <alignment horizontal="center"/>
    </xf>
    <xf numFmtId="0" fontId="29" fillId="41" borderId="13" xfId="0" applyFont="1" applyFill="1" applyBorder="1" applyAlignment="1">
      <alignment horizontal="left"/>
    </xf>
    <xf numFmtId="164" fontId="22" fillId="41" borderId="13" xfId="0" applyNumberFormat="1" applyFont="1" applyFill="1" applyBorder="1" applyAlignment="1">
      <alignment horizontal="left"/>
    </xf>
    <xf numFmtId="0" fontId="16" fillId="41" borderId="13" xfId="0" applyFont="1" applyFill="1" applyBorder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25" fillId="0" borderId="13" xfId="0" applyFont="1" applyBorder="1" applyAlignment="1">
      <alignment horizontal="left" indent="2"/>
    </xf>
    <xf numFmtId="0" fontId="16" fillId="10" borderId="13" xfId="47" applyFont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6" fillId="41" borderId="13" xfId="0" applyFont="1" applyFill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center" wrapText="1"/>
    </xf>
    <xf numFmtId="0" fontId="0" fillId="51" borderId="13" xfId="0" applyFill="1" applyBorder="1" applyAlignment="1">
      <alignment horizontal="center" vertical="center" wrapText="1"/>
    </xf>
    <xf numFmtId="4" fontId="0" fillId="51" borderId="13" xfId="48" applyNumberFormat="1" applyFont="1" applyFill="1" applyBorder="1" applyAlignment="1">
      <alignment horizontal="center" vertical="center"/>
    </xf>
    <xf numFmtId="4" fontId="0" fillId="51" borderId="35" xfId="48" applyNumberFormat="1" applyFont="1" applyFill="1" applyBorder="1" applyAlignment="1">
      <alignment horizontal="center" vertical="center"/>
    </xf>
    <xf numFmtId="4" fontId="0" fillId="52" borderId="13" xfId="48" applyNumberFormat="1" applyFont="1" applyFill="1" applyBorder="1" applyAlignment="1">
      <alignment horizontal="center" vertical="center"/>
    </xf>
    <xf numFmtId="4" fontId="0" fillId="52" borderId="35" xfId="48" applyNumberFormat="1" applyFont="1" applyFill="1" applyBorder="1" applyAlignment="1">
      <alignment horizontal="center" vertical="center"/>
    </xf>
    <xf numFmtId="4" fontId="0" fillId="51" borderId="13" xfId="45" applyNumberFormat="1" applyFont="1" applyFill="1" applyBorder="1" applyAlignment="1">
      <alignment horizontal="center" vertical="center"/>
    </xf>
    <xf numFmtId="0" fontId="13" fillId="43" borderId="38" xfId="49" applyFont="1" applyFill="1" applyBorder="1" applyAlignment="1">
      <alignment horizontal="center"/>
    </xf>
    <xf numFmtId="0" fontId="13" fillId="43" borderId="38" xfId="0" applyFont="1" applyFill="1" applyBorder="1" applyAlignment="1">
      <alignment horizontal="center"/>
    </xf>
    <xf numFmtId="0" fontId="13" fillId="43" borderId="38" xfId="0" applyFont="1" applyFill="1" applyBorder="1" applyAlignment="1">
      <alignment horizontal="center" vertical="center" wrapText="1"/>
    </xf>
    <xf numFmtId="0" fontId="1" fillId="0" borderId="13" xfId="46" applyFill="1" applyBorder="1" applyAlignment="1">
      <alignment horizontal="left"/>
    </xf>
    <xf numFmtId="168" fontId="0" fillId="0" borderId="13" xfId="48" applyNumberFormat="1" applyFont="1" applyFill="1" applyBorder="1" applyAlignment="1">
      <alignment horizontal="center"/>
    </xf>
    <xf numFmtId="0" fontId="1" fillId="0" borderId="38" xfId="46" applyFill="1"/>
    <xf numFmtId="164" fontId="0" fillId="0" borderId="13" xfId="50" applyNumberFormat="1" applyFont="1" applyBorder="1" applyAlignment="1">
      <alignment horizontal="center"/>
    </xf>
    <xf numFmtId="164" fontId="16" fillId="42" borderId="13" xfId="50" applyNumberFormat="1" applyFont="1" applyFill="1" applyBorder="1" applyAlignment="1">
      <alignment horizontal="center" vertical="center"/>
    </xf>
    <xf numFmtId="164" fontId="0" fillId="0" borderId="13" xfId="50" applyNumberFormat="1" applyFont="1" applyBorder="1" applyAlignment="1">
      <alignment horizontal="center" vertical="center"/>
    </xf>
    <xf numFmtId="0" fontId="1" fillId="0" borderId="38" xfId="46" applyAlignment="1">
      <alignment vertical="center" wrapText="1"/>
    </xf>
    <xf numFmtId="0" fontId="20" fillId="0" borderId="13" xfId="46" applyFont="1" applyBorder="1" applyAlignment="1">
      <alignment horizontal="left" vertical="center" wrapText="1"/>
    </xf>
    <xf numFmtId="168" fontId="1" fillId="0" borderId="13" xfId="46" applyNumberFormat="1" applyBorder="1" applyAlignment="1">
      <alignment horizontal="center" vertical="center" wrapText="1"/>
    </xf>
    <xf numFmtId="0" fontId="25" fillId="0" borderId="13" xfId="46" applyFont="1" applyBorder="1" applyAlignment="1">
      <alignment horizontal="left" vertical="center" wrapText="1"/>
    </xf>
    <xf numFmtId="0" fontId="16" fillId="10" borderId="13" xfId="47" applyFont="1" applyBorder="1" applyAlignment="1">
      <alignment horizontal="center"/>
    </xf>
    <xf numFmtId="0" fontId="16" fillId="10" borderId="13" xfId="47" applyFont="1" applyBorder="1" applyAlignment="1">
      <alignment horizontal="center"/>
    </xf>
    <xf numFmtId="0" fontId="1" fillId="0" borderId="13" xfId="46" applyFill="1" applyBorder="1"/>
    <xf numFmtId="0" fontId="16" fillId="42" borderId="11" xfId="0" applyFont="1" applyFill="1" applyBorder="1" applyAlignment="1">
      <alignment horizontal="center" vertical="center"/>
    </xf>
    <xf numFmtId="0" fontId="16" fillId="42" borderId="12" xfId="0" applyFont="1" applyFill="1" applyBorder="1" applyAlignment="1">
      <alignment horizontal="center" vertical="center"/>
    </xf>
    <xf numFmtId="0" fontId="16" fillId="41" borderId="10" xfId="46" applyFont="1" applyFill="1" applyBorder="1" applyAlignment="1">
      <alignment horizontal="center" vertical="center" wrapText="1"/>
    </xf>
    <xf numFmtId="0" fontId="16" fillId="41" borderId="12" xfId="46" applyFont="1" applyFill="1" applyBorder="1" applyAlignment="1">
      <alignment horizontal="center" vertical="center" wrapText="1"/>
    </xf>
    <xf numFmtId="0" fontId="20" fillId="0" borderId="13" xfId="51" applyFont="1" applyBorder="1" applyAlignment="1">
      <alignment vertical="center"/>
    </xf>
    <xf numFmtId="1" fontId="1" fillId="0" borderId="13" xfId="51" applyNumberFormat="1" applyBorder="1" applyAlignment="1">
      <alignment horizontal="center"/>
    </xf>
    <xf numFmtId="1" fontId="20" fillId="0" borderId="13" xfId="51" applyNumberFormat="1" applyFont="1" applyBorder="1" applyAlignment="1">
      <alignment horizontal="center" vertical="center"/>
    </xf>
    <xf numFmtId="164" fontId="1" fillId="0" borderId="13" xfId="84" applyNumberFormat="1" applyBorder="1" applyAlignment="1">
      <alignment horizontal="center"/>
    </xf>
    <xf numFmtId="164" fontId="1" fillId="0" borderId="13" xfId="84" applyNumberFormat="1" applyFill="1" applyBorder="1" applyAlignment="1">
      <alignment horizontal="center"/>
    </xf>
    <xf numFmtId="0" fontId="1" fillId="0" borderId="13" xfId="126" applyBorder="1"/>
    <xf numFmtId="164" fontId="1" fillId="0" borderId="13" xfId="126" applyNumberFormat="1" applyBorder="1" applyAlignment="1">
      <alignment horizontal="center"/>
    </xf>
    <xf numFmtId="0" fontId="28" fillId="43" borderId="38" xfId="126" applyFont="1" applyFill="1" applyBorder="1" applyAlignment="1"/>
    <xf numFmtId="0" fontId="1" fillId="0" borderId="13" xfId="53" applyBorder="1"/>
    <xf numFmtId="164" fontId="1" fillId="0" borderId="13" xfId="53" applyNumberFormat="1" applyBorder="1" applyAlignment="1">
      <alignment horizontal="center"/>
    </xf>
    <xf numFmtId="0" fontId="28" fillId="43" borderId="38" xfId="53" applyFont="1" applyFill="1" applyBorder="1" applyAlignment="1"/>
    <xf numFmtId="0" fontId="1" fillId="0" borderId="13" xfId="127" applyBorder="1"/>
    <xf numFmtId="164" fontId="1" fillId="0" borderId="13" xfId="127" applyNumberFormat="1" applyBorder="1" applyAlignment="1">
      <alignment horizontal="center"/>
    </xf>
    <xf numFmtId="0" fontId="28" fillId="43" borderId="20" xfId="127" applyFont="1" applyFill="1" applyBorder="1" applyAlignment="1"/>
    <xf numFmtId="0" fontId="1" fillId="0" borderId="13" xfId="128" applyBorder="1"/>
    <xf numFmtId="164" fontId="1" fillId="0" borderId="13" xfId="128" applyNumberFormat="1" applyBorder="1" applyAlignment="1">
      <alignment horizontal="center"/>
    </xf>
    <xf numFmtId="0" fontId="28" fillId="43" borderId="20" xfId="128" applyFont="1" applyFill="1" applyBorder="1" applyAlignment="1"/>
    <xf numFmtId="0" fontId="28" fillId="43" borderId="23" xfId="46" applyFont="1" applyFill="1" applyBorder="1"/>
    <xf numFmtId="0" fontId="28" fillId="43" borderId="20" xfId="46" applyFont="1" applyFill="1" applyBorder="1"/>
    <xf numFmtId="0" fontId="16" fillId="42" borderId="21" xfId="46" applyFont="1" applyFill="1" applyBorder="1" applyAlignment="1">
      <alignment horizontal="center" vertical="center"/>
    </xf>
    <xf numFmtId="0" fontId="16" fillId="42" borderId="11" xfId="46" applyFont="1" applyFill="1" applyBorder="1" applyAlignment="1">
      <alignment horizontal="center" vertical="center"/>
    </xf>
    <xf numFmtId="0" fontId="16" fillId="42" borderId="20" xfId="46" applyFont="1" applyFill="1" applyBorder="1" applyAlignment="1">
      <alignment horizontal="center" vertical="center"/>
    </xf>
    <xf numFmtId="0" fontId="16" fillId="42" borderId="12" xfId="46" applyFont="1" applyFill="1" applyBorder="1" applyAlignment="1">
      <alignment horizontal="center" vertical="center"/>
    </xf>
    <xf numFmtId="0" fontId="28" fillId="43" borderId="38" xfId="46" applyFont="1" applyFill="1"/>
    <xf numFmtId="0" fontId="16" fillId="42" borderId="38" xfId="46" applyFont="1" applyFill="1" applyAlignment="1">
      <alignment horizontal="center" vertical="center"/>
    </xf>
    <xf numFmtId="0" fontId="25" fillId="0" borderId="13" xfId="46" applyFont="1" applyBorder="1" applyAlignment="1">
      <alignment vertical="center"/>
    </xf>
    <xf numFmtId="164" fontId="1" fillId="0" borderId="13" xfId="46" applyNumberFormat="1" applyBorder="1" applyAlignment="1">
      <alignment horizontal="center" vertical="center"/>
    </xf>
    <xf numFmtId="0" fontId="16" fillId="42" borderId="26" xfId="46" applyFont="1" applyFill="1" applyBorder="1" applyAlignment="1">
      <alignment horizontal="center" vertical="center"/>
    </xf>
    <xf numFmtId="2" fontId="0" fillId="0" borderId="10" xfId="50" applyNumberFormat="1" applyFont="1" applyBorder="1" applyAlignment="1">
      <alignment horizontal="center"/>
    </xf>
    <xf numFmtId="2" fontId="0" fillId="0" borderId="13" xfId="50" applyNumberFormat="1" applyFont="1" applyBorder="1" applyAlignment="1">
      <alignment horizontal="center"/>
    </xf>
    <xf numFmtId="2" fontId="0" fillId="0" borderId="25" xfId="50" applyNumberFormat="1" applyFont="1" applyBorder="1" applyAlignment="1">
      <alignment horizontal="center"/>
    </xf>
    <xf numFmtId="0" fontId="13" fillId="34" borderId="38" xfId="46" applyFont="1" applyFill="1"/>
    <xf numFmtId="164" fontId="18" fillId="0" borderId="13" xfId="50" applyNumberFormat="1" applyFont="1" applyBorder="1" applyAlignment="1">
      <alignment horizontal="center"/>
    </xf>
    <xf numFmtId="0" fontId="0" fillId="0" borderId="38" xfId="46" applyFont="1"/>
    <xf numFmtId="0" fontId="16" fillId="41" borderId="12" xfId="85" applyFont="1" applyFill="1" applyBorder="1" applyAlignment="1">
      <alignment horizontal="center" vertical="center" wrapText="1"/>
    </xf>
    <xf numFmtId="0" fontId="25" fillId="0" borderId="13" xfId="85" applyFont="1" applyBorder="1" applyAlignment="1">
      <alignment horizontal="left" vertical="center"/>
    </xf>
    <xf numFmtId="1" fontId="25" fillId="0" borderId="13" xfId="85" applyNumberFormat="1" applyFont="1" applyBorder="1" applyAlignment="1">
      <alignment horizontal="center" vertical="center"/>
    </xf>
    <xf numFmtId="0" fontId="33" fillId="0" borderId="38" xfId="46" applyFont="1"/>
    <xf numFmtId="0" fontId="16" fillId="41" borderId="23" xfId="46" applyFont="1" applyFill="1" applyBorder="1" applyAlignment="1">
      <alignment horizontal="center"/>
    </xf>
    <xf numFmtId="0" fontId="16" fillId="41" borderId="14" xfId="46" applyFont="1" applyFill="1" applyBorder="1" applyAlignment="1">
      <alignment horizontal="center" vertical="center"/>
    </xf>
    <xf numFmtId="0" fontId="16" fillId="41" borderId="15" xfId="46" applyFont="1" applyFill="1" applyBorder="1" applyAlignment="1">
      <alignment horizontal="center" vertical="center"/>
    </xf>
    <xf numFmtId="1" fontId="0" fillId="0" borderId="13" xfId="50" applyNumberFormat="1" applyFont="1" applyBorder="1" applyAlignment="1">
      <alignment horizontal="center" vertical="center"/>
    </xf>
    <xf numFmtId="0" fontId="16" fillId="0" borderId="38" xfId="121" applyFont="1"/>
    <xf numFmtId="0" fontId="16" fillId="41" borderId="14" xfId="121" applyFont="1" applyFill="1" applyBorder="1" applyAlignment="1">
      <alignment vertical="center" wrapText="1"/>
    </xf>
    <xf numFmtId="0" fontId="16" fillId="41" borderId="15" xfId="121" applyFont="1" applyFill="1" applyBorder="1" applyAlignment="1">
      <alignment vertical="center" wrapText="1"/>
    </xf>
    <xf numFmtId="0" fontId="16" fillId="41" borderId="13" xfId="121" applyFont="1" applyFill="1" applyBorder="1" applyAlignment="1">
      <alignment horizontal="center" vertical="center" wrapText="1"/>
    </xf>
    <xf numFmtId="0" fontId="1" fillId="0" borderId="38" xfId="121"/>
    <xf numFmtId="0" fontId="1" fillId="0" borderId="13" xfId="121" applyBorder="1" applyAlignment="1">
      <alignment wrapText="1"/>
    </xf>
    <xf numFmtId="0" fontId="1" fillId="0" borderId="13" xfId="121" applyBorder="1" applyAlignment="1">
      <alignment horizontal="center"/>
    </xf>
    <xf numFmtId="164" fontId="1" fillId="0" borderId="13" xfId="121" applyNumberFormat="1" applyBorder="1" applyAlignment="1">
      <alignment horizontal="center"/>
    </xf>
    <xf numFmtId="0" fontId="18" fillId="0" borderId="38" xfId="121" applyFont="1"/>
    <xf numFmtId="164" fontId="1" fillId="0" borderId="24" xfId="121" applyNumberFormat="1" applyBorder="1" applyAlignment="1">
      <alignment horizontal="center"/>
    </xf>
    <xf numFmtId="164" fontId="1" fillId="0" borderId="19" xfId="121" applyNumberFormat="1" applyBorder="1" applyAlignment="1">
      <alignment horizontal="center"/>
    </xf>
    <xf numFmtId="164" fontId="1" fillId="0" borderId="38" xfId="121" applyNumberFormat="1" applyAlignment="1">
      <alignment horizontal="center"/>
    </xf>
    <xf numFmtId="0" fontId="22" fillId="41" borderId="13" xfId="121" applyFont="1" applyFill="1" applyBorder="1" applyAlignment="1">
      <alignment horizontal="center" vertical="center"/>
    </xf>
    <xf numFmtId="0" fontId="22" fillId="41" borderId="14" xfId="121" applyFont="1" applyFill="1" applyBorder="1" applyAlignment="1">
      <alignment horizontal="center" vertical="top"/>
    </xf>
    <xf numFmtId="0" fontId="22" fillId="41" borderId="12" xfId="121" applyFont="1" applyFill="1" applyBorder="1" applyAlignment="1">
      <alignment horizontal="center" vertical="top"/>
    </xf>
    <xf numFmtId="0" fontId="1" fillId="0" borderId="13" xfId="121" applyBorder="1"/>
    <xf numFmtId="1" fontId="1" fillId="0" borderId="13" xfId="121" applyNumberFormat="1" applyBorder="1" applyAlignment="1">
      <alignment horizontal="center"/>
    </xf>
    <xf numFmtId="0" fontId="1" fillId="41" borderId="15" xfId="121" applyFill="1" applyBorder="1" applyAlignment="1">
      <alignment horizontal="center"/>
    </xf>
    <xf numFmtId="0" fontId="16" fillId="41" borderId="15" xfId="121" applyFont="1" applyFill="1" applyBorder="1" applyAlignment="1">
      <alignment horizontal="center" vertical="center" wrapText="1"/>
    </xf>
    <xf numFmtId="168" fontId="0" fillId="0" borderId="13" xfId="123" applyNumberFormat="1" applyFont="1" applyBorder="1" applyAlignment="1">
      <alignment horizontal="center"/>
    </xf>
    <xf numFmtId="0" fontId="22" fillId="50" borderId="14" xfId="121" applyFont="1" applyFill="1" applyBorder="1" applyAlignment="1">
      <alignment horizontal="center" vertical="center"/>
    </xf>
    <xf numFmtId="2" fontId="25" fillId="0" borderId="13" xfId="121" applyNumberFormat="1" applyFont="1" applyBorder="1" applyAlignment="1">
      <alignment horizontal="center"/>
    </xf>
    <xf numFmtId="164" fontId="25" fillId="0" borderId="13" xfId="121" applyNumberFormat="1" applyFont="1" applyBorder="1" applyAlignment="1">
      <alignment horizontal="center"/>
    </xf>
    <xf numFmtId="0" fontId="25" fillId="0" borderId="38" xfId="121" applyFont="1"/>
    <xf numFmtId="0" fontId="1" fillId="0" borderId="38" xfId="121" applyAlignment="1">
      <alignment horizontal="center"/>
    </xf>
    <xf numFmtId="0" fontId="28" fillId="43" borderId="38" xfId="0" applyFont="1" applyFill="1" applyBorder="1"/>
    <xf numFmtId="0" fontId="16" fillId="35" borderId="13" xfId="0" applyFont="1" applyFill="1" applyBorder="1" applyAlignment="1">
      <alignment horizontal="center" vertical="center" wrapText="1"/>
    </xf>
    <xf numFmtId="0" fontId="1" fillId="0" borderId="38" xfId="129"/>
    <xf numFmtId="0" fontId="28" fillId="43" borderId="38" xfId="129" applyFont="1" applyFill="1"/>
    <xf numFmtId="0" fontId="16" fillId="41" borderId="13" xfId="129" applyFont="1" applyFill="1" applyBorder="1" applyAlignment="1">
      <alignment horizontal="center" vertical="center" wrapText="1"/>
    </xf>
    <xf numFmtId="0" fontId="23" fillId="36" borderId="13" xfId="129" applyFont="1" applyFill="1" applyBorder="1"/>
    <xf numFmtId="0" fontId="23" fillId="36" borderId="13" xfId="129" applyFont="1" applyFill="1" applyBorder="1" applyAlignment="1">
      <alignment horizontal="center"/>
    </xf>
    <xf numFmtId="0" fontId="1" fillId="0" borderId="13" xfId="129" applyBorder="1"/>
    <xf numFmtId="0" fontId="1" fillId="0" borderId="13" xfId="129" applyBorder="1" applyAlignment="1">
      <alignment horizontal="center"/>
    </xf>
    <xf numFmtId="164" fontId="1" fillId="0" borderId="13" xfId="129" applyNumberFormat="1" applyBorder="1" applyAlignment="1">
      <alignment horizontal="center"/>
    </xf>
    <xf numFmtId="0" fontId="16" fillId="0" borderId="20" xfId="129" applyFont="1" applyBorder="1" applyAlignment="1">
      <alignment horizontal="right"/>
    </xf>
    <xf numFmtId="164" fontId="23" fillId="36" borderId="13" xfId="129" applyNumberFormat="1" applyFont="1" applyFill="1" applyBorder="1" applyAlignment="1">
      <alignment horizontal="center"/>
    </xf>
    <xf numFmtId="0" fontId="13" fillId="41" borderId="13" xfId="129" applyFont="1" applyFill="1" applyBorder="1" applyAlignment="1">
      <alignment horizontal="center"/>
    </xf>
    <xf numFmtId="0" fontId="16" fillId="41" borderId="13" xfId="129" applyFont="1" applyFill="1" applyBorder="1" applyAlignment="1">
      <alignment horizontal="left" vertical="center" wrapText="1"/>
    </xf>
    <xf numFmtId="1" fontId="1" fillId="0" borderId="13" xfId="129" applyNumberFormat="1" applyBorder="1" applyAlignment="1">
      <alignment horizontal="center"/>
    </xf>
    <xf numFmtId="1" fontId="1" fillId="0" borderId="13" xfId="129" applyNumberFormat="1" applyBorder="1" applyAlignment="1">
      <alignment horizontal="center" vertical="center" wrapText="1"/>
    </xf>
    <xf numFmtId="0" fontId="16" fillId="42" borderId="21" xfId="129" applyFont="1" applyFill="1" applyBorder="1" applyAlignment="1">
      <alignment horizontal="center" vertical="center"/>
    </xf>
    <xf numFmtId="0" fontId="16" fillId="42" borderId="11" xfId="129" applyFont="1" applyFill="1" applyBorder="1" applyAlignment="1">
      <alignment horizontal="center" vertical="center"/>
    </xf>
    <xf numFmtId="0" fontId="16" fillId="42" borderId="38" xfId="129" applyFont="1" applyFill="1" applyAlignment="1">
      <alignment horizontal="center" vertical="center"/>
    </xf>
    <xf numFmtId="2" fontId="1" fillId="0" borderId="13" xfId="129" applyNumberFormat="1" applyBorder="1" applyAlignment="1">
      <alignment horizontal="center"/>
    </xf>
    <xf numFmtId="0" fontId="18" fillId="0" borderId="13" xfId="129" applyFont="1" applyBorder="1"/>
    <xf numFmtId="164" fontId="1" fillId="0" borderId="13" xfId="129" applyNumberFormat="1" applyBorder="1"/>
    <xf numFmtId="0" fontId="14" fillId="0" borderId="38" xfId="129" applyFont="1"/>
    <xf numFmtId="0" fontId="16" fillId="42" borderId="17" xfId="129" applyFont="1" applyFill="1" applyBorder="1" applyAlignment="1">
      <alignment horizontal="center" vertical="center"/>
    </xf>
    <xf numFmtId="0" fontId="16" fillId="42" borderId="16" xfId="129" applyFont="1" applyFill="1" applyBorder="1" applyAlignment="1">
      <alignment horizontal="center" vertical="center"/>
    </xf>
    <xf numFmtId="0" fontId="16" fillId="0" borderId="13" xfId="129" applyFont="1" applyBorder="1"/>
    <xf numFmtId="0" fontId="1" fillId="40" borderId="30" xfId="129" applyFill="1" applyBorder="1"/>
    <xf numFmtId="0" fontId="24" fillId="0" borderId="13" xfId="129" applyFont="1" applyBorder="1" applyAlignment="1">
      <alignment vertical="top"/>
    </xf>
    <xf numFmtId="166" fontId="0" fillId="0" borderId="25" xfId="118" applyNumberFormat="1" applyFont="1" applyBorder="1" applyAlignment="1">
      <alignment horizontal="center" vertical="center"/>
    </xf>
    <xf numFmtId="166" fontId="0" fillId="38" borderId="25" xfId="118" applyNumberFormat="1" applyFont="1" applyFill="1" applyBorder="1" applyAlignment="1">
      <alignment horizontal="center" vertical="center"/>
    </xf>
    <xf numFmtId="166" fontId="0" fillId="38" borderId="12" xfId="118" applyNumberFormat="1" applyFont="1" applyFill="1" applyBorder="1" applyAlignment="1">
      <alignment horizontal="center" vertical="center"/>
    </xf>
    <xf numFmtId="166" fontId="0" fillId="38" borderId="13" xfId="118" applyNumberFormat="1" applyFont="1" applyFill="1" applyBorder="1" applyAlignment="1">
      <alignment horizontal="center" vertical="center"/>
    </xf>
    <xf numFmtId="166" fontId="16" fillId="0" borderId="25" xfId="118" applyNumberFormat="1" applyFont="1" applyBorder="1" applyAlignment="1">
      <alignment horizontal="center" vertical="center"/>
    </xf>
    <xf numFmtId="166" fontId="16" fillId="0" borderId="12" xfId="118" applyNumberFormat="1" applyFont="1" applyBorder="1" applyAlignment="1">
      <alignment horizontal="center" vertical="center"/>
    </xf>
    <xf numFmtId="166" fontId="16" fillId="0" borderId="13" xfId="118" applyNumberFormat="1" applyFont="1" applyBorder="1" applyAlignment="1">
      <alignment horizontal="center" vertical="center"/>
    </xf>
    <xf numFmtId="166" fontId="0" fillId="0" borderId="12" xfId="118" applyNumberFormat="1" applyFont="1" applyBorder="1" applyAlignment="1">
      <alignment horizontal="center" vertical="center"/>
    </xf>
    <xf numFmtId="166" fontId="0" fillId="0" borderId="13" xfId="118" applyNumberFormat="1" applyFont="1" applyBorder="1" applyAlignment="1">
      <alignment horizontal="center" vertical="center"/>
    </xf>
    <xf numFmtId="0" fontId="28" fillId="43" borderId="38" xfId="0" applyFont="1" applyFill="1" applyBorder="1" applyAlignment="1">
      <alignment horizontal="center"/>
    </xf>
    <xf numFmtId="0" fontId="18" fillId="0" borderId="15" xfId="119" applyFont="1" applyFill="1" applyBorder="1"/>
    <xf numFmtId="9" fontId="16" fillId="10" borderId="13" xfId="119" applyNumberFormat="1" applyFont="1" applyBorder="1" applyAlignment="1">
      <alignment horizontal="center" vertical="center" wrapText="1"/>
    </xf>
    <xf numFmtId="0" fontId="16" fillId="10" borderId="13" xfId="119" applyFont="1" applyBorder="1" applyAlignment="1">
      <alignment horizontal="center"/>
    </xf>
    <xf numFmtId="0" fontId="16" fillId="10" borderId="25" xfId="119" applyFont="1" applyBorder="1" applyAlignment="1">
      <alignment horizontal="center"/>
    </xf>
    <xf numFmtId="0" fontId="1" fillId="0" borderId="38" xfId="130"/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justify" vertical="center"/>
    </xf>
    <xf numFmtId="0" fontId="37" fillId="0" borderId="0" xfId="0" applyFont="1"/>
    <xf numFmtId="1" fontId="38" fillId="0" borderId="0" xfId="0" applyNumberFormat="1" applyFont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3" fillId="43" borderId="10" xfId="0" applyFont="1" applyFill="1" applyBorder="1" applyAlignment="1">
      <alignment horizontal="center"/>
    </xf>
    <xf numFmtId="0" fontId="16" fillId="41" borderId="13" xfId="0" applyFont="1" applyFill="1" applyBorder="1" applyAlignment="1">
      <alignment horizontal="center" vertical="center" wrapText="1"/>
    </xf>
    <xf numFmtId="0" fontId="1" fillId="0" borderId="38" xfId="131"/>
    <xf numFmtId="0" fontId="1" fillId="50" borderId="13" xfId="131" applyFill="1" applyBorder="1" applyAlignment="1">
      <alignment horizontal="center" vertical="center" wrapText="1"/>
    </xf>
    <xf numFmtId="0" fontId="1" fillId="0" borderId="13" xfId="131" applyBorder="1"/>
    <xf numFmtId="164" fontId="1" fillId="0" borderId="13" xfId="131" applyNumberFormat="1" applyBorder="1" applyAlignment="1">
      <alignment horizontal="center"/>
    </xf>
    <xf numFmtId="1" fontId="0" fillId="0" borderId="13" xfId="0" applyNumberFormat="1" applyFill="1" applyBorder="1" applyAlignment="1">
      <alignment horizontal="center"/>
    </xf>
    <xf numFmtId="0" fontId="28" fillId="43" borderId="0" xfId="0" applyFont="1" applyFill="1" applyBorder="1" applyAlignment="1">
      <alignment horizontal="center"/>
    </xf>
    <xf numFmtId="0" fontId="39" fillId="0" borderId="0" xfId="132"/>
    <xf numFmtId="0" fontId="40" fillId="0" borderId="0" xfId="132" applyFont="1"/>
    <xf numFmtId="0" fontId="28" fillId="0" borderId="0" xfId="0" applyFont="1" applyFill="1" applyBorder="1" applyAlignment="1">
      <alignment horizontal="center"/>
    </xf>
    <xf numFmtId="0" fontId="40" fillId="0" borderId="0" xfId="132" applyFont="1" applyFill="1"/>
    <xf numFmtId="0" fontId="16" fillId="10" borderId="14" xfId="47" applyFont="1" applyBorder="1" applyAlignment="1">
      <alignment horizontal="center" vertical="center" wrapText="1"/>
    </xf>
    <xf numFmtId="0" fontId="16" fillId="10" borderId="15" xfId="47" applyFont="1" applyBorder="1"/>
    <xf numFmtId="1" fontId="0" fillId="45" borderId="13" xfId="0" applyNumberFormat="1" applyFill="1" applyBorder="1" applyAlignment="1">
      <alignment horizontal="center"/>
    </xf>
    <xf numFmtId="164" fontId="0" fillId="45" borderId="13" xfId="0" applyNumberFormat="1" applyFill="1" applyBorder="1" applyAlignment="1">
      <alignment horizontal="center"/>
    </xf>
    <xf numFmtId="0" fontId="16" fillId="50" borderId="13" xfId="46" applyFont="1" applyFill="1" applyBorder="1" applyAlignment="1">
      <alignment horizontal="center"/>
    </xf>
    <xf numFmtId="1" fontId="16" fillId="0" borderId="13" xfId="0" applyNumberFormat="1" applyFont="1" applyBorder="1" applyAlignment="1">
      <alignment horizontal="center" vertical="center"/>
    </xf>
    <xf numFmtId="164" fontId="16" fillId="0" borderId="20" xfId="130" applyNumberFormat="1" applyFont="1" applyBorder="1" applyAlignment="1">
      <alignment horizontal="center" vertical="center"/>
    </xf>
    <xf numFmtId="0" fontId="16" fillId="41" borderId="14" xfId="46" applyFont="1" applyFill="1" applyBorder="1" applyAlignment="1">
      <alignment horizontal="center" vertical="center"/>
    </xf>
    <xf numFmtId="0" fontId="16" fillId="41" borderId="15" xfId="46" applyFont="1" applyFill="1" applyBorder="1" applyAlignment="1">
      <alignment horizontal="center" vertical="center"/>
    </xf>
    <xf numFmtId="0" fontId="0" fillId="0" borderId="13" xfId="46" applyFont="1" applyBorder="1" applyAlignment="1">
      <alignment horizontal="center"/>
    </xf>
    <xf numFmtId="0" fontId="16" fillId="0" borderId="13" xfId="121" applyFont="1" applyBorder="1"/>
    <xf numFmtId="0" fontId="0" fillId="0" borderId="13" xfId="121" applyFont="1" applyBorder="1" applyAlignment="1">
      <alignment wrapText="1"/>
    </xf>
    <xf numFmtId="164" fontId="0" fillId="54" borderId="13" xfId="0" applyNumberFormat="1" applyFill="1" applyBorder="1" applyAlignment="1">
      <alignment horizontal="center"/>
    </xf>
    <xf numFmtId="0" fontId="1" fillId="0" borderId="38" xfId="133"/>
    <xf numFmtId="0" fontId="16" fillId="42" borderId="21" xfId="133" applyFont="1" applyFill="1" applyBorder="1" applyAlignment="1">
      <alignment horizontal="center" vertical="center"/>
    </xf>
    <xf numFmtId="0" fontId="16" fillId="42" borderId="11" xfId="133" applyFont="1" applyFill="1" applyBorder="1" applyAlignment="1">
      <alignment horizontal="center" vertical="center"/>
    </xf>
    <xf numFmtId="0" fontId="16" fillId="42" borderId="20" xfId="133" applyFont="1" applyFill="1" applyBorder="1" applyAlignment="1">
      <alignment horizontal="center" vertical="center"/>
    </xf>
    <xf numFmtId="0" fontId="16" fillId="42" borderId="12" xfId="133" applyFont="1" applyFill="1" applyBorder="1" applyAlignment="1">
      <alignment horizontal="center" vertical="center"/>
    </xf>
    <xf numFmtId="0" fontId="1" fillId="0" borderId="13" xfId="133" applyBorder="1"/>
    <xf numFmtId="164" fontId="1" fillId="0" borderId="13" xfId="133" applyNumberFormat="1" applyBorder="1" applyAlignment="1">
      <alignment horizontal="center"/>
    </xf>
    <xf numFmtId="0" fontId="16" fillId="41" borderId="10" xfId="46" applyFont="1" applyFill="1" applyBorder="1" applyAlignment="1">
      <alignment horizontal="center" vertical="center" wrapText="1"/>
    </xf>
    <xf numFmtId="17" fontId="1" fillId="0" borderId="38" xfId="46" applyNumberFormat="1"/>
    <xf numFmtId="0" fontId="28" fillId="43" borderId="38" xfId="0" applyFont="1" applyFill="1" applyBorder="1" applyAlignment="1">
      <alignment horizontal="center"/>
    </xf>
    <xf numFmtId="0" fontId="26" fillId="0" borderId="10" xfId="0" applyFont="1" applyBorder="1" applyAlignment="1">
      <alignment horizontal="left"/>
    </xf>
    <xf numFmtId="0" fontId="26" fillId="0" borderId="12" xfId="0" applyFont="1" applyBorder="1" applyAlignment="1">
      <alignment horizontal="left"/>
    </xf>
    <xf numFmtId="0" fontId="27" fillId="41" borderId="31" xfId="0" applyFont="1" applyFill="1" applyBorder="1" applyAlignment="1">
      <alignment horizontal="center" vertical="center"/>
    </xf>
    <xf numFmtId="0" fontId="27" fillId="41" borderId="32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10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28" fillId="43" borderId="0" xfId="0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/>
    </xf>
    <xf numFmtId="0" fontId="26" fillId="0" borderId="12" xfId="0" applyFont="1" applyFill="1" applyBorder="1" applyAlignment="1">
      <alignment horizontal="left"/>
    </xf>
    <xf numFmtId="0" fontId="28" fillId="43" borderId="17" xfId="0" applyFont="1" applyFill="1" applyBorder="1" applyAlignment="1">
      <alignment horizontal="center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9" fontId="16" fillId="10" borderId="28" xfId="19" applyNumberFormat="1" applyFont="1" applyBorder="1" applyAlignment="1">
      <alignment horizontal="center" vertical="center" wrapText="1"/>
    </xf>
    <xf numFmtId="9" fontId="16" fillId="10" borderId="29" xfId="19" applyNumberFormat="1" applyFont="1" applyBorder="1" applyAlignment="1">
      <alignment horizontal="center" vertical="center" wrapText="1"/>
    </xf>
    <xf numFmtId="9" fontId="16" fillId="10" borderId="11" xfId="19" applyNumberFormat="1" applyFont="1" applyBorder="1" applyAlignment="1">
      <alignment horizontal="center" vertical="center" wrapText="1"/>
    </xf>
    <xf numFmtId="9" fontId="16" fillId="10" borderId="26" xfId="19" applyNumberFormat="1" applyFont="1" applyBorder="1" applyAlignment="1">
      <alignment horizontal="center" vertical="center" wrapText="1"/>
    </xf>
    <xf numFmtId="9" fontId="16" fillId="10" borderId="27" xfId="19" applyNumberFormat="1" applyFont="1" applyBorder="1" applyAlignment="1">
      <alignment horizontal="center" vertical="center" wrapText="1"/>
    </xf>
    <xf numFmtId="0" fontId="27" fillId="41" borderId="18" xfId="0" applyFont="1" applyFill="1" applyBorder="1" applyAlignment="1">
      <alignment horizontal="center" vertical="center"/>
    </xf>
    <xf numFmtId="0" fontId="27" fillId="41" borderId="15" xfId="0" applyFont="1" applyFill="1" applyBorder="1" applyAlignment="1">
      <alignment horizontal="center" vertical="center"/>
    </xf>
    <xf numFmtId="0" fontId="27" fillId="41" borderId="20" xfId="0" applyFont="1" applyFill="1" applyBorder="1" applyAlignment="1">
      <alignment horizontal="center" vertical="center"/>
    </xf>
    <xf numFmtId="0" fontId="27" fillId="41" borderId="22" xfId="0" applyFont="1" applyFill="1" applyBorder="1" applyAlignment="1">
      <alignment horizontal="center" vertical="center"/>
    </xf>
    <xf numFmtId="0" fontId="13" fillId="34" borderId="17" xfId="0" applyFont="1" applyFill="1" applyBorder="1" applyAlignment="1">
      <alignment horizontal="center"/>
    </xf>
    <xf numFmtId="0" fontId="28" fillId="43" borderId="20" xfId="0" applyFont="1" applyFill="1" applyBorder="1" applyAlignment="1">
      <alignment horizontal="center"/>
    </xf>
    <xf numFmtId="0" fontId="13" fillId="35" borderId="19" xfId="18" applyFont="1" applyFill="1" applyBorder="1" applyAlignment="1">
      <alignment horizontal="center"/>
    </xf>
    <xf numFmtId="0" fontId="13" fillId="35" borderId="0" xfId="18" applyFont="1" applyFill="1" applyAlignment="1">
      <alignment horizontal="center"/>
    </xf>
    <xf numFmtId="0" fontId="13" fillId="35" borderId="17" xfId="18" applyFont="1" applyFill="1" applyBorder="1" applyAlignment="1">
      <alignment horizontal="center"/>
    </xf>
    <xf numFmtId="9" fontId="16" fillId="10" borderId="24" xfId="19" applyNumberFormat="1" applyFont="1" applyBorder="1" applyAlignment="1">
      <alignment horizontal="center" vertical="center" wrapText="1"/>
    </xf>
    <xf numFmtId="9" fontId="16" fillId="10" borderId="23" xfId="19" applyNumberFormat="1" applyFont="1" applyBorder="1" applyAlignment="1">
      <alignment horizontal="center" vertical="center" wrapText="1"/>
    </xf>
    <xf numFmtId="9" fontId="16" fillId="10" borderId="16" xfId="19" applyNumberFormat="1" applyFont="1" applyBorder="1" applyAlignment="1">
      <alignment horizontal="center" vertical="center" wrapText="1"/>
    </xf>
    <xf numFmtId="9" fontId="16" fillId="10" borderId="22" xfId="19" applyNumberFormat="1" applyFont="1" applyBorder="1" applyAlignment="1">
      <alignment horizontal="center" vertical="center" wrapText="1"/>
    </xf>
    <xf numFmtId="9" fontId="16" fillId="10" borderId="10" xfId="19" applyNumberFormat="1" applyFont="1" applyBorder="1" applyAlignment="1">
      <alignment horizontal="center" vertical="center" wrapText="1"/>
    </xf>
    <xf numFmtId="9" fontId="16" fillId="10" borderId="12" xfId="19" applyNumberFormat="1" applyFont="1" applyBorder="1" applyAlignment="1">
      <alignment horizontal="center" vertical="center" wrapText="1"/>
    </xf>
    <xf numFmtId="164" fontId="0" fillId="0" borderId="21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  <xf numFmtId="0" fontId="16" fillId="10" borderId="10" xfId="19" applyFont="1" applyBorder="1" applyAlignment="1">
      <alignment horizontal="center"/>
    </xf>
    <xf numFmtId="0" fontId="16" fillId="10" borderId="12" xfId="19" applyFont="1" applyBorder="1" applyAlignment="1">
      <alignment horizontal="center"/>
    </xf>
    <xf numFmtId="0" fontId="16" fillId="10" borderId="26" xfId="19" applyFont="1" applyBorder="1" applyAlignment="1">
      <alignment horizontal="center"/>
    </xf>
    <xf numFmtId="0" fontId="16" fillId="42" borderId="16" xfId="0" applyFont="1" applyFill="1" applyBorder="1" applyAlignment="1">
      <alignment horizontal="center" vertical="center"/>
    </xf>
    <xf numFmtId="0" fontId="16" fillId="42" borderId="17" xfId="0" applyFont="1" applyFill="1" applyBorder="1" applyAlignment="1">
      <alignment horizontal="center" vertical="center"/>
    </xf>
    <xf numFmtId="0" fontId="16" fillId="42" borderId="33" xfId="0" applyFont="1" applyFill="1" applyBorder="1" applyAlignment="1">
      <alignment horizontal="center" vertical="center"/>
    </xf>
    <xf numFmtId="0" fontId="16" fillId="42" borderId="34" xfId="0" applyFont="1" applyFill="1" applyBorder="1" applyAlignment="1">
      <alignment horizontal="center" vertical="center"/>
    </xf>
    <xf numFmtId="0" fontId="16" fillId="10" borderId="14" xfId="19" applyFont="1" applyBorder="1" applyAlignment="1">
      <alignment horizontal="center"/>
    </xf>
    <xf numFmtId="0" fontId="16" fillId="10" borderId="15" xfId="19" applyFont="1" applyBorder="1" applyAlignment="1">
      <alignment horizontal="center"/>
    </xf>
    <xf numFmtId="0" fontId="16" fillId="10" borderId="10" xfId="119" applyFont="1" applyBorder="1" applyAlignment="1">
      <alignment horizontal="center"/>
    </xf>
    <xf numFmtId="0" fontId="16" fillId="10" borderId="12" xfId="119" applyFont="1" applyBorder="1" applyAlignment="1">
      <alignment horizontal="center"/>
    </xf>
    <xf numFmtId="0" fontId="16" fillId="10" borderId="26" xfId="119" applyFont="1" applyBorder="1" applyAlignment="1">
      <alignment horizontal="center"/>
    </xf>
    <xf numFmtId="0" fontId="27" fillId="41" borderId="18" xfId="129" applyFont="1" applyFill="1" applyBorder="1" applyAlignment="1">
      <alignment horizontal="center" vertical="center"/>
    </xf>
    <xf numFmtId="0" fontId="1" fillId="41" borderId="10" xfId="129" applyFill="1" applyBorder="1" applyAlignment="1">
      <alignment horizontal="center"/>
    </xf>
    <xf numFmtId="0" fontId="1" fillId="41" borderId="23" xfId="129" applyFill="1" applyBorder="1" applyAlignment="1">
      <alignment horizontal="center"/>
    </xf>
    <xf numFmtId="0" fontId="1" fillId="41" borderId="22" xfId="129" applyFill="1" applyBorder="1" applyAlignment="1">
      <alignment horizontal="center"/>
    </xf>
    <xf numFmtId="0" fontId="28" fillId="43" borderId="38" xfId="129" applyFont="1" applyFill="1" applyAlignment="1">
      <alignment horizontal="center"/>
    </xf>
    <xf numFmtId="0" fontId="1" fillId="41" borderId="13" xfId="129" applyFill="1" applyBorder="1" applyAlignment="1">
      <alignment horizontal="center"/>
    </xf>
    <xf numFmtId="0" fontId="16" fillId="41" borderId="13" xfId="129" applyFont="1" applyFill="1" applyBorder="1" applyAlignment="1">
      <alignment horizontal="center" vertical="center" wrapText="1"/>
    </xf>
    <xf numFmtId="0" fontId="27" fillId="41" borderId="15" xfId="129" applyFont="1" applyFill="1" applyBorder="1" applyAlignment="1">
      <alignment horizontal="center" vertical="center"/>
    </xf>
    <xf numFmtId="0" fontId="16" fillId="41" borderId="13" xfId="129" applyFont="1" applyFill="1" applyBorder="1" applyAlignment="1">
      <alignment horizontal="center"/>
    </xf>
    <xf numFmtId="0" fontId="16" fillId="41" borderId="14" xfId="129" applyFont="1" applyFill="1" applyBorder="1" applyAlignment="1">
      <alignment horizontal="center" vertical="center" wrapText="1"/>
    </xf>
    <xf numFmtId="0" fontId="16" fillId="41" borderId="15" xfId="129" applyFont="1" applyFill="1" applyBorder="1" applyAlignment="1">
      <alignment horizontal="center" vertical="center" wrapText="1"/>
    </xf>
    <xf numFmtId="0" fontId="18" fillId="41" borderId="10" xfId="129" applyFont="1" applyFill="1" applyBorder="1" applyAlignment="1">
      <alignment horizontal="left"/>
    </xf>
    <xf numFmtId="0" fontId="18" fillId="41" borderId="11" xfId="129" applyFont="1" applyFill="1" applyBorder="1" applyAlignment="1">
      <alignment horizontal="left"/>
    </xf>
    <xf numFmtId="0" fontId="18" fillId="41" borderId="12" xfId="129" applyFont="1" applyFill="1" applyBorder="1" applyAlignment="1">
      <alignment horizontal="left"/>
    </xf>
    <xf numFmtId="0" fontId="16" fillId="41" borderId="10" xfId="129" applyFont="1" applyFill="1" applyBorder="1" applyAlignment="1">
      <alignment horizontal="center" vertical="center" wrapText="1"/>
    </xf>
    <xf numFmtId="0" fontId="16" fillId="41" borderId="11" xfId="129" applyFont="1" applyFill="1" applyBorder="1" applyAlignment="1">
      <alignment horizontal="center" vertical="center" wrapText="1"/>
    </xf>
    <xf numFmtId="0" fontId="16" fillId="41" borderId="12" xfId="129" applyFont="1" applyFill="1" applyBorder="1" applyAlignment="1">
      <alignment horizontal="center" vertical="center" wrapText="1"/>
    </xf>
    <xf numFmtId="0" fontId="16" fillId="41" borderId="14" xfId="129" applyFont="1" applyFill="1" applyBorder="1" applyAlignment="1">
      <alignment horizontal="center"/>
    </xf>
    <xf numFmtId="0" fontId="16" fillId="41" borderId="15" xfId="129" applyFont="1" applyFill="1" applyBorder="1" applyAlignment="1">
      <alignment horizontal="center"/>
    </xf>
    <xf numFmtId="0" fontId="16" fillId="41" borderId="14" xfId="129" applyFont="1" applyFill="1" applyBorder="1" applyAlignment="1">
      <alignment horizontal="center" vertical="center"/>
    </xf>
    <xf numFmtId="0" fontId="16" fillId="41" borderId="15" xfId="129" applyFont="1" applyFill="1" applyBorder="1" applyAlignment="1">
      <alignment horizontal="center" vertical="center"/>
    </xf>
    <xf numFmtId="0" fontId="16" fillId="41" borderId="21" xfId="129" applyFont="1" applyFill="1" applyBorder="1" applyAlignment="1">
      <alignment horizontal="center" vertical="center" wrapText="1"/>
    </xf>
    <xf numFmtId="0" fontId="16" fillId="41" borderId="38" xfId="129" applyFont="1" applyFill="1" applyAlignment="1">
      <alignment horizontal="center" vertical="center" wrapText="1"/>
    </xf>
    <xf numFmtId="0" fontId="27" fillId="41" borderId="18" xfId="51" applyFont="1" applyFill="1" applyBorder="1" applyAlignment="1">
      <alignment horizontal="center" vertical="center"/>
    </xf>
    <xf numFmtId="0" fontId="27" fillId="41" borderId="15" xfId="51" applyFont="1" applyFill="1" applyBorder="1" applyAlignment="1">
      <alignment horizontal="center" vertical="center"/>
    </xf>
    <xf numFmtId="0" fontId="28" fillId="43" borderId="38" xfId="51" applyFont="1" applyFill="1" applyBorder="1" applyAlignment="1">
      <alignment horizontal="center"/>
    </xf>
    <xf numFmtId="0" fontId="16" fillId="39" borderId="13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42" borderId="18" xfId="0" applyFont="1" applyFill="1" applyBorder="1" applyAlignment="1">
      <alignment horizontal="center" vertical="center" wrapText="1"/>
    </xf>
    <xf numFmtId="0" fontId="16" fillId="42" borderId="15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/>
    </xf>
    <xf numFmtId="0" fontId="27" fillId="41" borderId="18" xfId="126" applyFont="1" applyFill="1" applyBorder="1" applyAlignment="1">
      <alignment horizontal="center" vertical="center"/>
    </xf>
    <xf numFmtId="0" fontId="27" fillId="41" borderId="15" xfId="126" applyFont="1" applyFill="1" applyBorder="1" applyAlignment="1">
      <alignment horizontal="center" vertical="center"/>
    </xf>
    <xf numFmtId="0" fontId="27" fillId="41" borderId="18" xfId="53" applyFont="1" applyFill="1" applyBorder="1" applyAlignment="1">
      <alignment horizontal="center" vertical="center"/>
    </xf>
    <xf numFmtId="0" fontId="27" fillId="41" borderId="15" xfId="53" applyFont="1" applyFill="1" applyBorder="1" applyAlignment="1">
      <alignment horizontal="center" vertical="center"/>
    </xf>
    <xf numFmtId="0" fontId="28" fillId="43" borderId="10" xfId="46" applyFont="1" applyFill="1" applyBorder="1" applyAlignment="1">
      <alignment horizontal="center"/>
    </xf>
    <xf numFmtId="0" fontId="28" fillId="43" borderId="11" xfId="46" applyFont="1" applyFill="1" applyBorder="1" applyAlignment="1">
      <alignment horizontal="center"/>
    </xf>
    <xf numFmtId="0" fontId="27" fillId="41" borderId="18" xfId="46" applyFont="1" applyFill="1" applyBorder="1" applyAlignment="1">
      <alignment horizontal="center" vertical="center"/>
    </xf>
    <xf numFmtId="0" fontId="27" fillId="41" borderId="15" xfId="46" applyFont="1" applyFill="1" applyBorder="1" applyAlignment="1">
      <alignment horizontal="center" vertical="center"/>
    </xf>
    <xf numFmtId="0" fontId="28" fillId="43" borderId="38" xfId="46" applyFont="1" applyFill="1" applyAlignment="1">
      <alignment horizontal="center"/>
    </xf>
    <xf numFmtId="0" fontId="16" fillId="41" borderId="14" xfId="46" applyFont="1" applyFill="1" applyBorder="1" applyAlignment="1">
      <alignment horizontal="center" vertical="center" wrapText="1"/>
    </xf>
    <xf numFmtId="0" fontId="16" fillId="41" borderId="15" xfId="46" applyFont="1" applyFill="1" applyBorder="1" applyAlignment="1">
      <alignment horizontal="center" vertical="center" wrapText="1"/>
    </xf>
    <xf numFmtId="0" fontId="16" fillId="41" borderId="10" xfId="46" applyFont="1" applyFill="1" applyBorder="1" applyAlignment="1">
      <alignment horizontal="center" vertical="center" wrapText="1"/>
    </xf>
    <xf numFmtId="0" fontId="16" fillId="41" borderId="11" xfId="46" applyFont="1" applyFill="1" applyBorder="1" applyAlignment="1">
      <alignment horizontal="center" vertical="center" wrapText="1"/>
    </xf>
    <xf numFmtId="0" fontId="16" fillId="41" borderId="12" xfId="46" applyFont="1" applyFill="1" applyBorder="1" applyAlignment="1">
      <alignment horizontal="center" vertical="center" wrapText="1"/>
    </xf>
    <xf numFmtId="0" fontId="16" fillId="41" borderId="13" xfId="46" applyFont="1" applyFill="1" applyBorder="1" applyAlignment="1">
      <alignment horizontal="center"/>
    </xf>
    <xf numFmtId="0" fontId="28" fillId="43" borderId="10" xfId="127" applyFont="1" applyFill="1" applyBorder="1" applyAlignment="1">
      <alignment horizontal="center"/>
    </xf>
    <xf numFmtId="0" fontId="28" fillId="43" borderId="11" xfId="127" applyFont="1" applyFill="1" applyBorder="1" applyAlignment="1">
      <alignment horizontal="center"/>
    </xf>
    <xf numFmtId="0" fontId="27" fillId="41" borderId="18" xfId="127" applyFont="1" applyFill="1" applyBorder="1" applyAlignment="1">
      <alignment horizontal="center" vertical="center"/>
    </xf>
    <xf numFmtId="0" fontId="27" fillId="41" borderId="15" xfId="127" applyFont="1" applyFill="1" applyBorder="1" applyAlignment="1">
      <alignment horizontal="center" vertical="center"/>
    </xf>
    <xf numFmtId="0" fontId="28" fillId="43" borderId="10" xfId="128" applyFont="1" applyFill="1" applyBorder="1" applyAlignment="1">
      <alignment horizontal="center"/>
    </xf>
    <xf numFmtId="0" fontId="28" fillId="43" borderId="11" xfId="128" applyFont="1" applyFill="1" applyBorder="1" applyAlignment="1">
      <alignment horizontal="center"/>
    </xf>
    <xf numFmtId="0" fontId="27" fillId="41" borderId="18" xfId="128" applyFont="1" applyFill="1" applyBorder="1" applyAlignment="1">
      <alignment horizontal="center" vertical="center"/>
    </xf>
    <xf numFmtId="0" fontId="27" fillId="41" borderId="15" xfId="128" applyFont="1" applyFill="1" applyBorder="1" applyAlignment="1">
      <alignment horizontal="center" vertical="center"/>
    </xf>
    <xf numFmtId="0" fontId="28" fillId="43" borderId="10" xfId="0" applyFont="1" applyFill="1" applyBorder="1" applyAlignment="1">
      <alignment horizontal="center"/>
    </xf>
    <xf numFmtId="0" fontId="28" fillId="43" borderId="11" xfId="0" applyFont="1" applyFill="1" applyBorder="1" applyAlignment="1">
      <alignment horizontal="center"/>
    </xf>
    <xf numFmtId="0" fontId="28" fillId="43" borderId="0" xfId="0" applyFont="1" applyFill="1" applyBorder="1" applyAlignment="1">
      <alignment horizontal="center" wrapText="1"/>
    </xf>
    <xf numFmtId="0" fontId="28" fillId="43" borderId="11" xfId="84" applyFont="1" applyFill="1" applyBorder="1" applyAlignment="1">
      <alignment horizontal="center" wrapText="1"/>
    </xf>
    <xf numFmtId="0" fontId="28" fillId="43" borderId="11" xfId="84" applyFont="1" applyFill="1" applyBorder="1" applyAlignment="1">
      <alignment horizontal="center"/>
    </xf>
    <xf numFmtId="0" fontId="28" fillId="43" borderId="11" xfId="0" applyFont="1" applyFill="1" applyBorder="1" applyAlignment="1">
      <alignment horizontal="center" wrapText="1"/>
    </xf>
    <xf numFmtId="0" fontId="28" fillId="43" borderId="38" xfId="133" applyFont="1" applyFill="1" applyAlignment="1">
      <alignment horizontal="center" wrapText="1"/>
    </xf>
    <xf numFmtId="0" fontId="28" fillId="43" borderId="38" xfId="133" applyFont="1" applyFill="1" applyAlignment="1">
      <alignment horizontal="center"/>
    </xf>
    <xf numFmtId="0" fontId="16" fillId="41" borderId="14" xfId="133" applyFont="1" applyFill="1" applyBorder="1" applyAlignment="1">
      <alignment horizontal="center" vertical="center" wrapText="1"/>
    </xf>
    <xf numFmtId="0" fontId="16" fillId="41" borderId="15" xfId="133" applyFont="1" applyFill="1" applyBorder="1" applyAlignment="1">
      <alignment horizontal="center" vertical="center" wrapText="1"/>
    </xf>
    <xf numFmtId="0" fontId="16" fillId="42" borderId="18" xfId="133" applyFont="1" applyFill="1" applyBorder="1" applyAlignment="1">
      <alignment horizontal="center" vertical="center" wrapText="1"/>
    </xf>
    <xf numFmtId="0" fontId="16" fillId="42" borderId="15" xfId="133" applyFont="1" applyFill="1" applyBorder="1" applyAlignment="1">
      <alignment horizontal="center" vertical="center" wrapText="1"/>
    </xf>
    <xf numFmtId="0" fontId="16" fillId="41" borderId="10" xfId="0" applyFont="1" applyFill="1" applyBorder="1" applyAlignment="1">
      <alignment horizontal="center" vertical="center" wrapText="1"/>
    </xf>
    <xf numFmtId="0" fontId="16" fillId="41" borderId="11" xfId="0" applyFont="1" applyFill="1" applyBorder="1" applyAlignment="1">
      <alignment horizontal="center" vertical="center" wrapText="1"/>
    </xf>
    <xf numFmtId="0" fontId="16" fillId="41" borderId="12" xfId="0" applyFont="1" applyFill="1" applyBorder="1" applyAlignment="1">
      <alignment horizontal="center" vertical="center" wrapText="1"/>
    </xf>
    <xf numFmtId="0" fontId="16" fillId="41" borderId="13" xfId="0" applyFont="1" applyFill="1" applyBorder="1" applyAlignment="1">
      <alignment horizontal="center"/>
    </xf>
    <xf numFmtId="0" fontId="13" fillId="41" borderId="18" xfId="46" applyFont="1" applyFill="1" applyBorder="1" applyAlignment="1">
      <alignment horizontal="center"/>
    </xf>
    <xf numFmtId="0" fontId="13" fillId="41" borderId="15" xfId="46" applyFont="1" applyFill="1" applyBorder="1" applyAlignment="1">
      <alignment horizontal="center"/>
    </xf>
    <xf numFmtId="0" fontId="16" fillId="41" borderId="18" xfId="46" applyFont="1" applyFill="1" applyBorder="1" applyAlignment="1">
      <alignment horizontal="center" vertical="center" wrapText="1"/>
    </xf>
    <xf numFmtId="0" fontId="22" fillId="41" borderId="10" xfId="46" applyFont="1" applyFill="1" applyBorder="1" applyAlignment="1">
      <alignment horizontal="center" vertical="center"/>
    </xf>
    <xf numFmtId="0" fontId="22" fillId="41" borderId="11" xfId="46" applyFont="1" applyFill="1" applyBorder="1" applyAlignment="1">
      <alignment horizontal="center" vertical="center"/>
    </xf>
    <xf numFmtId="0" fontId="28" fillId="43" borderId="38" xfId="46" applyFont="1" applyFill="1" applyAlignment="1">
      <alignment horizontal="center" wrapText="1"/>
    </xf>
    <xf numFmtId="0" fontId="27" fillId="41" borderId="14" xfId="46" applyFont="1" applyFill="1" applyBorder="1" applyAlignment="1">
      <alignment horizontal="center" vertical="center"/>
    </xf>
    <xf numFmtId="0" fontId="16" fillId="41" borderId="23" xfId="46" applyFont="1" applyFill="1" applyBorder="1" applyAlignment="1">
      <alignment horizontal="center" wrapText="1"/>
    </xf>
    <xf numFmtId="0" fontId="16" fillId="41" borderId="22" xfId="46" applyFont="1" applyFill="1" applyBorder="1" applyAlignment="1">
      <alignment horizontal="center" wrapText="1"/>
    </xf>
    <xf numFmtId="0" fontId="18" fillId="0" borderId="19" xfId="46" applyFont="1" applyBorder="1" applyAlignment="1">
      <alignment horizontal="left"/>
    </xf>
    <xf numFmtId="0" fontId="18" fillId="0" borderId="23" xfId="46" applyFont="1" applyBorder="1" applyAlignment="1">
      <alignment horizontal="left"/>
    </xf>
    <xf numFmtId="0" fontId="23" fillId="0" borderId="13" xfId="46" applyFont="1" applyBorder="1" applyAlignment="1">
      <alignment horizontal="center" vertical="center" wrapText="1"/>
    </xf>
    <xf numFmtId="0" fontId="16" fillId="41" borderId="38" xfId="46" applyFont="1" applyFill="1" applyAlignment="1">
      <alignment horizontal="center" vertical="center"/>
    </xf>
    <xf numFmtId="0" fontId="16" fillId="41" borderId="20" xfId="46" applyFont="1" applyFill="1" applyBorder="1" applyAlignment="1">
      <alignment horizontal="center" vertical="center"/>
    </xf>
    <xf numFmtId="0" fontId="16" fillId="41" borderId="17" xfId="46" applyFont="1" applyFill="1" applyBorder="1" applyAlignment="1">
      <alignment horizontal="center" vertical="center"/>
    </xf>
    <xf numFmtId="0" fontId="16" fillId="41" borderId="22" xfId="46" applyFont="1" applyFill="1" applyBorder="1" applyAlignment="1">
      <alignment horizontal="center" vertical="center"/>
    </xf>
    <xf numFmtId="0" fontId="18" fillId="0" borderId="11" xfId="46" applyFont="1" applyBorder="1" applyAlignment="1">
      <alignment horizontal="left"/>
    </xf>
    <xf numFmtId="0" fontId="18" fillId="0" borderId="12" xfId="46" applyFont="1" applyBorder="1" applyAlignment="1">
      <alignment horizontal="left"/>
    </xf>
    <xf numFmtId="0" fontId="18" fillId="0" borderId="10" xfId="46" applyFont="1" applyBorder="1" applyAlignment="1">
      <alignment horizontal="left"/>
    </xf>
    <xf numFmtId="0" fontId="16" fillId="41" borderId="10" xfId="85" applyFont="1" applyFill="1" applyBorder="1" applyAlignment="1">
      <alignment horizontal="center" vertical="center" wrapText="1"/>
    </xf>
    <xf numFmtId="0" fontId="16" fillId="41" borderId="11" xfId="85" applyFont="1" applyFill="1" applyBorder="1" applyAlignment="1">
      <alignment horizontal="center" vertical="center" wrapText="1"/>
    </xf>
    <xf numFmtId="0" fontId="16" fillId="41" borderId="12" xfId="85" applyFont="1" applyFill="1" applyBorder="1" applyAlignment="1">
      <alignment horizontal="center" vertical="center" wrapText="1"/>
    </xf>
    <xf numFmtId="0" fontId="16" fillId="41" borderId="14" xfId="85" applyFont="1" applyFill="1" applyBorder="1" applyAlignment="1">
      <alignment horizontal="center" vertical="center" wrapText="1"/>
    </xf>
    <xf numFmtId="0" fontId="16" fillId="41" borderId="15" xfId="85" applyFont="1" applyFill="1" applyBorder="1" applyAlignment="1">
      <alignment horizontal="center" vertical="center" wrapText="1"/>
    </xf>
    <xf numFmtId="0" fontId="25" fillId="0" borderId="14" xfId="85" applyFont="1" applyBorder="1" applyAlignment="1">
      <alignment horizontal="center" vertical="center"/>
    </xf>
    <xf numFmtId="0" fontId="25" fillId="0" borderId="15" xfId="85" applyFont="1" applyBorder="1" applyAlignment="1">
      <alignment horizontal="center" vertical="center"/>
    </xf>
    <xf numFmtId="0" fontId="25" fillId="0" borderId="14" xfId="85" applyFont="1" applyBorder="1" applyAlignment="1">
      <alignment horizontal="center" vertical="center" wrapText="1"/>
    </xf>
    <xf numFmtId="0" fontId="25" fillId="0" borderId="15" xfId="85" applyFont="1" applyBorder="1" applyAlignment="1">
      <alignment horizontal="center" vertical="center" wrapText="1"/>
    </xf>
    <xf numFmtId="0" fontId="16" fillId="41" borderId="14" xfId="46" applyFont="1" applyFill="1" applyBorder="1" applyAlignment="1">
      <alignment horizontal="center" vertical="center"/>
    </xf>
    <xf numFmtId="0" fontId="16" fillId="41" borderId="15" xfId="46" applyFont="1" applyFill="1" applyBorder="1" applyAlignment="1">
      <alignment horizontal="center" vertical="center"/>
    </xf>
    <xf numFmtId="0" fontId="16" fillId="41" borderId="13" xfId="46" applyFont="1" applyFill="1" applyBorder="1" applyAlignment="1">
      <alignment horizontal="center" wrapText="1"/>
    </xf>
    <xf numFmtId="0" fontId="28" fillId="43" borderId="12" xfId="46" applyFont="1" applyFill="1" applyBorder="1" applyAlignment="1">
      <alignment horizontal="center"/>
    </xf>
    <xf numFmtId="0" fontId="16" fillId="10" borderId="14" xfId="47" applyFont="1" applyBorder="1" applyAlignment="1">
      <alignment horizontal="center" vertical="center" wrapText="1"/>
    </xf>
    <xf numFmtId="0" fontId="16" fillId="10" borderId="15" xfId="47" applyFont="1" applyBorder="1" applyAlignment="1">
      <alignment horizontal="center" vertical="center" wrapText="1"/>
    </xf>
    <xf numFmtId="0" fontId="13" fillId="9" borderId="17" xfId="49" applyFont="1" applyBorder="1" applyAlignment="1">
      <alignment horizontal="center" wrapText="1"/>
    </xf>
    <xf numFmtId="0" fontId="16" fillId="50" borderId="13" xfId="46" applyFont="1" applyFill="1" applyBorder="1" applyAlignment="1">
      <alignment horizontal="center"/>
    </xf>
    <xf numFmtId="0" fontId="13" fillId="9" borderId="17" xfId="18" applyFont="1" applyBorder="1" applyAlignment="1">
      <alignment horizontal="center" wrapText="1"/>
    </xf>
    <xf numFmtId="0" fontId="30" fillId="0" borderId="19" xfId="0" quotePrefix="1" applyFont="1" applyBorder="1" applyAlignment="1">
      <alignment horizontal="left" wrapText="1"/>
    </xf>
    <xf numFmtId="0" fontId="30" fillId="0" borderId="19" xfId="0" applyFont="1" applyBorder="1" applyAlignment="1">
      <alignment horizontal="left" wrapText="1"/>
    </xf>
    <xf numFmtId="0" fontId="16" fillId="10" borderId="13" xfId="19" applyFont="1" applyBorder="1" applyAlignment="1">
      <alignment horizontal="center"/>
    </xf>
    <xf numFmtId="0" fontId="16" fillId="41" borderId="16" xfId="47" applyFont="1" applyFill="1" applyBorder="1" applyAlignment="1">
      <alignment horizontal="center" vertical="center" wrapText="1"/>
    </xf>
    <xf numFmtId="0" fontId="16" fillId="41" borderId="17" xfId="47" applyFont="1" applyFill="1" applyBorder="1" applyAlignment="1">
      <alignment horizontal="center" vertical="center" wrapText="1"/>
    </xf>
    <xf numFmtId="0" fontId="16" fillId="41" borderId="22" xfId="47" applyFont="1" applyFill="1" applyBorder="1" applyAlignment="1">
      <alignment horizontal="center" vertical="center" wrapText="1"/>
    </xf>
    <xf numFmtId="0" fontId="13" fillId="9" borderId="38" xfId="18" applyFont="1" applyBorder="1" applyAlignment="1">
      <alignment horizontal="center" vertical="center" wrapText="1"/>
    </xf>
    <xf numFmtId="0" fontId="16" fillId="41" borderId="10" xfId="0" applyFont="1" applyFill="1" applyBorder="1" applyAlignment="1"/>
    <xf numFmtId="0" fontId="16" fillId="41" borderId="11" xfId="0" applyFont="1" applyFill="1" applyBorder="1" applyAlignment="1"/>
    <xf numFmtId="0" fontId="16" fillId="41" borderId="12" xfId="0" applyFont="1" applyFill="1" applyBorder="1" applyAlignment="1"/>
    <xf numFmtId="0" fontId="16" fillId="10" borderId="14" xfId="47" applyFont="1" applyBorder="1" applyAlignment="1">
      <alignment horizontal="center" wrapText="1"/>
    </xf>
    <xf numFmtId="0" fontId="16" fillId="10" borderId="15" xfId="47" applyFont="1" applyBorder="1" applyAlignment="1">
      <alignment horizontal="center" wrapText="1"/>
    </xf>
    <xf numFmtId="0" fontId="16" fillId="10" borderId="10" xfId="47" applyFont="1" applyBorder="1" applyAlignment="1">
      <alignment horizontal="center"/>
    </xf>
    <xf numFmtId="0" fontId="16" fillId="10" borderId="11" xfId="47" applyFont="1" applyBorder="1" applyAlignment="1">
      <alignment horizontal="center"/>
    </xf>
    <xf numFmtId="0" fontId="16" fillId="10" borderId="12" xfId="47" applyFont="1" applyBorder="1" applyAlignment="1">
      <alignment horizontal="center"/>
    </xf>
    <xf numFmtId="0" fontId="13" fillId="9" borderId="38" xfId="18" applyFont="1" applyBorder="1" applyAlignment="1">
      <alignment horizontal="center" wrapText="1"/>
    </xf>
    <xf numFmtId="0" fontId="16" fillId="10" borderId="16" xfId="47" applyFont="1" applyBorder="1" applyAlignment="1">
      <alignment horizontal="center" wrapText="1"/>
    </xf>
    <xf numFmtId="0" fontId="16" fillId="10" borderId="22" xfId="47" applyFont="1" applyBorder="1" applyAlignment="1">
      <alignment horizontal="center" wrapText="1"/>
    </xf>
    <xf numFmtId="0" fontId="22" fillId="49" borderId="11" xfId="46" applyFont="1" applyFill="1" applyBorder="1" applyAlignment="1">
      <alignment horizontal="center"/>
    </xf>
    <xf numFmtId="0" fontId="22" fillId="49" borderId="12" xfId="46" applyFont="1" applyFill="1" applyBorder="1" applyAlignment="1">
      <alignment horizontal="center"/>
    </xf>
    <xf numFmtId="0" fontId="13" fillId="34" borderId="16" xfId="46" applyFont="1" applyFill="1" applyBorder="1" applyAlignment="1">
      <alignment horizontal="center"/>
    </xf>
    <xf numFmtId="0" fontId="13" fillId="34" borderId="17" xfId="46" applyFont="1" applyFill="1" applyBorder="1" applyAlignment="1">
      <alignment horizontal="center"/>
    </xf>
    <xf numFmtId="0" fontId="16" fillId="41" borderId="14" xfId="46" applyFont="1" applyFill="1" applyBorder="1" applyAlignment="1">
      <alignment horizontal="center"/>
    </xf>
    <xf numFmtId="0" fontId="16" fillId="41" borderId="15" xfId="46" applyFont="1" applyFill="1" applyBorder="1" applyAlignment="1">
      <alignment horizontal="center"/>
    </xf>
    <xf numFmtId="0" fontId="16" fillId="10" borderId="10" xfId="47" applyFont="1" applyBorder="1" applyAlignment="1">
      <alignment horizontal="center" wrapText="1"/>
    </xf>
    <xf numFmtId="0" fontId="16" fillId="10" borderId="12" xfId="47" applyFont="1" applyBorder="1" applyAlignment="1">
      <alignment horizontal="center" wrapText="1"/>
    </xf>
    <xf numFmtId="0" fontId="16" fillId="10" borderId="13" xfId="47" applyFont="1" applyBorder="1" applyAlignment="1">
      <alignment horizontal="center"/>
    </xf>
    <xf numFmtId="0" fontId="16" fillId="10" borderId="16" xfId="47" applyFont="1" applyBorder="1" applyAlignment="1">
      <alignment horizontal="center" vertical="center" wrapText="1"/>
    </xf>
    <xf numFmtId="0" fontId="16" fillId="10" borderId="17" xfId="47" applyFont="1" applyBorder="1" applyAlignment="1">
      <alignment horizontal="center" vertical="center" wrapText="1"/>
    </xf>
    <xf numFmtId="0" fontId="16" fillId="10" borderId="22" xfId="47" applyFont="1" applyBorder="1" applyAlignment="1">
      <alignment horizontal="center" vertical="center" wrapText="1"/>
    </xf>
    <xf numFmtId="0" fontId="13" fillId="43" borderId="21" xfId="49" applyFont="1" applyFill="1" applyBorder="1" applyAlignment="1">
      <alignment horizontal="center"/>
    </xf>
    <xf numFmtId="0" fontId="13" fillId="43" borderId="38" xfId="49" applyFont="1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41" borderId="14" xfId="0" applyFont="1" applyFill="1" applyBorder="1" applyAlignment="1">
      <alignment horizontal="center" vertical="center" textRotation="180" wrapText="1"/>
    </xf>
    <xf numFmtId="0" fontId="16" fillId="41" borderId="18" xfId="0" applyFont="1" applyFill="1" applyBorder="1" applyAlignment="1">
      <alignment horizontal="center" vertical="center" textRotation="180" wrapText="1"/>
    </xf>
    <xf numFmtId="0" fontId="16" fillId="41" borderId="15" xfId="0" applyFont="1" applyFill="1" applyBorder="1" applyAlignment="1">
      <alignment horizontal="center" vertical="center" textRotation="180" wrapText="1"/>
    </xf>
    <xf numFmtId="0" fontId="13" fillId="43" borderId="0" xfId="0" applyFont="1" applyFill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" fontId="0" fillId="51" borderId="14" xfId="45" applyNumberFormat="1" applyFont="1" applyFill="1" applyBorder="1" applyAlignment="1">
      <alignment horizontal="center" vertical="center"/>
    </xf>
    <xf numFmtId="4" fontId="0" fillId="51" borderId="18" xfId="45" applyNumberFormat="1" applyFont="1" applyFill="1" applyBorder="1" applyAlignment="1">
      <alignment horizontal="center" vertical="center"/>
    </xf>
    <xf numFmtId="4" fontId="0" fillId="51" borderId="36" xfId="45" applyNumberFormat="1" applyFont="1" applyFill="1" applyBorder="1" applyAlignment="1">
      <alignment horizontal="center" vertical="center"/>
    </xf>
    <xf numFmtId="4" fontId="0" fillId="48" borderId="14" xfId="45" applyNumberFormat="1" applyFont="1" applyFill="1" applyBorder="1" applyAlignment="1">
      <alignment horizontal="center" vertical="center"/>
    </xf>
    <xf numFmtId="4" fontId="0" fillId="48" borderId="18" xfId="45" applyNumberFormat="1" applyFont="1" applyFill="1" applyBorder="1" applyAlignment="1">
      <alignment horizontal="center" vertical="center"/>
    </xf>
    <xf numFmtId="4" fontId="0" fillId="48" borderId="36" xfId="45" applyNumberFormat="1" applyFont="1" applyFill="1" applyBorder="1" applyAlignment="1">
      <alignment horizontal="center" vertical="center"/>
    </xf>
    <xf numFmtId="0" fontId="16" fillId="10" borderId="14" xfId="47" applyFont="1" applyBorder="1" applyAlignment="1">
      <alignment horizontal="center"/>
    </xf>
    <xf numFmtId="0" fontId="16" fillId="10" borderId="15" xfId="47" applyFont="1" applyBorder="1" applyAlignment="1">
      <alignment horizontal="center"/>
    </xf>
    <xf numFmtId="0" fontId="13" fillId="43" borderId="10" xfId="49" applyFont="1" applyFill="1" applyBorder="1" applyAlignment="1">
      <alignment horizontal="center"/>
    </xf>
    <xf numFmtId="0" fontId="13" fillId="43" borderId="11" xfId="49" applyFont="1" applyFill="1" applyBorder="1" applyAlignment="1">
      <alignment horizontal="center"/>
    </xf>
    <xf numFmtId="0" fontId="13" fillId="43" borderId="12" xfId="49" applyFont="1" applyFill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6" fillId="10" borderId="11" xfId="47" applyFont="1" applyBorder="1" applyAlignment="1">
      <alignment horizontal="center" wrapText="1"/>
    </xf>
    <xf numFmtId="0" fontId="13" fillId="43" borderId="10" xfId="0" applyFont="1" applyFill="1" applyBorder="1" applyAlignment="1">
      <alignment horizontal="center" vertical="center" wrapText="1"/>
    </xf>
    <xf numFmtId="0" fontId="13" fillId="43" borderId="11" xfId="0" applyFont="1" applyFill="1" applyBorder="1" applyAlignment="1">
      <alignment horizontal="center" vertical="center" wrapText="1"/>
    </xf>
    <xf numFmtId="0" fontId="13" fillId="43" borderId="12" xfId="0" applyFont="1" applyFill="1" applyBorder="1" applyAlignment="1">
      <alignment horizontal="center" vertical="center" wrapText="1"/>
    </xf>
    <xf numFmtId="0" fontId="13" fillId="34" borderId="21" xfId="0" applyFont="1" applyFill="1" applyBorder="1" applyAlignment="1">
      <alignment horizontal="center" vertical="center"/>
    </xf>
    <xf numFmtId="0" fontId="13" fillId="34" borderId="38" xfId="0" applyFont="1" applyFill="1" applyBorder="1" applyAlignment="1">
      <alignment horizontal="center" vertical="center"/>
    </xf>
    <xf numFmtId="0" fontId="13" fillId="34" borderId="20" xfId="0" applyFont="1" applyFill="1" applyBorder="1" applyAlignment="1">
      <alignment horizontal="center" vertical="center"/>
    </xf>
    <xf numFmtId="0" fontId="13" fillId="53" borderId="13" xfId="131" applyFont="1" applyFill="1" applyBorder="1" applyAlignment="1">
      <alignment horizontal="center"/>
    </xf>
    <xf numFmtId="0" fontId="1" fillId="50" borderId="18" xfId="131" applyFill="1" applyBorder="1" applyAlignment="1">
      <alignment horizontal="center"/>
    </xf>
    <xf numFmtId="0" fontId="1" fillId="50" borderId="15" xfId="131" applyFill="1" applyBorder="1" applyAlignment="1">
      <alignment horizontal="center"/>
    </xf>
    <xf numFmtId="0" fontId="1" fillId="50" borderId="14" xfId="131" applyFill="1" applyBorder="1" applyAlignment="1">
      <alignment horizontal="center" vertical="center" wrapText="1"/>
    </xf>
    <xf numFmtId="0" fontId="1" fillId="50" borderId="15" xfId="131" applyFill="1" applyBorder="1" applyAlignment="1">
      <alignment horizontal="center" vertical="center" wrapText="1"/>
    </xf>
    <xf numFmtId="0" fontId="1" fillId="50" borderId="10" xfId="131" applyFill="1" applyBorder="1" applyAlignment="1">
      <alignment horizontal="center" vertical="center" wrapText="1"/>
    </xf>
    <xf numFmtId="0" fontId="1" fillId="50" borderId="12" xfId="131" applyFill="1" applyBorder="1" applyAlignment="1">
      <alignment horizontal="center" vertical="center" wrapText="1"/>
    </xf>
    <xf numFmtId="0" fontId="16" fillId="50" borderId="14" xfId="46" applyFont="1" applyFill="1" applyBorder="1" applyAlignment="1">
      <alignment horizontal="center" vertical="center" wrapText="1"/>
    </xf>
    <xf numFmtId="0" fontId="16" fillId="50" borderId="15" xfId="46" applyFont="1" applyFill="1" applyBorder="1" applyAlignment="1">
      <alignment horizontal="center" vertical="center" wrapText="1"/>
    </xf>
    <xf numFmtId="0" fontId="28" fillId="43" borderId="10" xfId="0" applyFont="1" applyFill="1" applyBorder="1" applyAlignment="1">
      <alignment horizontal="center" wrapText="1"/>
    </xf>
    <xf numFmtId="0" fontId="28" fillId="43" borderId="12" xfId="0" applyFont="1" applyFill="1" applyBorder="1" applyAlignment="1">
      <alignment horizontal="center" wrapText="1"/>
    </xf>
    <xf numFmtId="0" fontId="16" fillId="50" borderId="14" xfId="46" applyFont="1" applyFill="1" applyBorder="1" applyAlignment="1">
      <alignment horizontal="left" vertical="center" wrapText="1"/>
    </xf>
    <xf numFmtId="0" fontId="16" fillId="50" borderId="15" xfId="46" applyFont="1" applyFill="1" applyBorder="1" applyAlignment="1">
      <alignment horizontal="left" vertical="center" wrapText="1"/>
    </xf>
    <xf numFmtId="0" fontId="22" fillId="9" borderId="10" xfId="124" applyFont="1" applyBorder="1" applyAlignment="1">
      <alignment horizontal="center"/>
    </xf>
    <xf numFmtId="0" fontId="22" fillId="9" borderId="11" xfId="124" applyFont="1" applyBorder="1" applyAlignment="1">
      <alignment horizontal="center"/>
    </xf>
    <xf numFmtId="0" fontId="22" fillId="9" borderId="12" xfId="124" applyFont="1" applyBorder="1" applyAlignment="1">
      <alignment horizontal="center"/>
    </xf>
    <xf numFmtId="0" fontId="1" fillId="41" borderId="14" xfId="121" applyFill="1" applyBorder="1" applyAlignment="1">
      <alignment horizontal="center"/>
    </xf>
    <xf numFmtId="0" fontId="1" fillId="41" borderId="18" xfId="121" applyFill="1" applyBorder="1" applyAlignment="1">
      <alignment horizontal="center"/>
    </xf>
    <xf numFmtId="0" fontId="1" fillId="41" borderId="15" xfId="121" applyFill="1" applyBorder="1" applyAlignment="1">
      <alignment horizontal="center"/>
    </xf>
    <xf numFmtId="0" fontId="16" fillId="41" borderId="14" xfId="121" applyFont="1" applyFill="1" applyBorder="1" applyAlignment="1">
      <alignment horizontal="center" vertical="center" wrapText="1"/>
    </xf>
    <xf numFmtId="0" fontId="16" fillId="41" borderId="18" xfId="121" applyFont="1" applyFill="1" applyBorder="1" applyAlignment="1">
      <alignment horizontal="center" vertical="center" wrapText="1"/>
    </xf>
    <xf numFmtId="0" fontId="16" fillId="41" borderId="15" xfId="121" applyFont="1" applyFill="1" applyBorder="1" applyAlignment="1">
      <alignment horizontal="center" vertical="center" wrapText="1"/>
    </xf>
    <xf numFmtId="0" fontId="16" fillId="41" borderId="10" xfId="121" applyFont="1" applyFill="1" applyBorder="1" applyAlignment="1">
      <alignment horizontal="center" vertical="center" wrapText="1"/>
    </xf>
    <xf numFmtId="0" fontId="16" fillId="41" borderId="11" xfId="121" applyFont="1" applyFill="1" applyBorder="1" applyAlignment="1">
      <alignment horizontal="center" vertical="center" wrapText="1"/>
    </xf>
    <xf numFmtId="0" fontId="16" fillId="41" borderId="12" xfId="121" applyFont="1" applyFill="1" applyBorder="1" applyAlignment="1">
      <alignment horizontal="center" vertical="center" wrapText="1"/>
    </xf>
    <xf numFmtId="0" fontId="16" fillId="41" borderId="13" xfId="121" applyFont="1" applyFill="1" applyBorder="1" applyAlignment="1">
      <alignment horizontal="center"/>
    </xf>
    <xf numFmtId="0" fontId="13" fillId="34" borderId="21" xfId="121" applyFont="1" applyFill="1" applyBorder="1" applyAlignment="1">
      <alignment horizontal="center"/>
    </xf>
    <xf numFmtId="0" fontId="13" fillId="34" borderId="38" xfId="121" applyFont="1" applyFill="1" applyAlignment="1">
      <alignment horizontal="center"/>
    </xf>
    <xf numFmtId="0" fontId="16" fillId="41" borderId="23" xfId="121" applyFont="1" applyFill="1" applyBorder="1" applyAlignment="1">
      <alignment horizontal="center" vertical="center" wrapText="1"/>
    </xf>
    <xf numFmtId="0" fontId="16" fillId="41" borderId="20" xfId="121" applyFont="1" applyFill="1" applyBorder="1" applyAlignment="1">
      <alignment horizontal="center" vertical="center" wrapText="1"/>
    </xf>
    <xf numFmtId="0" fontId="22" fillId="41" borderId="10" xfId="121" applyFont="1" applyFill="1" applyBorder="1" applyAlignment="1">
      <alignment horizontal="center" vertical="top"/>
    </xf>
    <xf numFmtId="0" fontId="22" fillId="41" borderId="11" xfId="121" applyFont="1" applyFill="1" applyBorder="1" applyAlignment="1">
      <alignment horizontal="center" vertical="top"/>
    </xf>
    <xf numFmtId="0" fontId="22" fillId="41" borderId="12" xfId="121" applyFont="1" applyFill="1" applyBorder="1" applyAlignment="1">
      <alignment horizontal="center" vertical="top"/>
    </xf>
    <xf numFmtId="0" fontId="13" fillId="34" borderId="13" xfId="121" applyFont="1" applyFill="1" applyBorder="1" applyAlignment="1">
      <alignment horizontal="center"/>
    </xf>
    <xf numFmtId="0" fontId="16" fillId="41" borderId="24" xfId="121" applyFont="1" applyFill="1" applyBorder="1" applyAlignment="1">
      <alignment horizontal="center" vertical="center" wrapText="1"/>
    </xf>
    <xf numFmtId="0" fontId="16" fillId="41" borderId="16" xfId="121" applyFont="1" applyFill="1" applyBorder="1" applyAlignment="1">
      <alignment horizontal="center" vertical="center" wrapText="1"/>
    </xf>
    <xf numFmtId="0" fontId="16" fillId="41" borderId="22" xfId="121" applyFont="1" applyFill="1" applyBorder="1" applyAlignment="1">
      <alignment horizontal="center" vertical="center" wrapText="1"/>
    </xf>
    <xf numFmtId="0" fontId="16" fillId="41" borderId="21" xfId="121" applyFont="1" applyFill="1" applyBorder="1" applyAlignment="1">
      <alignment horizontal="center" vertical="center" wrapText="1"/>
    </xf>
    <xf numFmtId="0" fontId="22" fillId="9" borderId="21" xfId="124" applyFont="1" applyBorder="1" applyAlignment="1">
      <alignment horizontal="center"/>
    </xf>
    <xf numFmtId="0" fontId="22" fillId="9" borderId="38" xfId="124" applyFont="1" applyBorder="1" applyAlignment="1">
      <alignment horizontal="center"/>
    </xf>
    <xf numFmtId="0" fontId="22" fillId="41" borderId="14" xfId="121" applyFont="1" applyFill="1" applyBorder="1" applyAlignment="1">
      <alignment horizontal="center"/>
    </xf>
    <xf numFmtId="0" fontId="22" fillId="41" borderId="15" xfId="121" applyFont="1" applyFill="1" applyBorder="1" applyAlignment="1">
      <alignment horizontal="center"/>
    </xf>
    <xf numFmtId="0" fontId="22" fillId="41" borderId="14" xfId="121" applyFont="1" applyFill="1" applyBorder="1" applyAlignment="1">
      <alignment horizontal="center" wrapText="1"/>
    </xf>
    <xf numFmtId="0" fontId="22" fillId="41" borderId="15" xfId="121" applyFont="1" applyFill="1" applyBorder="1" applyAlignment="1">
      <alignment horizontal="center" wrapText="1"/>
    </xf>
    <xf numFmtId="0" fontId="22" fillId="50" borderId="10" xfId="121" applyFont="1" applyFill="1" applyBorder="1" applyAlignment="1">
      <alignment horizontal="center" vertical="center" wrapText="1"/>
    </xf>
    <xf numFmtId="0" fontId="22" fillId="50" borderId="12" xfId="121" applyFont="1" applyFill="1" applyBorder="1" applyAlignment="1">
      <alignment horizontal="center" vertical="center" wrapText="1"/>
    </xf>
    <xf numFmtId="0" fontId="22" fillId="50" borderId="10" xfId="121" applyFont="1" applyFill="1" applyBorder="1" applyAlignment="1">
      <alignment horizontal="center" vertical="center"/>
    </xf>
    <xf numFmtId="0" fontId="22" fillId="50" borderId="11" xfId="121" applyFont="1" applyFill="1" applyBorder="1" applyAlignment="1">
      <alignment horizontal="center" vertical="center"/>
    </xf>
    <xf numFmtId="0" fontId="22" fillId="50" borderId="12" xfId="121" applyFont="1" applyFill="1" applyBorder="1" applyAlignment="1">
      <alignment horizontal="center" vertical="center"/>
    </xf>
    <xf numFmtId="0" fontId="16" fillId="41" borderId="15" xfId="121" applyFont="1" applyFill="1" applyBorder="1" applyAlignment="1">
      <alignment horizontal="center"/>
    </xf>
    <xf numFmtId="0" fontId="16" fillId="41" borderId="16" xfId="46" applyFont="1" applyFill="1" applyBorder="1" applyAlignment="1">
      <alignment horizontal="center" vertical="center" wrapText="1"/>
    </xf>
    <xf numFmtId="0" fontId="16" fillId="41" borderId="17" xfId="46" applyFont="1" applyFill="1" applyBorder="1" applyAlignment="1">
      <alignment horizontal="center" vertical="center" wrapText="1"/>
    </xf>
    <xf numFmtId="0" fontId="28" fillId="43" borderId="38" xfId="46" applyFont="1" applyFill="1" applyAlignment="1"/>
  </cellXfs>
  <cellStyles count="134">
    <cellStyle name="20% - Accent1" xfId="19" builtinId="30" customBuiltin="1"/>
    <cellStyle name="20% - Accent1 2" xfId="44" xr:uid="{C20C11F9-6FF9-4446-94CB-D7C332382DEA}"/>
    <cellStyle name="20% - Accent1 2 2" xfId="119" xr:uid="{34587976-3E0A-4E98-AE60-A5A36061469C}"/>
    <cellStyle name="20% - Accent1 2 3" xfId="83" xr:uid="{4BD54D6C-CDD0-4E37-A9FB-1FD19B3E7E2B}"/>
    <cellStyle name="20% - Accent1 3" xfId="47" xr:uid="{A10C03E0-EFAF-40FF-BAB9-AD4255647A75}"/>
    <cellStyle name="20% - Accent1 3 2" xfId="122" xr:uid="{109738A7-E003-49A1-A7F6-73862F15A65A}"/>
    <cellStyle name="20% - Accent1 4" xfId="94" xr:uid="{E9F9EE6A-C964-47BD-8646-6CAE0B10ADE9}"/>
    <cellStyle name="20% - Accent2" xfId="23" builtinId="34" customBuiltin="1"/>
    <cellStyle name="20% - Accent2 2" xfId="98" xr:uid="{A73CFD04-0E6B-42E6-8607-7879EF289C33}"/>
    <cellStyle name="20% - Accent2 3" xfId="63" xr:uid="{274D68DC-CED7-4158-A2F7-414634D55476}"/>
    <cellStyle name="20% - Accent3" xfId="27" builtinId="38" customBuiltin="1"/>
    <cellStyle name="20% - Accent3 2" xfId="102" xr:uid="{1CDAE3AB-A52E-457D-97EC-B746D9DA2942}"/>
    <cellStyle name="20% - Accent3 3" xfId="67" xr:uid="{9042B8E6-68AC-40F3-8974-3663303AF50B}"/>
    <cellStyle name="20% - Accent4" xfId="31" builtinId="42" customBuiltin="1"/>
    <cellStyle name="20% - Accent4 2" xfId="106" xr:uid="{17A62C1A-CC6B-48EA-AE32-7F7B41A56C80}"/>
    <cellStyle name="20% - Accent4 3" xfId="71" xr:uid="{E2736BF5-B6A5-4966-BAC0-3A2D13A28106}"/>
    <cellStyle name="20% - Accent5" xfId="35" builtinId="46" customBuiltin="1"/>
    <cellStyle name="20% - Accent5 2" xfId="110" xr:uid="{DCA18DED-BB08-4C67-8FD5-403348E38EF2}"/>
    <cellStyle name="20% - Accent5 3" xfId="75" xr:uid="{43BAD929-B212-49F9-B13A-ED46FFE1D10D}"/>
    <cellStyle name="20% - Accent6" xfId="39" builtinId="50" customBuiltin="1"/>
    <cellStyle name="20% - Accent6 2" xfId="114" xr:uid="{52E1EA8D-5294-4C7F-BE4F-C7032BE109C5}"/>
    <cellStyle name="20% - Accent6 3" xfId="79" xr:uid="{B3B5D3EA-EF4B-41C2-88FE-192FACC86BDE}"/>
    <cellStyle name="40% - Accent1" xfId="20" builtinId="31" customBuiltin="1"/>
    <cellStyle name="40% - Accent1 2" xfId="95" xr:uid="{76FFF8B1-1C52-4617-B4FF-08CD743CA289}"/>
    <cellStyle name="40% - Accent1 3" xfId="60" xr:uid="{1CC33EDE-2809-49C6-9901-25D426031F8F}"/>
    <cellStyle name="40% - Accent2" xfId="24" builtinId="35" customBuiltin="1"/>
    <cellStyle name="40% - Accent2 2" xfId="99" xr:uid="{8485DCBA-2882-4AF1-AFFC-97466E0475A1}"/>
    <cellStyle name="40% - Accent2 3" xfId="64" xr:uid="{8AE466D2-7CD7-48F7-9C83-E039CFDA11F7}"/>
    <cellStyle name="40% - Accent3" xfId="28" builtinId="39" customBuiltin="1"/>
    <cellStyle name="40% - Accent3 2" xfId="103" xr:uid="{7F62DB59-7B78-432E-82EC-CC93AD2614DF}"/>
    <cellStyle name="40% - Accent3 3" xfId="68" xr:uid="{28257717-BF4D-4D32-B1FE-BCEC0FFAFA66}"/>
    <cellStyle name="40% - Accent4" xfId="32" builtinId="43" customBuiltin="1"/>
    <cellStyle name="40% - Accent4 2" xfId="107" xr:uid="{ED9C7DBC-D5BC-4E98-AE88-CE6879A928E9}"/>
    <cellStyle name="40% - Accent4 3" xfId="72" xr:uid="{C635ED8A-8268-4E07-B65B-216CC97B359F}"/>
    <cellStyle name="40% - Accent5" xfId="36" builtinId="47" customBuiltin="1"/>
    <cellStyle name="40% - Accent5 2" xfId="111" xr:uid="{47550B4D-71A5-4DD4-A07B-5249DC30E01A}"/>
    <cellStyle name="40% - Accent5 3" xfId="76" xr:uid="{71DC210F-D048-461B-856D-A0CE7584873C}"/>
    <cellStyle name="40% - Accent6" xfId="40" builtinId="51" customBuiltin="1"/>
    <cellStyle name="40% - Accent6 2" xfId="115" xr:uid="{25E354F4-571F-4E58-9A40-146C2DC7A787}"/>
    <cellStyle name="40% - Accent6 3" xfId="80" xr:uid="{5DF8FD3B-9553-4063-9518-A60C18C774BC}"/>
    <cellStyle name="60% - Accent1" xfId="21" builtinId="32" customBuiltin="1"/>
    <cellStyle name="60% - Accent1 2" xfId="96" xr:uid="{71B165C2-8AB3-4425-B6B8-EA9498C9A6A2}"/>
    <cellStyle name="60% - Accent1 3" xfId="61" xr:uid="{45C7D369-4FA1-4F7D-9044-C76C4B346129}"/>
    <cellStyle name="60% - Accent2" xfId="25" builtinId="36" customBuiltin="1"/>
    <cellStyle name="60% - Accent2 2" xfId="100" xr:uid="{C406A6D1-26C4-4356-8B7B-942318D75736}"/>
    <cellStyle name="60% - Accent2 3" xfId="65" xr:uid="{438EFD74-3C8D-4C2D-B013-045877970C53}"/>
    <cellStyle name="60% - Accent3" xfId="29" builtinId="40" customBuiltin="1"/>
    <cellStyle name="60% - Accent3 2" xfId="104" xr:uid="{123F693B-3FFB-4C91-8682-634E7376F337}"/>
    <cellStyle name="60% - Accent3 3" xfId="69" xr:uid="{AD4AAD1A-4B1F-4AE1-886D-DEE6720F057E}"/>
    <cellStyle name="60% - Accent4" xfId="33" builtinId="44" customBuiltin="1"/>
    <cellStyle name="60% - Accent4 2" xfId="108" xr:uid="{015F8F6C-6A1D-4336-A9F6-521B87B809D1}"/>
    <cellStyle name="60% - Accent4 3" xfId="73" xr:uid="{1FA805B4-7024-4BFB-B0B5-5B921510C885}"/>
    <cellStyle name="60% - Accent5" xfId="37" builtinId="48" customBuiltin="1"/>
    <cellStyle name="60% - Accent5 2" xfId="112" xr:uid="{D3505DAD-DED7-4344-B891-2BC9C3A01CBD}"/>
    <cellStyle name="60% - Accent5 3" xfId="77" xr:uid="{EC0B4458-2277-434A-9117-1AE4166968B7}"/>
    <cellStyle name="60% - Accent6" xfId="41" builtinId="52" customBuiltin="1"/>
    <cellStyle name="60% - Accent6 2" xfId="116" xr:uid="{1214D1D1-86FA-4152-8D70-7D543C81C7D5}"/>
    <cellStyle name="60% - Accent6 3" xfId="81" xr:uid="{2865DE8C-D16B-41EC-9038-5B0A2043CF44}"/>
    <cellStyle name="Accent1" xfId="18" builtinId="29" customBuiltin="1"/>
    <cellStyle name="Accent1 2" xfId="49" xr:uid="{DDB841D0-56FF-48A9-BB07-D019AC8A14FC}"/>
    <cellStyle name="Accent1 2 2" xfId="124" xr:uid="{AB1FD037-6A58-47A7-8845-723A03CF01F9}"/>
    <cellStyle name="Accent1 3" xfId="93" xr:uid="{F4DD3FBE-D29B-4450-BC75-8E5C71A57D42}"/>
    <cellStyle name="Accent2" xfId="22" builtinId="33" customBuiltin="1"/>
    <cellStyle name="Accent2 2" xfId="97" xr:uid="{3A7540BA-88A9-44B9-98AE-62ECA4A803AC}"/>
    <cellStyle name="Accent2 3" xfId="62" xr:uid="{3773DE37-FC38-4386-BDE2-59DE1CE28A7D}"/>
    <cellStyle name="Accent3" xfId="26" builtinId="37" customBuiltin="1"/>
    <cellStyle name="Accent3 2" xfId="101" xr:uid="{A14F98B1-D113-4C93-805A-23E4836B506B}"/>
    <cellStyle name="Accent3 3" xfId="66" xr:uid="{EE48F0DE-83B5-4D89-B2CF-64F3EBA5B850}"/>
    <cellStyle name="Accent4" xfId="30" builtinId="41" customBuiltin="1"/>
    <cellStyle name="Accent4 2" xfId="105" xr:uid="{F140373D-5E2A-4958-B82D-020656BFF208}"/>
    <cellStyle name="Accent4 3" xfId="70" xr:uid="{5F2A97BE-6A1C-4CAF-A19B-C87966BA228A}"/>
    <cellStyle name="Accent5" xfId="34" builtinId="45" customBuiltin="1"/>
    <cellStyle name="Accent5 2" xfId="109" xr:uid="{AA055408-E5B6-47BD-9DDC-F6048CA50272}"/>
    <cellStyle name="Accent5 3" xfId="74" xr:uid="{25B11749-E079-4ED4-9BF7-A6EA69918A1E}"/>
    <cellStyle name="Accent6" xfId="38" builtinId="49" customBuiltin="1"/>
    <cellStyle name="Accent6 2" xfId="113" xr:uid="{6B685DED-3619-47D4-9B86-0D629ED04BF8}"/>
    <cellStyle name="Accent6 3" xfId="78" xr:uid="{5E835E35-F056-4D09-909F-BC4182EBF070}"/>
    <cellStyle name="Bad" xfId="7" builtinId="27" customBuiltin="1"/>
    <cellStyle name="Bad 2" xfId="89" xr:uid="{CC6ECF60-2A57-49DE-9630-7AF772AA4E74}"/>
    <cellStyle name="Bad 3" xfId="56" xr:uid="{2CABAC90-684E-450F-9D0F-C19EE6E246AD}"/>
    <cellStyle name="Calculation" xfId="11" builtinId="22" customBuiltin="1"/>
    <cellStyle name="Check Cell" xfId="13" builtinId="23" customBuiltin="1"/>
    <cellStyle name="Comma" xfId="43" builtinId="3"/>
    <cellStyle name="Comma 2" xfId="42" xr:uid="{782599A3-18E4-4EF6-A63C-95D0F4F9A6A9}"/>
    <cellStyle name="Comma 2 2" xfId="50" xr:uid="{03A7354B-7317-4389-BF4C-094B543576E7}"/>
    <cellStyle name="Comma 2 2 2" xfId="125" xr:uid="{5206DFDA-FC14-4A20-9E39-A12698B6095F}"/>
    <cellStyle name="Comma 2 3" xfId="117" xr:uid="{6AB331A3-1F96-4F95-A54F-8DDD7F4A0CA5}"/>
    <cellStyle name="Comma 3" xfId="118" xr:uid="{CF4BF19A-A519-40F6-803B-EF4C1BE33883}"/>
    <cellStyle name="Comma 4" xfId="82" xr:uid="{1C56CDE5-6B1F-4367-B78C-5B8DAA5986CB}"/>
    <cellStyle name="Explanatory Text" xfId="16" builtinId="53" customBuiltin="1"/>
    <cellStyle name="Explanatory Text 2" xfId="92" xr:uid="{18973A98-72C8-4CF7-89F0-C53BC42A3877}"/>
    <cellStyle name="Explanatory Text 3" xfId="59" xr:uid="{A44DB317-47EE-4217-B01D-1585C80AA57B}"/>
    <cellStyle name="Good" xfId="6" builtinId="26" customBuiltin="1"/>
    <cellStyle name="Good 2" xfId="88" xr:uid="{04DDDF31-CCD7-4861-9D93-10168AE58A8C}"/>
    <cellStyle name="Good 3" xfId="55" xr:uid="{2A7DEB90-4549-4A7F-8902-005236DD5DDD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 4 2" xfId="87" xr:uid="{01FEE893-96BE-4A60-8511-61EC077FC5A3}"/>
    <cellStyle name="Heading 4 3" xfId="54" xr:uid="{9F03117E-57CB-4FE4-8741-F22713481556}"/>
    <cellStyle name="Hyperlink" xfId="132" builtinId="8"/>
    <cellStyle name="Input" xfId="9" builtinId="20" customBuiltin="1"/>
    <cellStyle name="Linked Cell" xfId="12" builtinId="24" customBuiltin="1"/>
    <cellStyle name="Neutral" xfId="8" builtinId="28" customBuiltin="1"/>
    <cellStyle name="Neutral 2" xfId="90" xr:uid="{B41E68BC-7955-45C5-A2A3-BBEC1BCAB9C1}"/>
    <cellStyle name="Neutral 3" xfId="57" xr:uid="{20B29DFF-CD27-4998-AC14-B1198F56A1A8}"/>
    <cellStyle name="Normal" xfId="0" builtinId="0"/>
    <cellStyle name="Normal 10" xfId="129" xr:uid="{2CC70991-D985-4CED-BBD8-6E00BC2EE215}"/>
    <cellStyle name="Normal 11" xfId="130" xr:uid="{D0C211E0-F5F8-4C40-A4A5-4C2E461CC1E4}"/>
    <cellStyle name="Normal 12" xfId="131" xr:uid="{638A4931-7D7D-4385-A0A0-1371C950340A}"/>
    <cellStyle name="Normal 13" xfId="133" xr:uid="{5E051BC0-06DB-4464-B918-702038F37F9F}"/>
    <cellStyle name="Normal 2" xfId="46" xr:uid="{C9B506ED-FBD4-4764-9E07-8A00267F1ADF}"/>
    <cellStyle name="Normal 2 2" xfId="121" xr:uid="{5832D35C-C220-4616-8A78-D548260A1645}"/>
    <cellStyle name="Normal 3" xfId="85" xr:uid="{767BF91F-9943-4231-81FF-56076EA8099A}"/>
    <cellStyle name="Normal 4" xfId="51" xr:uid="{0F66845F-E7C3-40B5-A4F6-2DE4ECBC48D2}"/>
    <cellStyle name="Normal 5" xfId="84" xr:uid="{D8F8CFB1-C15F-4B70-81B8-1DB7A84A5C65}"/>
    <cellStyle name="Normal 6" xfId="126" xr:uid="{1F056764-D6E2-4310-A395-91ED182BB047}"/>
    <cellStyle name="Normal 7" xfId="53" xr:uid="{7D5D5F22-ECAE-4D7D-927B-FADC86053666}"/>
    <cellStyle name="Normal 8" xfId="127" xr:uid="{B136FA76-F6A9-43AE-824C-BE076EDEA450}"/>
    <cellStyle name="Normal 9" xfId="128" xr:uid="{82ABDACE-24DB-41ED-B104-FBB3F6846888}"/>
    <cellStyle name="Note" xfId="15" builtinId="10" customBuiltin="1"/>
    <cellStyle name="Output" xfId="10" builtinId="21" customBuiltin="1"/>
    <cellStyle name="Percent" xfId="45" builtinId="5"/>
    <cellStyle name="Percent 2" xfId="48" xr:uid="{C44F8EF8-A2E0-4F64-B81F-B319B4C8A0C0}"/>
    <cellStyle name="Percent 2 2" xfId="123" xr:uid="{A1D95E04-E473-4C93-9C10-E85257930AF4}"/>
    <cellStyle name="Percent 3" xfId="120" xr:uid="{0648D10C-29D6-4BD9-90A6-A563186B44AE}"/>
    <cellStyle name="Title" xfId="1" builtinId="15" customBuiltin="1"/>
    <cellStyle name="Title 2" xfId="86" xr:uid="{10658084-645B-4859-B744-FA9EB2955C02}"/>
    <cellStyle name="Title 3" xfId="52" xr:uid="{AEA24ED0-BC03-47D1-9FD5-F737913E7173}"/>
    <cellStyle name="Total" xfId="17" builtinId="25" customBuiltin="1"/>
    <cellStyle name="Warning Text" xfId="14" builtinId="11" customBuiltin="1"/>
    <cellStyle name="Warning Text 2" xfId="91" xr:uid="{769A4287-B9A4-49F7-A281-BFDED0821AAE}"/>
    <cellStyle name="Warning Text 3" xfId="58" xr:uid="{892C68EC-6E0A-4F74-8327-BC2EC0D875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</a:t>
            </a:r>
            <a:r>
              <a:rPr lang="en-US" baseline="0"/>
              <a:t> of Attempts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Figure1!$D$1</c:f>
              <c:strCache>
                <c:ptCount val="1"/>
                <c:pt idx="0">
                  <c:v>Reached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Figure1!$A$2:$A$21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Figure1!$D$2:$D$21</c:f>
              <c:numCache>
                <c:formatCode>0.000</c:formatCode>
                <c:ptCount val="20"/>
                <c:pt idx="0">
                  <c:v>0.372346528973035</c:v>
                </c:pt>
                <c:pt idx="1">
                  <c:v>9.5477386934673364E-2</c:v>
                </c:pt>
                <c:pt idx="2">
                  <c:v>6.6509015666568139E-2</c:v>
                </c:pt>
                <c:pt idx="3">
                  <c:v>4.9955660656222291E-2</c:v>
                </c:pt>
                <c:pt idx="4">
                  <c:v>3.458468814661543E-2</c:v>
                </c:pt>
                <c:pt idx="5">
                  <c:v>2.3056458764410287E-2</c:v>
                </c:pt>
                <c:pt idx="6">
                  <c:v>1.3301803133313627E-2</c:v>
                </c:pt>
                <c:pt idx="7">
                  <c:v>1.0345846881466154E-2</c:v>
                </c:pt>
                <c:pt idx="8">
                  <c:v>7.9810818799881753E-3</c:v>
                </c:pt>
                <c:pt idx="9">
                  <c:v>7.3898906296186815E-3</c:v>
                </c:pt>
                <c:pt idx="10">
                  <c:v>5.6163168785101983E-3</c:v>
                </c:pt>
                <c:pt idx="11">
                  <c:v>1.7735737511084836E-3</c:v>
                </c:pt>
                <c:pt idx="12">
                  <c:v>2.3647650014779783E-3</c:v>
                </c:pt>
                <c:pt idx="13">
                  <c:v>5.9119125036949458E-4</c:v>
                </c:pt>
                <c:pt idx="14">
                  <c:v>2.9559562518474729E-4</c:v>
                </c:pt>
                <c:pt idx="15">
                  <c:v>1.7735737511084836E-3</c:v>
                </c:pt>
                <c:pt idx="16">
                  <c:v>2.9559562518474729E-4</c:v>
                </c:pt>
                <c:pt idx="17">
                  <c:v>2.9559562518474729E-4</c:v>
                </c:pt>
                <c:pt idx="18">
                  <c:v>0</c:v>
                </c:pt>
                <c:pt idx="19">
                  <c:v>1.7735737511084836E-3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BE-4D23-A9AF-F280F0600B4F}"/>
            </c:ext>
          </c:extLst>
        </c:ser>
        <c:ser>
          <c:idx val="1"/>
          <c:order val="1"/>
          <c:tx>
            <c:strRef>
              <c:f>Figure1!$E$1</c:f>
              <c:strCache>
                <c:ptCount val="1"/>
                <c:pt idx="0">
                  <c:v>Not Reached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Figure1!$A$2:$A$21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Figure1!$E$2:$E$21</c:f>
              <c:numCache>
                <c:formatCode>0.000</c:formatCode>
                <c:ptCount val="20"/>
                <c:pt idx="0">
                  <c:v>0.16242661448140899</c:v>
                </c:pt>
                <c:pt idx="1">
                  <c:v>0.11921708185053381</c:v>
                </c:pt>
                <c:pt idx="2">
                  <c:v>5.5160142348754451E-2</c:v>
                </c:pt>
                <c:pt idx="3">
                  <c:v>8.1850533807829182E-2</c:v>
                </c:pt>
                <c:pt idx="4">
                  <c:v>8.3629893238434158E-2</c:v>
                </c:pt>
                <c:pt idx="5">
                  <c:v>6.7615658362989328E-2</c:v>
                </c:pt>
                <c:pt idx="6">
                  <c:v>3.7366548042704624E-2</c:v>
                </c:pt>
                <c:pt idx="7">
                  <c:v>4.9822064056939501E-2</c:v>
                </c:pt>
                <c:pt idx="8">
                  <c:v>2.8469750889679714E-2</c:v>
                </c:pt>
                <c:pt idx="9">
                  <c:v>7.6512455516014238E-2</c:v>
                </c:pt>
                <c:pt idx="10">
                  <c:v>3.3807829181494664E-2</c:v>
                </c:pt>
                <c:pt idx="11">
                  <c:v>2.491103202846975E-2</c:v>
                </c:pt>
                <c:pt idx="12">
                  <c:v>2.491103202846975E-2</c:v>
                </c:pt>
                <c:pt idx="13">
                  <c:v>1.9572953736654804E-2</c:v>
                </c:pt>
                <c:pt idx="14">
                  <c:v>5.3380782918149468E-3</c:v>
                </c:pt>
                <c:pt idx="15">
                  <c:v>1.2455516014234875E-2</c:v>
                </c:pt>
                <c:pt idx="16">
                  <c:v>5.3380782918149468E-3</c:v>
                </c:pt>
                <c:pt idx="17">
                  <c:v>1.2455516014234875E-2</c:v>
                </c:pt>
                <c:pt idx="18">
                  <c:v>1.7793594306049821E-3</c:v>
                </c:pt>
                <c:pt idx="19">
                  <c:v>2.1352313167259787E-2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BE-4D23-A9AF-F280F0600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4366240"/>
        <c:axId val="734367880"/>
      </c:barChart>
      <c:catAx>
        <c:axId val="73436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367880"/>
        <c:crosses val="autoZero"/>
        <c:auto val="1"/>
        <c:lblAlgn val="ctr"/>
        <c:lblOffset val="100"/>
        <c:noMultiLvlLbl val="0"/>
      </c:catAx>
      <c:valAx>
        <c:axId val="734367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366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Number of Attempts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Figure1!$D$22</c:f>
              <c:strCache>
                <c:ptCount val="1"/>
                <c:pt idx="0">
                  <c:v>Reached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Figure1!$D$23:$D$41</c:f>
              <c:numCache>
                <c:formatCode>0.000</c:formatCode>
                <c:ptCount val="19"/>
                <c:pt idx="0">
                  <c:v>0.41570996978851965</c:v>
                </c:pt>
                <c:pt idx="1">
                  <c:v>0.10937038131835648</c:v>
                </c:pt>
                <c:pt idx="2">
                  <c:v>5.8232338161395211E-2</c:v>
                </c:pt>
                <c:pt idx="3">
                  <c:v>3.7836240023647653E-2</c:v>
                </c:pt>
                <c:pt idx="4">
                  <c:v>2.3943245639964528E-2</c:v>
                </c:pt>
                <c:pt idx="5">
                  <c:v>1.8622524386639076E-2</c:v>
                </c:pt>
                <c:pt idx="6">
                  <c:v>8.276677505172924E-3</c:v>
                </c:pt>
                <c:pt idx="7">
                  <c:v>7.3898906296186815E-3</c:v>
                </c:pt>
                <c:pt idx="8">
                  <c:v>5.3207212533254505E-3</c:v>
                </c:pt>
                <c:pt idx="9">
                  <c:v>4.7295300029559567E-3</c:v>
                </c:pt>
                <c:pt idx="10">
                  <c:v>2.3647650014779783E-3</c:v>
                </c:pt>
                <c:pt idx="11">
                  <c:v>4.138338752586462E-3</c:v>
                </c:pt>
                <c:pt idx="12">
                  <c:v>2.9559562518474729E-4</c:v>
                </c:pt>
                <c:pt idx="13">
                  <c:v>8.8678687555424182E-4</c:v>
                </c:pt>
                <c:pt idx="14">
                  <c:v>5.9119125036949458E-4</c:v>
                </c:pt>
                <c:pt idx="15">
                  <c:v>8.8678687555424182E-4</c:v>
                </c:pt>
                <c:pt idx="16">
                  <c:v>5.9119125036949458E-4</c:v>
                </c:pt>
                <c:pt idx="17">
                  <c:v>5.9119125036949458E-4</c:v>
                </c:pt>
                <c:pt idx="18">
                  <c:v>1.7735737511084836E-3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ED-4984-AD1F-B95851B3CAEE}"/>
            </c:ext>
          </c:extLst>
        </c:ser>
        <c:ser>
          <c:idx val="1"/>
          <c:order val="1"/>
          <c:tx>
            <c:strRef>
              <c:f>Figure1!$E$22</c:f>
              <c:strCache>
                <c:ptCount val="1"/>
                <c:pt idx="0">
                  <c:v>Not Reached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Figure1!$E$23:$E$41</c:f>
              <c:numCache>
                <c:formatCode>0.000</c:formatCode>
                <c:ptCount val="19"/>
                <c:pt idx="0">
                  <c:v>2.7027027027027029E-2</c:v>
                </c:pt>
                <c:pt idx="1">
                  <c:v>0</c:v>
                </c:pt>
                <c:pt idx="2">
                  <c:v>0</c:v>
                </c:pt>
                <c:pt idx="3">
                  <c:v>1.0676156583629894E-2</c:v>
                </c:pt>
                <c:pt idx="4">
                  <c:v>0</c:v>
                </c:pt>
                <c:pt idx="5">
                  <c:v>8.8967971530249119E-3</c:v>
                </c:pt>
                <c:pt idx="6">
                  <c:v>7.1174377224199285E-3</c:v>
                </c:pt>
                <c:pt idx="7">
                  <c:v>3.5587188612099642E-3</c:v>
                </c:pt>
                <c:pt idx="8">
                  <c:v>1.2455516014234875E-2</c:v>
                </c:pt>
                <c:pt idx="9">
                  <c:v>8.8967971530249119E-3</c:v>
                </c:pt>
                <c:pt idx="10">
                  <c:v>8.8967971530249119E-3</c:v>
                </c:pt>
                <c:pt idx="11">
                  <c:v>8.8967971530249119E-3</c:v>
                </c:pt>
                <c:pt idx="12">
                  <c:v>8.8967971530249119E-3</c:v>
                </c:pt>
                <c:pt idx="13">
                  <c:v>8.8967971530249119E-3</c:v>
                </c:pt>
                <c:pt idx="14">
                  <c:v>8.8967971530249119E-3</c:v>
                </c:pt>
                <c:pt idx="15">
                  <c:v>0</c:v>
                </c:pt>
                <c:pt idx="16">
                  <c:v>5.3380782918149468E-3</c:v>
                </c:pt>
                <c:pt idx="17">
                  <c:v>1.0676156583629894E-2</c:v>
                </c:pt>
                <c:pt idx="18">
                  <c:v>1.601423487544484E-2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ED-4984-AD1F-B95851B3CA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9504223"/>
        <c:axId val="1883745503"/>
      </c:barChart>
      <c:catAx>
        <c:axId val="1789504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3745503"/>
        <c:crosses val="autoZero"/>
        <c:auto val="1"/>
        <c:lblAlgn val="ctr"/>
        <c:lblOffset val="100"/>
        <c:noMultiLvlLbl val="0"/>
      </c:catAx>
      <c:valAx>
        <c:axId val="1883745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5042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Number of Attempts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Figure1!$D$42</c:f>
              <c:strCache>
                <c:ptCount val="1"/>
                <c:pt idx="0">
                  <c:v>Reached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Figure1!$D$43:$D$62</c:f>
              <c:numCache>
                <c:formatCode>0.000</c:formatCode>
                <c:ptCount val="20"/>
                <c:pt idx="0">
                  <c:v>0.41198044009779949</c:v>
                </c:pt>
                <c:pt idx="1">
                  <c:v>0.10966597694354123</c:v>
                </c:pt>
                <c:pt idx="2">
                  <c:v>6.9464971918415608E-2</c:v>
                </c:pt>
                <c:pt idx="3">
                  <c:v>3.1924327519952701E-2</c:v>
                </c:pt>
                <c:pt idx="4">
                  <c:v>2.0100502512562814E-2</c:v>
                </c:pt>
                <c:pt idx="5">
                  <c:v>1.300620750812888E-2</c:v>
                </c:pt>
                <c:pt idx="6">
                  <c:v>1.3892994383683122E-2</c:v>
                </c:pt>
                <c:pt idx="7">
                  <c:v>4.138338752586462E-3</c:v>
                </c:pt>
                <c:pt idx="8">
                  <c:v>4.7295300029559567E-3</c:v>
                </c:pt>
                <c:pt idx="9">
                  <c:v>4.7295300029559567E-3</c:v>
                </c:pt>
                <c:pt idx="10">
                  <c:v>2.069169376293231E-3</c:v>
                </c:pt>
                <c:pt idx="11">
                  <c:v>1.4779781259237363E-3</c:v>
                </c:pt>
                <c:pt idx="12">
                  <c:v>2.3647650014779783E-3</c:v>
                </c:pt>
                <c:pt idx="13">
                  <c:v>1.4779781259237363E-3</c:v>
                </c:pt>
                <c:pt idx="14">
                  <c:v>1.7735737511084836E-3</c:v>
                </c:pt>
                <c:pt idx="15">
                  <c:v>8.8678687555424182E-4</c:v>
                </c:pt>
                <c:pt idx="16">
                  <c:v>1.1823825007389892E-3</c:v>
                </c:pt>
                <c:pt idx="17">
                  <c:v>5.9119125036949458E-4</c:v>
                </c:pt>
                <c:pt idx="18">
                  <c:v>0</c:v>
                </c:pt>
                <c:pt idx="19">
                  <c:v>8.8678687555424182E-4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17-44A9-8718-F8C3F4DC1926}"/>
            </c:ext>
          </c:extLst>
        </c:ser>
        <c:ser>
          <c:idx val="1"/>
          <c:order val="1"/>
          <c:tx>
            <c:strRef>
              <c:f>Figure1!$E$42</c:f>
              <c:strCache>
                <c:ptCount val="1"/>
                <c:pt idx="0">
                  <c:v>Not Reached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Figure1!$E$43:$E$62</c:f>
              <c:numCache>
                <c:formatCode>0.000</c:formatCode>
                <c:ptCount val="20"/>
                <c:pt idx="0">
                  <c:v>1.1904761904761904E-2</c:v>
                </c:pt>
                <c:pt idx="1">
                  <c:v>7.1174377224199285E-3</c:v>
                </c:pt>
                <c:pt idx="2">
                  <c:v>1.2455516014234875E-2</c:v>
                </c:pt>
                <c:pt idx="3">
                  <c:v>0</c:v>
                </c:pt>
                <c:pt idx="4">
                  <c:v>1.4234875444839857E-2</c:v>
                </c:pt>
                <c:pt idx="5">
                  <c:v>8.8967971530249119E-3</c:v>
                </c:pt>
                <c:pt idx="6">
                  <c:v>1.601423487544484E-2</c:v>
                </c:pt>
                <c:pt idx="7">
                  <c:v>1.7793594306049821E-3</c:v>
                </c:pt>
                <c:pt idx="8">
                  <c:v>1.2455516014234875E-2</c:v>
                </c:pt>
                <c:pt idx="9">
                  <c:v>8.8967971530249119E-3</c:v>
                </c:pt>
                <c:pt idx="10">
                  <c:v>5.3380782918149468E-3</c:v>
                </c:pt>
                <c:pt idx="11">
                  <c:v>5.3380782918149468E-3</c:v>
                </c:pt>
                <c:pt idx="12">
                  <c:v>1.0676156583629894E-2</c:v>
                </c:pt>
                <c:pt idx="13">
                  <c:v>1.7793594306049821E-3</c:v>
                </c:pt>
                <c:pt idx="14">
                  <c:v>7.1174377224199285E-3</c:v>
                </c:pt>
                <c:pt idx="15">
                  <c:v>7.1174377224199285E-3</c:v>
                </c:pt>
                <c:pt idx="16">
                  <c:v>3.5587188612099642E-3</c:v>
                </c:pt>
                <c:pt idx="17">
                  <c:v>0</c:v>
                </c:pt>
                <c:pt idx="18">
                  <c:v>8.8967971530249119E-3</c:v>
                </c:pt>
                <c:pt idx="19">
                  <c:v>1.601423487544484E-2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17-44A9-8718-F8C3F4DC1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2737327"/>
        <c:axId val="739173807"/>
      </c:barChart>
      <c:catAx>
        <c:axId val="18927373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173807"/>
        <c:crosses val="autoZero"/>
        <c:auto val="1"/>
        <c:lblAlgn val="ctr"/>
        <c:lblOffset val="100"/>
        <c:noMultiLvlLbl val="0"/>
      </c:catAx>
      <c:valAx>
        <c:axId val="739173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2737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Number of Attempts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Figure1!$D$63</c:f>
              <c:strCache>
                <c:ptCount val="1"/>
                <c:pt idx="0">
                  <c:v>Reached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Figure1!$D$64:$D$84</c:f>
              <c:numCache>
                <c:formatCode>0.000</c:formatCode>
                <c:ptCount val="21"/>
                <c:pt idx="0">
                  <c:v>0</c:v>
                </c:pt>
                <c:pt idx="1">
                  <c:v>0.4802469135802469</c:v>
                </c:pt>
                <c:pt idx="2">
                  <c:v>0.22345679012345679</c:v>
                </c:pt>
                <c:pt idx="3">
                  <c:v>0.11666666666666667</c:v>
                </c:pt>
                <c:pt idx="4">
                  <c:v>6.6049382716049376E-2</c:v>
                </c:pt>
                <c:pt idx="5">
                  <c:v>3.580246913580247E-2</c:v>
                </c:pt>
                <c:pt idx="6">
                  <c:v>1.5432098765432098E-2</c:v>
                </c:pt>
                <c:pt idx="7">
                  <c:v>1.7901234567901235E-2</c:v>
                </c:pt>
                <c:pt idx="8">
                  <c:v>6.7901234567901234E-3</c:v>
                </c:pt>
                <c:pt idx="9">
                  <c:v>9.876543209876543E-3</c:v>
                </c:pt>
                <c:pt idx="10">
                  <c:v>4.9382716049382715E-3</c:v>
                </c:pt>
                <c:pt idx="11">
                  <c:v>4.9382716049382715E-3</c:v>
                </c:pt>
                <c:pt idx="12">
                  <c:v>3.0864197530864196E-3</c:v>
                </c:pt>
                <c:pt idx="13">
                  <c:v>4.3209876543209872E-3</c:v>
                </c:pt>
                <c:pt idx="14">
                  <c:v>4.3209876543209872E-3</c:v>
                </c:pt>
                <c:pt idx="15">
                  <c:v>2.4691358024691358E-3</c:v>
                </c:pt>
                <c:pt idx="16">
                  <c:v>1.2345679012345679E-3</c:v>
                </c:pt>
                <c:pt idx="17">
                  <c:v>6.1728395061728394E-4</c:v>
                </c:pt>
                <c:pt idx="18">
                  <c:v>1.2345679012345679E-3</c:v>
                </c:pt>
                <c:pt idx="19">
                  <c:v>0</c:v>
                </c:pt>
                <c:pt idx="20">
                  <c:v>6.1728395061728394E-4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8F-42BC-9D03-FD4F57EDBBAC}"/>
            </c:ext>
          </c:extLst>
        </c:ser>
        <c:ser>
          <c:idx val="1"/>
          <c:order val="1"/>
          <c:tx>
            <c:strRef>
              <c:f>Figure1!$E$63</c:f>
              <c:strCache>
                <c:ptCount val="1"/>
                <c:pt idx="0">
                  <c:v>Not Reached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Figure1!$E$64:$E$84</c:f>
              <c:numCache>
                <c:formatCode>0.000</c:formatCode>
                <c:ptCount val="21"/>
                <c:pt idx="0">
                  <c:v>1.1494252873563218E-2</c:v>
                </c:pt>
                <c:pt idx="1">
                  <c:v>3.4482758620689655E-2</c:v>
                </c:pt>
                <c:pt idx="2">
                  <c:v>2.2988505747126436E-2</c:v>
                </c:pt>
                <c:pt idx="3">
                  <c:v>3.4482758620689655E-2</c:v>
                </c:pt>
                <c:pt idx="4">
                  <c:v>0.11494252873563218</c:v>
                </c:pt>
                <c:pt idx="5">
                  <c:v>2.2988505747126436E-2</c:v>
                </c:pt>
                <c:pt idx="6">
                  <c:v>0.10344827586206896</c:v>
                </c:pt>
                <c:pt idx="7">
                  <c:v>0.12643678160919541</c:v>
                </c:pt>
                <c:pt idx="8">
                  <c:v>8.0459770114942528E-2</c:v>
                </c:pt>
                <c:pt idx="9">
                  <c:v>4.5977011494252873E-2</c:v>
                </c:pt>
                <c:pt idx="10">
                  <c:v>8.0459770114942528E-2</c:v>
                </c:pt>
                <c:pt idx="11">
                  <c:v>6.8965517241379309E-2</c:v>
                </c:pt>
                <c:pt idx="12">
                  <c:v>3.4482758620689655E-2</c:v>
                </c:pt>
                <c:pt idx="13">
                  <c:v>2.2988505747126436E-2</c:v>
                </c:pt>
                <c:pt idx="14">
                  <c:v>4.5977011494252873E-2</c:v>
                </c:pt>
                <c:pt idx="15">
                  <c:v>3.4482758620689655E-2</c:v>
                </c:pt>
                <c:pt idx="16">
                  <c:v>4.5977011494252873E-2</c:v>
                </c:pt>
                <c:pt idx="17">
                  <c:v>3.4482758620689655E-2</c:v>
                </c:pt>
                <c:pt idx="18">
                  <c:v>0</c:v>
                </c:pt>
                <c:pt idx="19">
                  <c:v>1.1494252873563218E-2</c:v>
                </c:pt>
                <c:pt idx="20">
                  <c:v>2.2988505747126436E-2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F-42BC-9D03-FD4F57EDB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0431855"/>
        <c:axId val="303914447"/>
      </c:barChart>
      <c:catAx>
        <c:axId val="340431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914447"/>
        <c:crosses val="autoZero"/>
        <c:auto val="1"/>
        <c:lblAlgn val="ctr"/>
        <c:lblOffset val="100"/>
        <c:noMultiLvlLbl val="0"/>
      </c:catAx>
      <c:valAx>
        <c:axId val="303914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431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Skipped a meal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Access4!$M$4</c:f>
              <c:strCache>
                <c:ptCount val="1"/>
                <c:pt idx="0">
                  <c:v>Dec-20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Access4!$L$5:$L$10</c:f>
              <c:strCache>
                <c:ptCount val="6"/>
                <c:pt idx="0">
                  <c:v>Overall</c:v>
                </c:pt>
                <c:pt idx="1">
                  <c:v>Q1</c:v>
                </c:pt>
                <c:pt idx="2">
                  <c:v>Q2</c:v>
                </c:pt>
                <c:pt idx="3">
                  <c:v>Q3</c:v>
                </c:pt>
                <c:pt idx="4">
                  <c:v>Q4</c:v>
                </c:pt>
                <c:pt idx="5">
                  <c:v>Q5</c:v>
                </c:pt>
              </c:strCache>
            </c:strRef>
          </c:cat>
          <c:val>
            <c:numRef>
              <c:f>Access4!$M$5:$M$10</c:f>
              <c:numCache>
                <c:formatCode>0.0</c:formatCode>
                <c:ptCount val="6"/>
                <c:pt idx="0">
                  <c:v>64.210693917882296</c:v>
                </c:pt>
                <c:pt idx="1">
                  <c:v>80.883881864477175</c:v>
                </c:pt>
                <c:pt idx="2">
                  <c:v>82.190268022398868</c:v>
                </c:pt>
                <c:pt idx="3">
                  <c:v>77.371430310774528</c:v>
                </c:pt>
                <c:pt idx="4">
                  <c:v>63.266015067304885</c:v>
                </c:pt>
                <c:pt idx="5">
                  <c:v>35.288824089870744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0F-4207-BBC5-B904A7996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9969664"/>
        <c:axId val="8199703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Access4!$L$5:$L$10</c15:sqref>
                        </c15:formulaRef>
                      </c:ext>
                    </c:extLst>
                    <c:strCache>
                      <c:ptCount val="6"/>
                      <c:pt idx="0">
                        <c:v>Overall</c:v>
                      </c:pt>
                      <c:pt idx="1">
                        <c:v>Q1</c:v>
                      </c:pt>
                      <c:pt idx="2">
                        <c:v>Q2</c:v>
                      </c:pt>
                      <c:pt idx="3">
                        <c:v>Q3</c:v>
                      </c:pt>
                      <c:pt idx="4">
                        <c:v>Q4</c:v>
                      </c:pt>
                      <c:pt idx="5">
                        <c:v>Q5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640F-4207-BBC5-B904A7996A48}"/>
                  </c:ext>
                </c:extLst>
              </c15:ser>
            </c15:filteredBarSeries>
          </c:ext>
        </c:extLst>
      </c:barChart>
      <c:catAx>
        <c:axId val="81996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0320"/>
        <c:crosses val="autoZero"/>
        <c:auto val="1"/>
        <c:lblAlgn val="ctr"/>
        <c:lblOffset val="100"/>
        <c:noMultiLvlLbl val="0"/>
      </c:catAx>
      <c:valAx>
        <c:axId val="81997032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 out of Food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Access4!$M$11</c:f>
              <c:strCache>
                <c:ptCount val="1"/>
                <c:pt idx="0">
                  <c:v>Dec-20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Access4!$L$12:$L$17</c:f>
              <c:strCache>
                <c:ptCount val="6"/>
                <c:pt idx="0">
                  <c:v>Overall</c:v>
                </c:pt>
                <c:pt idx="1">
                  <c:v>Q1</c:v>
                </c:pt>
                <c:pt idx="2">
                  <c:v>Q2</c:v>
                </c:pt>
                <c:pt idx="3">
                  <c:v>Q3</c:v>
                </c:pt>
                <c:pt idx="4">
                  <c:v>Q4</c:v>
                </c:pt>
                <c:pt idx="5">
                  <c:v>Q5</c:v>
                </c:pt>
              </c:strCache>
            </c:strRef>
          </c:cat>
          <c:val>
            <c:numRef>
              <c:f>Access4!$M$12:$M$17</c:f>
              <c:numCache>
                <c:formatCode>0.0</c:formatCode>
                <c:ptCount val="6"/>
                <c:pt idx="0">
                  <c:v>52.642348295703052</c:v>
                </c:pt>
                <c:pt idx="1">
                  <c:v>68.107466888781218</c:v>
                </c:pt>
                <c:pt idx="2">
                  <c:v>71.531281020463709</c:v>
                </c:pt>
                <c:pt idx="3">
                  <c:v>61.083670016330558</c:v>
                </c:pt>
                <c:pt idx="4">
                  <c:v>51.385998082745061</c:v>
                </c:pt>
                <c:pt idx="5">
                  <c:v>28.638735083116142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C1-4A1E-9D50-AE53D28DF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7172528"/>
        <c:axId val="657172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Access4!$L$12:$L$17</c15:sqref>
                        </c15:formulaRef>
                      </c:ext>
                    </c:extLst>
                    <c:strCache>
                      <c:ptCount val="6"/>
                      <c:pt idx="0">
                        <c:v>Overall</c:v>
                      </c:pt>
                      <c:pt idx="1">
                        <c:v>Q1</c:v>
                      </c:pt>
                      <c:pt idx="2">
                        <c:v>Q2</c:v>
                      </c:pt>
                      <c:pt idx="3">
                        <c:v>Q3</c:v>
                      </c:pt>
                      <c:pt idx="4">
                        <c:v>Q4</c:v>
                      </c:pt>
                      <c:pt idx="5">
                        <c:v>Q5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FC1-4A1E-9D50-AE53D28DF2B2}"/>
                  </c:ext>
                </c:extLst>
              </c15:ser>
            </c15:filteredBarSeries>
          </c:ext>
        </c:extLst>
      </c:barChart>
      <c:catAx>
        <c:axId val="65717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172856"/>
        <c:crosses val="autoZero"/>
        <c:auto val="1"/>
        <c:lblAlgn val="ctr"/>
        <c:lblOffset val="100"/>
        <c:noMultiLvlLbl val="0"/>
      </c:catAx>
      <c:valAx>
        <c:axId val="65717285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172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Did not eat for a whole day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Access4!$M$18</c:f>
              <c:strCache>
                <c:ptCount val="1"/>
                <c:pt idx="0">
                  <c:v>Dec-20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Access4!$L$19:$L$24</c:f>
              <c:strCache>
                <c:ptCount val="6"/>
                <c:pt idx="0">
                  <c:v>Overall</c:v>
                </c:pt>
                <c:pt idx="1">
                  <c:v>Q1</c:v>
                </c:pt>
                <c:pt idx="2">
                  <c:v>Q2</c:v>
                </c:pt>
                <c:pt idx="3">
                  <c:v>Q3</c:v>
                </c:pt>
                <c:pt idx="4">
                  <c:v>Q4</c:v>
                </c:pt>
                <c:pt idx="5">
                  <c:v>Q5</c:v>
                </c:pt>
              </c:strCache>
            </c:strRef>
          </c:cat>
          <c:val>
            <c:numRef>
              <c:f>Access4!$M$19:$M$24</c:f>
              <c:numCache>
                <c:formatCode>0.0</c:formatCode>
                <c:ptCount val="6"/>
                <c:pt idx="0">
                  <c:v>22.204888185807945</c:v>
                </c:pt>
                <c:pt idx="1">
                  <c:v>32.061639749693789</c:v>
                </c:pt>
                <c:pt idx="2">
                  <c:v>26.451118137313319</c:v>
                </c:pt>
                <c:pt idx="3">
                  <c:v>32.046412012989045</c:v>
                </c:pt>
                <c:pt idx="4">
                  <c:v>21.165113748513726</c:v>
                </c:pt>
                <c:pt idx="5">
                  <c:v>7.5262000394974065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C4-48BA-B699-13A85300D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7156800"/>
        <c:axId val="6571620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Access4!$L$19:$L$24</c15:sqref>
                        </c15:formulaRef>
                      </c:ext>
                    </c:extLst>
                    <c:strCache>
                      <c:ptCount val="6"/>
                      <c:pt idx="0">
                        <c:v>Overall</c:v>
                      </c:pt>
                      <c:pt idx="1">
                        <c:v>Q1</c:v>
                      </c:pt>
                      <c:pt idx="2">
                        <c:v>Q2</c:v>
                      </c:pt>
                      <c:pt idx="3">
                        <c:v>Q3</c:v>
                      </c:pt>
                      <c:pt idx="4">
                        <c:v>Q4</c:v>
                      </c:pt>
                      <c:pt idx="5">
                        <c:v>Q5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8C4-48BA-B699-13A85300D011}"/>
                  </c:ext>
                </c:extLst>
              </c15:ser>
            </c15:filteredBarSeries>
          </c:ext>
        </c:extLst>
      </c:barChart>
      <c:catAx>
        <c:axId val="65715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162048"/>
        <c:crosses val="autoZero"/>
        <c:auto val="1"/>
        <c:lblAlgn val="ctr"/>
        <c:lblOffset val="100"/>
        <c:noMultiLvlLbl val="0"/>
      </c:catAx>
      <c:valAx>
        <c:axId val="657162048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15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508000</xdr:colOff>
      <xdr:row>1</xdr:row>
      <xdr:rowOff>63500</xdr:rowOff>
    </xdr:from>
    <xdr:to>
      <xdr:col>15</xdr:col>
      <xdr:colOff>327024</xdr:colOff>
      <xdr:row>17</xdr:row>
      <xdr:rowOff>120650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E972489-C13A-44CB-B405-458778139A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517524</xdr:colOff>
      <xdr:row>22</xdr:row>
      <xdr:rowOff>31750</xdr:rowOff>
    </xdr:from>
    <xdr:to>
      <xdr:col>15</xdr:col>
      <xdr:colOff>438149</xdr:colOff>
      <xdr:row>37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EA3015-61F7-4C4D-8C0C-62C1BA915E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460374</xdr:colOff>
      <xdr:row>43</xdr:row>
      <xdr:rowOff>180974</xdr:rowOff>
    </xdr:from>
    <xdr:to>
      <xdr:col>15</xdr:col>
      <xdr:colOff>311149</xdr:colOff>
      <xdr:row>62</xdr:row>
      <xdr:rowOff>88899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063DC7-7EC4-449F-B9D4-68321D050E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3175</xdr:colOff>
      <xdr:row>69</xdr:row>
      <xdr:rowOff>19050</xdr:rowOff>
    </xdr:from>
    <xdr:to>
      <xdr:col>15</xdr:col>
      <xdr:colOff>307975</xdr:colOff>
      <xdr:row>84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896E3CE-13F5-47C6-A586-D24652E9B1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109360</xdr:colOff>
      <xdr:row>3</xdr:row>
      <xdr:rowOff>7057</xdr:rowOff>
    </xdr:from>
    <xdr:to>
      <xdr:col>17</xdr:col>
      <xdr:colOff>627945</xdr:colOff>
      <xdr:row>25</xdr:row>
      <xdr:rowOff>62380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E2FDE4D-9146-4EB5-A330-D94E2B208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777" y="546807"/>
          <a:ext cx="5683251" cy="401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198120</xdr:colOff>
      <xdr:row>3</xdr:row>
      <xdr:rowOff>13335</xdr:rowOff>
    </xdr:from>
    <xdr:to>
      <xdr:col>10</xdr:col>
      <xdr:colOff>342900</xdr:colOff>
      <xdr:row>17</xdr:row>
      <xdr:rowOff>184785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F06C91-B3D8-468F-BD32-0ED27A9ECA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7620</xdr:colOff>
      <xdr:row>3</xdr:row>
      <xdr:rowOff>7620</xdr:rowOff>
    </xdr:from>
    <xdr:to>
      <xdr:col>21</xdr:col>
      <xdr:colOff>152400</xdr:colOff>
      <xdr:row>18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A7A9C7-EF44-44D1-9769-0716805DD3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205740</xdr:colOff>
      <xdr:row>19</xdr:row>
      <xdr:rowOff>0</xdr:rowOff>
    </xdr:from>
    <xdr:to>
      <xdr:col>10</xdr:col>
      <xdr:colOff>350520</xdr:colOff>
      <xdr:row>34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D4673B-3BDD-4A1C-A6F0-4D2DB76063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354590\WBG\Kevin%20Robert%20McGee%20-%20Nigeria%20COVID%2019\Analysis\Table\Round%203\R3%20Section%204b%20-%20NFEs%20&amp;%20Agricultu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b354590/WBG/Kevin%20Robert%20McGee%20-%20Nigeria%20COVID%2019/Analysis/Table/Round%203/R3%20Section%204b%20-%20NFEs%20&amp;%20Agricult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FD64-F345-4294-AFBB-2B6CA9A3DEA7}">
  <sheetPr codeName="Sheet1">
    <tabColor rgb="FF00B050"/>
  </sheetPr>
  <dimension ref="A1:B44"/>
  <sheetViews>
    <sheetView showGridLines="0" tabSelected="1" workbookViewId="0">
      <selection activeCell="K5" sqref="K5"/>
    </sheetView>
  </sheetViews>
  <sheetFormatPr defaultRowHeight="14.5" x14ac:dyDescent="0.35"/>
  <sheetData>
    <row r="1" spans="1:2" x14ac:dyDescent="0.35">
      <c r="A1" s="46" t="s">
        <v>199</v>
      </c>
    </row>
    <row r="2" spans="1:2" x14ac:dyDescent="0.35">
      <c r="B2" s="309" t="str">
        <f>Metadata1!A1</f>
        <v>Table 0.1: Sample Composition (# of Households)</v>
      </c>
    </row>
    <row r="3" spans="1:2" x14ac:dyDescent="0.35">
      <c r="B3" s="309" t="str">
        <f>Metadata2!A1</f>
        <v>Table 0.2: Contact Rate</v>
      </c>
    </row>
    <row r="4" spans="1:2" x14ac:dyDescent="0.35">
      <c r="B4" s="309" t="str">
        <f>Figure1!A1</f>
        <v>Number of Attempts</v>
      </c>
    </row>
    <row r="5" spans="1:2" x14ac:dyDescent="0.35">
      <c r="B5" s="309" t="str">
        <f>Metadata3!A1</f>
        <v>Table 0.3: Result of Interview</v>
      </c>
    </row>
    <row r="6" spans="1:2" x14ac:dyDescent="0.35">
      <c r="B6" s="309" t="str">
        <f>Metadata4!A1</f>
        <v>Table 0.4: Language of interivew</v>
      </c>
    </row>
    <row r="7" spans="1:2" x14ac:dyDescent="0.35">
      <c r="B7" s="309" t="s">
        <v>200</v>
      </c>
    </row>
    <row r="8" spans="1:2" x14ac:dyDescent="0.35">
      <c r="B8" s="309" t="s">
        <v>205</v>
      </c>
    </row>
    <row r="9" spans="1:2" x14ac:dyDescent="0.35">
      <c r="A9" s="46" t="s">
        <v>201</v>
      </c>
    </row>
    <row r="10" spans="1:2" x14ac:dyDescent="0.35">
      <c r="B10" s="309" t="s">
        <v>79</v>
      </c>
    </row>
    <row r="11" spans="1:2" x14ac:dyDescent="0.35">
      <c r="B11" s="309" t="s">
        <v>40</v>
      </c>
    </row>
    <row r="12" spans="1:2" x14ac:dyDescent="0.35">
      <c r="B12" s="309" t="s">
        <v>51</v>
      </c>
    </row>
    <row r="13" spans="1:2" x14ac:dyDescent="0.35">
      <c r="B13" s="309" t="s">
        <v>62</v>
      </c>
    </row>
    <row r="14" spans="1:2" x14ac:dyDescent="0.35">
      <c r="B14" s="309" t="s">
        <v>80</v>
      </c>
    </row>
    <row r="15" spans="1:2" x14ac:dyDescent="0.35">
      <c r="A15" s="46" t="s">
        <v>386</v>
      </c>
    </row>
    <row r="16" spans="1:2" x14ac:dyDescent="0.35">
      <c r="B16" s="309" t="s">
        <v>387</v>
      </c>
    </row>
    <row r="17" spans="1:2" x14ac:dyDescent="0.35">
      <c r="B17" s="309" t="str">
        <f>Knowledge_Behav_Concerns2!A1</f>
        <v>Table 2.7. Degree of worry about self/immediate family becoming seriously ill from Coronavirus</v>
      </c>
    </row>
    <row r="18" spans="1:2" x14ac:dyDescent="0.35">
      <c r="B18" s="309" t="str">
        <f>Knowledge_Behav_Concerns3!A1</f>
        <v>Table 2.8. Degree of perception of threat to household's finance caused by coronavirus</v>
      </c>
    </row>
    <row r="19" spans="1:2" x14ac:dyDescent="0.35">
      <c r="B19" s="309" t="s">
        <v>399</v>
      </c>
    </row>
    <row r="20" spans="1:2" x14ac:dyDescent="0.35">
      <c r="B20" s="309" t="s">
        <v>388</v>
      </c>
    </row>
    <row r="21" spans="1:2" x14ac:dyDescent="0.35">
      <c r="B21" s="309" t="s">
        <v>524</v>
      </c>
    </row>
    <row r="22" spans="1:2" x14ac:dyDescent="0.35">
      <c r="B22" s="309" t="s">
        <v>525</v>
      </c>
    </row>
    <row r="23" spans="1:2" x14ac:dyDescent="0.35">
      <c r="B23" s="309" t="s">
        <v>526</v>
      </c>
    </row>
    <row r="24" spans="1:2" x14ac:dyDescent="0.35">
      <c r="A24" s="46" t="s">
        <v>178</v>
      </c>
    </row>
    <row r="25" spans="1:2" x14ac:dyDescent="0.35">
      <c r="B25" s="309" t="s">
        <v>459</v>
      </c>
    </row>
    <row r="26" spans="1:2" x14ac:dyDescent="0.35">
      <c r="B26" s="309" t="s">
        <v>460</v>
      </c>
    </row>
    <row r="27" spans="1:2" x14ac:dyDescent="0.35">
      <c r="B27" s="309" t="s">
        <v>442</v>
      </c>
    </row>
    <row r="28" spans="1:2" x14ac:dyDescent="0.35">
      <c r="B28" s="309" t="s">
        <v>88</v>
      </c>
    </row>
    <row r="29" spans="1:2" x14ac:dyDescent="0.35">
      <c r="B29" s="309" t="s">
        <v>88</v>
      </c>
    </row>
    <row r="30" spans="1:2" x14ac:dyDescent="0.35">
      <c r="B30" s="309" t="s">
        <v>528</v>
      </c>
    </row>
    <row r="31" spans="1:2" x14ac:dyDescent="0.35">
      <c r="B31" s="309" t="s">
        <v>527</v>
      </c>
    </row>
    <row r="32" spans="1:2" x14ac:dyDescent="0.35">
      <c r="A32" s="46" t="s">
        <v>177</v>
      </c>
    </row>
    <row r="33" spans="1:2" x14ac:dyDescent="0.35">
      <c r="A33" s="47"/>
      <c r="B33" s="309" t="s">
        <v>529</v>
      </c>
    </row>
    <row r="34" spans="1:2" x14ac:dyDescent="0.35">
      <c r="A34" s="47"/>
      <c r="B34" s="309" t="s">
        <v>261</v>
      </c>
    </row>
    <row r="35" spans="1:2" x14ac:dyDescent="0.35">
      <c r="A35" s="47"/>
      <c r="B35" s="309" t="s">
        <v>390</v>
      </c>
    </row>
    <row r="36" spans="1:2" x14ac:dyDescent="0.35">
      <c r="A36" s="47"/>
      <c r="B36" s="309" t="s">
        <v>391</v>
      </c>
    </row>
    <row r="37" spans="1:2" x14ac:dyDescent="0.35">
      <c r="A37" s="47"/>
      <c r="B37" s="309" t="s">
        <v>530</v>
      </c>
    </row>
    <row r="38" spans="1:2" x14ac:dyDescent="0.35">
      <c r="A38" s="46" t="s">
        <v>202</v>
      </c>
    </row>
    <row r="39" spans="1:2" x14ac:dyDescent="0.35">
      <c r="B39" s="309" t="s">
        <v>393</v>
      </c>
    </row>
    <row r="40" spans="1:2" x14ac:dyDescent="0.35">
      <c r="B40" s="309" t="s">
        <v>456</v>
      </c>
    </row>
    <row r="41" spans="1:2" x14ac:dyDescent="0.35">
      <c r="B41" s="309" t="s">
        <v>384</v>
      </c>
    </row>
    <row r="42" spans="1:2" x14ac:dyDescent="0.35">
      <c r="B42" s="309" t="s">
        <v>312</v>
      </c>
    </row>
    <row r="43" spans="1:2" x14ac:dyDescent="0.35">
      <c r="B43" s="309" t="s">
        <v>380</v>
      </c>
    </row>
    <row r="44" spans="1:2" x14ac:dyDescent="0.35">
      <c r="B44" s="309" t="s">
        <v>458</v>
      </c>
    </row>
  </sheetData>
  <phoneticPr fontId="21" type="noConversion"/>
  <hyperlinks>
    <hyperlink ref="B2" location="Metadata1!A1" display="Metadata1!A1" xr:uid="{00000000-0004-0000-0000-000000000000}"/>
    <hyperlink ref="B3" location="Metadata2!A1" display="Metadata2!A1" xr:uid="{00000000-0004-0000-0000-000001000000}"/>
    <hyperlink ref="B4" location="Figure1!A1" display="Figure1!A1" xr:uid="{00000000-0004-0000-0000-000002000000}"/>
    <hyperlink ref="B5" location="Metadata3!A1" display="Metadata3!A1" xr:uid="{00000000-0004-0000-0000-000003000000}"/>
    <hyperlink ref="B6" location="Metadata4!A1" display="Metadata4!A1" xr:uid="{00000000-0004-0000-0000-000004000000}"/>
    <hyperlink ref="B7" location="Figure2!A1" display="Duration of Interview" xr:uid="{00000000-0004-0000-0000-000005000000}"/>
    <hyperlink ref="B8" location="Metadata5!A1" display="Table 0.5: Sample Compostition" xr:uid="{00000000-0004-0000-0000-000006000000}"/>
    <hyperlink ref="B10" location="Basic_Info1!A1" display="Table 1.1: Respondent Characteristics (Age and Sex)" xr:uid="{00000000-0004-0000-0000-000007000000}"/>
    <hyperlink ref="B11" location="Basic_Info2!A1" display="Table 1.2: Respondent relationship to head" xr:uid="{00000000-0004-0000-0000-000008000000}"/>
    <hyperlink ref="B12" location="Basic_Info3!A1" display="Table 1.3: Respondent education*" xr:uid="{00000000-0004-0000-0000-000009000000}"/>
    <hyperlink ref="B13" location="Basic_Info4!A1" display="Table 1.4: Characteristics of Household" xr:uid="{00000000-0004-0000-0000-00000A000000}"/>
    <hyperlink ref="B14" location="Basic_Info5!A1" display="Table 1.5: Older Adults and Dependency" xr:uid="{00000000-0004-0000-0000-00000B000000}"/>
    <hyperlink ref="B16" location="Knowledge_Behav_Concerns1!A1" display="Table 2.5. Prevalence of safe practices" xr:uid="{00000000-0004-0000-0000-00000C000000}"/>
    <hyperlink ref="B17" location="Knowledge_Behav_Concerns2!A1" display="Knowledge_Behav_Concerns2!A1" xr:uid="{00000000-0004-0000-0000-00000D000000}"/>
    <hyperlink ref="B18" location="Knowledge_Behav_Concerns3!A1" display="Knowledge_Behav_Concerns3!A1" xr:uid="{00000000-0004-0000-0000-00000E000000}"/>
    <hyperlink ref="B19" location="Knowledge_Behav_Concerns4!A1" display="Table 2.11a. Prevalence of Safe Practises(Washing Hands with Soap after being in Public), Last 7 days " xr:uid="{00000000-0004-0000-0000-00000F000000}"/>
    <hyperlink ref="B20" location="Knowledge_Behav_Concerns5!A1" display="Table 2.11b. Prevalence of Safe Practises(Wearing a Mask when in Public), Last 7 days " xr:uid="{00000000-0004-0000-0000-000010000000}"/>
    <hyperlink ref="B21" location="PHQ_Overall!A1" display="Table 2.20. Patient Health" xr:uid="{00000000-0004-0000-0000-000011000000}"/>
    <hyperlink ref="B22" location="'ECD1'!A1" display="Table 2.21. Early Child Development" xr:uid="{00000000-0004-0000-0000-000012000000}"/>
    <hyperlink ref="B23" location="'ECD2'!A1" display="Table 2.21. Early Child Development Continued.." xr:uid="{00000000-0004-0000-0000-000013000000}"/>
    <hyperlink ref="B25" location="Access1!A1" display="Table 3.1. Access to Medicine and Medical Services, past 7 days " xr:uid="{00000000-0004-0000-0000-000014000000}"/>
    <hyperlink ref="B26" location="Access2!A1" display="Table 3.2a. Reasons basic needs were not available (% of HHs that could not Acess)" xr:uid="{00000000-0004-0000-0000-000015000000}"/>
    <hyperlink ref="B27" location="Access3!A1" display="Table 3.5. Reasons unable to access medical treatment (% of HHs where one of the members needed medical treatment)" xr:uid="{00000000-0004-0000-0000-000016000000}"/>
    <hyperlink ref="B28" location="Access4!A1" display="Table 3.3. Food Security Problems" xr:uid="{00000000-0004-0000-0000-000017000000}"/>
    <hyperlink ref="B29" location="Access5!A1" display="Table 3.3. Food Security Problems" xr:uid="{00000000-0004-0000-0000-000018000000}"/>
    <hyperlink ref="B30" location="Access6!A1" display="Table 3.4. Medical treatment in the past 4 weeks" xr:uid="{00000000-0004-0000-0000-000019000000}"/>
    <hyperlink ref="B31" location="Access7!A1" display="Table 3.4b. Type of Services Needed" xr:uid="{00000000-0004-0000-0000-00001A000000}"/>
    <hyperlink ref="B33" location="Employment1!A1" display="Table 4.1. Overall Work Status" xr:uid="{00000000-0004-0000-0000-00001B000000}"/>
    <hyperlink ref="B34" location="Employment2!A1" display="Table 4.17 Job Stability" xr:uid="{00000000-0004-0000-0000-00001C000000}"/>
    <hyperlink ref="B35" location="Employment3!A1" display="Table 4.19. Work stoppages, main reason" xr:uid="{00000000-0004-0000-0000-00001D000000}"/>
    <hyperlink ref="B36" location="Employment4!A1" display="Table 4.21. Type of work of those respondents working" xr:uid="{00000000-0004-0000-0000-00001E000000}"/>
    <hyperlink ref="B37" location="Employment5!A1" display="Table 4.22. Hours worked (average for working population)" xr:uid="{00000000-0004-0000-0000-00001F000000}"/>
    <hyperlink ref="B39" location="Income!A1" display="Table 5.6  Other Income sources" xr:uid="{00000000-0004-0000-0000-000020000000}"/>
    <hyperlink ref="B40" location="T6.10b!A1" display="Table 6.10b. Share of Households that needed to Sell Livestock but Could Not. (% of households that kept livestock)" xr:uid="{00000000-0004-0000-0000-000021000000}"/>
    <hyperlink ref="B41" location="T6.10c!A1" display="Table 6.10c. Reasons Households Could NOT sell Livestock (% of HHs that needed to sale)" xr:uid="{00000000-0004-0000-0000-000022000000}"/>
    <hyperlink ref="B42" location="T6.2b!A1" display="Table 6.2b. Reasons for Crop Sales" xr:uid="{00000000-0004-0000-0000-000023000000}"/>
    <hyperlink ref="B43" location="T6.2c!A1" display="Table 6.2c. Status of Sales" xr:uid="{00000000-0004-0000-0000-000024000000}"/>
    <hyperlink ref="B44" location="T6.2a!A1" display="Table 6.2a Crops Sold during the Dry Season 2020 Agricultural Season " xr:uid="{00000000-0004-0000-0000-000025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322F-89D5-4897-BDE3-01854C0E0A9A}">
  <sheetPr codeName="Sheet2">
    <tabColor rgb="FF00B050"/>
  </sheetPr>
  <dimension ref="A1:O57"/>
  <sheetViews>
    <sheetView showGridLines="0" zoomScaleNormal="100" workbookViewId="0">
      <pane ySplit="3" topLeftCell="A4" activePane="bottomLeft" state="frozen"/>
      <selection activeCell="F33" sqref="F33"/>
      <selection pane="bottomLeft" activeCell="A8" sqref="A8:B8"/>
    </sheetView>
  </sheetViews>
  <sheetFormatPr defaultColWidth="9.1796875" defaultRowHeight="14.5" x14ac:dyDescent="0.35"/>
  <cols>
    <col min="1" max="1" width="34.54296875" customWidth="1"/>
    <col min="2" max="2" width="22.26953125" customWidth="1"/>
    <col min="3" max="11" width="8.1796875" customWidth="1"/>
  </cols>
  <sheetData>
    <row r="1" spans="1:15" x14ac:dyDescent="0.35">
      <c r="A1" s="349" t="s">
        <v>90</v>
      </c>
      <c r="B1" s="349"/>
      <c r="C1" s="349"/>
      <c r="D1" s="349"/>
      <c r="E1" s="349"/>
      <c r="F1" s="349"/>
      <c r="G1" s="349"/>
      <c r="H1" s="349"/>
      <c r="I1" s="312" t="s">
        <v>531</v>
      </c>
      <c r="J1" s="311"/>
      <c r="K1" s="311"/>
      <c r="L1" s="308"/>
    </row>
    <row r="2" spans="1:15" x14ac:dyDescent="0.35">
      <c r="A2" s="350"/>
      <c r="B2" s="30"/>
      <c r="C2" s="352" t="s">
        <v>43</v>
      </c>
      <c r="D2" s="354" t="s">
        <v>91</v>
      </c>
      <c r="E2" s="355"/>
      <c r="F2" s="356" t="s">
        <v>147</v>
      </c>
      <c r="G2" s="354"/>
      <c r="H2" s="354"/>
      <c r="I2" s="354"/>
      <c r="J2" s="354"/>
      <c r="K2" s="355"/>
      <c r="L2" s="61"/>
    </row>
    <row r="3" spans="1:15" ht="32.5" customHeight="1" x14ac:dyDescent="0.35">
      <c r="A3" s="351"/>
      <c r="B3" s="31"/>
      <c r="C3" s="353"/>
      <c r="D3" s="33" t="s">
        <v>20</v>
      </c>
      <c r="E3" s="35" t="s">
        <v>19</v>
      </c>
      <c r="F3" s="33" t="s">
        <v>151</v>
      </c>
      <c r="G3" s="14" t="s">
        <v>152</v>
      </c>
      <c r="H3" s="14" t="s">
        <v>153</v>
      </c>
      <c r="I3" s="14" t="s">
        <v>154</v>
      </c>
      <c r="J3" s="14" t="s">
        <v>155</v>
      </c>
      <c r="K3" s="35" t="s">
        <v>156</v>
      </c>
      <c r="L3" s="61"/>
    </row>
    <row r="4" spans="1:15" s="44" customFormat="1" x14ac:dyDescent="0.35">
      <c r="A4" s="347" t="s">
        <v>158</v>
      </c>
      <c r="B4" s="348"/>
      <c r="C4" s="69">
        <v>2337</v>
      </c>
      <c r="D4" s="70">
        <v>779</v>
      </c>
      <c r="E4" s="69">
        <v>1558</v>
      </c>
      <c r="F4" s="70">
        <v>123</v>
      </c>
      <c r="G4" s="71">
        <v>390</v>
      </c>
      <c r="H4" s="71">
        <v>266</v>
      </c>
      <c r="I4" s="71">
        <v>202</v>
      </c>
      <c r="J4" s="71">
        <v>658</v>
      </c>
      <c r="K4" s="69">
        <v>698</v>
      </c>
      <c r="L4" s="338" t="s">
        <v>211</v>
      </c>
      <c r="O4" s="80"/>
    </row>
    <row r="5" spans="1:15" x14ac:dyDescent="0.35">
      <c r="A5" s="340" t="s">
        <v>148</v>
      </c>
      <c r="B5" s="15" t="s">
        <v>149</v>
      </c>
      <c r="C5" s="41">
        <v>1993</v>
      </c>
      <c r="D5" s="42">
        <v>736</v>
      </c>
      <c r="E5" s="42">
        <v>1257</v>
      </c>
      <c r="F5" s="42">
        <v>117</v>
      </c>
      <c r="G5" s="43">
        <v>370</v>
      </c>
      <c r="H5" s="43">
        <v>249</v>
      </c>
      <c r="I5" s="43">
        <v>158</v>
      </c>
      <c r="J5" s="43">
        <v>534</v>
      </c>
      <c r="K5" s="41">
        <v>565</v>
      </c>
      <c r="L5" s="338"/>
      <c r="O5" s="10"/>
    </row>
    <row r="6" spans="1:15" x14ac:dyDescent="0.35">
      <c r="A6" s="341"/>
      <c r="B6" s="32" t="s">
        <v>150</v>
      </c>
      <c r="C6" s="41">
        <v>344</v>
      </c>
      <c r="D6" s="42">
        <v>43</v>
      </c>
      <c r="E6" s="41">
        <v>301</v>
      </c>
      <c r="F6" s="42">
        <v>6</v>
      </c>
      <c r="G6" s="43">
        <v>20</v>
      </c>
      <c r="H6" s="43">
        <v>17</v>
      </c>
      <c r="I6" s="43">
        <v>44</v>
      </c>
      <c r="J6" s="43">
        <v>124</v>
      </c>
      <c r="K6" s="41">
        <v>133</v>
      </c>
      <c r="L6" s="338"/>
    </row>
    <row r="7" spans="1:15" x14ac:dyDescent="0.35">
      <c r="A7" s="342" t="s">
        <v>92</v>
      </c>
      <c r="B7" s="343"/>
      <c r="C7" s="37">
        <v>2337</v>
      </c>
      <c r="D7" s="38">
        <v>779</v>
      </c>
      <c r="E7" s="37">
        <v>1558</v>
      </c>
      <c r="F7" s="38">
        <v>123</v>
      </c>
      <c r="G7" s="39">
        <v>390</v>
      </c>
      <c r="H7" s="39">
        <v>266</v>
      </c>
      <c r="I7" s="39">
        <v>202</v>
      </c>
      <c r="J7" s="39">
        <v>658</v>
      </c>
      <c r="K7" s="37">
        <v>698</v>
      </c>
      <c r="L7" s="338"/>
    </row>
    <row r="8" spans="1:15" x14ac:dyDescent="0.35">
      <c r="A8" s="344" t="s">
        <v>93</v>
      </c>
      <c r="B8" s="345"/>
      <c r="C8" s="36">
        <v>1729</v>
      </c>
      <c r="D8" s="34">
        <v>617</v>
      </c>
      <c r="E8" s="36">
        <v>1112</v>
      </c>
      <c r="F8" s="34">
        <v>107</v>
      </c>
      <c r="G8" s="16">
        <v>292</v>
      </c>
      <c r="H8" s="16">
        <v>218</v>
      </c>
      <c r="I8" s="16">
        <v>149</v>
      </c>
      <c r="J8" s="16">
        <v>443</v>
      </c>
      <c r="K8" s="36">
        <v>520</v>
      </c>
      <c r="L8" s="338"/>
    </row>
    <row r="9" spans="1:15" x14ac:dyDescent="0.35">
      <c r="A9" s="344" t="s">
        <v>94</v>
      </c>
      <c r="B9" s="345"/>
      <c r="C9" s="36">
        <v>4</v>
      </c>
      <c r="D9" s="34">
        <v>3</v>
      </c>
      <c r="E9" s="36">
        <v>1</v>
      </c>
      <c r="F9" s="34">
        <v>1</v>
      </c>
      <c r="G9" s="16">
        <v>1</v>
      </c>
      <c r="H9" s="16">
        <v>1</v>
      </c>
      <c r="I9" s="16">
        <v>0</v>
      </c>
      <c r="J9" s="16">
        <v>0</v>
      </c>
      <c r="K9" s="36">
        <v>1</v>
      </c>
      <c r="L9" s="338"/>
    </row>
    <row r="10" spans="1:15" x14ac:dyDescent="0.35">
      <c r="A10" s="344" t="s">
        <v>95</v>
      </c>
      <c r="B10" s="345"/>
      <c r="C10" s="36">
        <v>10</v>
      </c>
      <c r="D10" s="34">
        <v>7</v>
      </c>
      <c r="E10" s="36">
        <v>3</v>
      </c>
      <c r="F10" s="34">
        <v>1</v>
      </c>
      <c r="G10" s="16">
        <v>3</v>
      </c>
      <c r="H10" s="16">
        <v>3</v>
      </c>
      <c r="I10" s="16">
        <v>0</v>
      </c>
      <c r="J10" s="16">
        <v>2</v>
      </c>
      <c r="K10" s="36">
        <v>1</v>
      </c>
      <c r="L10" s="338"/>
    </row>
    <row r="11" spans="1:15" x14ac:dyDescent="0.35">
      <c r="A11" s="344" t="s">
        <v>96</v>
      </c>
      <c r="B11" s="345"/>
      <c r="C11" s="36">
        <v>594</v>
      </c>
      <c r="D11" s="34">
        <v>152</v>
      </c>
      <c r="E11" s="36">
        <v>442</v>
      </c>
      <c r="F11" s="34">
        <v>14</v>
      </c>
      <c r="G11" s="16">
        <v>94</v>
      </c>
      <c r="H11" s="16">
        <v>44</v>
      </c>
      <c r="I11" s="16">
        <v>53</v>
      </c>
      <c r="J11" s="16">
        <v>213</v>
      </c>
      <c r="K11" s="36">
        <v>176</v>
      </c>
      <c r="L11" s="338"/>
    </row>
    <row r="12" spans="1:15" x14ac:dyDescent="0.35">
      <c r="A12" s="346"/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</row>
    <row r="13" spans="1:15" x14ac:dyDescent="0.35">
      <c r="A13" s="347" t="s">
        <v>158</v>
      </c>
      <c r="B13" s="348"/>
      <c r="C13" s="36">
        <v>1729</v>
      </c>
      <c r="D13" s="70">
        <v>637</v>
      </c>
      <c r="E13" s="69">
        <v>1092</v>
      </c>
      <c r="F13" s="70">
        <v>108</v>
      </c>
      <c r="G13" s="71">
        <v>304</v>
      </c>
      <c r="H13" s="71">
        <v>225</v>
      </c>
      <c r="I13" s="71">
        <v>148</v>
      </c>
      <c r="J13" s="71">
        <v>431</v>
      </c>
      <c r="K13" s="69">
        <v>513</v>
      </c>
      <c r="L13" s="338" t="s">
        <v>212</v>
      </c>
    </row>
    <row r="14" spans="1:15" x14ac:dyDescent="0.35">
      <c r="A14" s="340" t="s">
        <v>148</v>
      </c>
      <c r="B14" s="15" t="s">
        <v>149</v>
      </c>
      <c r="C14" s="41">
        <v>1542</v>
      </c>
      <c r="D14" s="42">
        <v>615</v>
      </c>
      <c r="E14" s="42">
        <v>927</v>
      </c>
      <c r="F14" s="42">
        <v>102</v>
      </c>
      <c r="G14" s="43">
        <v>298</v>
      </c>
      <c r="H14" s="43">
        <v>215</v>
      </c>
      <c r="I14" s="43">
        <v>123</v>
      </c>
      <c r="J14" s="43">
        <v>374</v>
      </c>
      <c r="K14" s="41">
        <v>430</v>
      </c>
      <c r="L14" s="338"/>
      <c r="O14" s="80"/>
    </row>
    <row r="15" spans="1:15" x14ac:dyDescent="0.35">
      <c r="A15" s="341"/>
      <c r="B15" s="32" t="s">
        <v>150</v>
      </c>
      <c r="C15" s="41">
        <v>187</v>
      </c>
      <c r="D15" s="42">
        <v>22</v>
      </c>
      <c r="E15" s="41">
        <v>165</v>
      </c>
      <c r="F15" s="42">
        <v>6</v>
      </c>
      <c r="G15" s="43">
        <v>6</v>
      </c>
      <c r="H15" s="43">
        <v>10</v>
      </c>
      <c r="I15" s="43">
        <v>25</v>
      </c>
      <c r="J15" s="43">
        <v>57</v>
      </c>
      <c r="K15" s="41">
        <v>83</v>
      </c>
      <c r="L15" s="338"/>
      <c r="O15" s="10"/>
    </row>
    <row r="16" spans="1:15" x14ac:dyDescent="0.35">
      <c r="A16" s="342" t="s">
        <v>257</v>
      </c>
      <c r="B16" s="343"/>
      <c r="C16" s="37">
        <v>1729</v>
      </c>
      <c r="D16" s="38">
        <v>637</v>
      </c>
      <c r="E16" s="37">
        <v>1092</v>
      </c>
      <c r="F16" s="38">
        <v>108</v>
      </c>
      <c r="G16" s="39">
        <v>304</v>
      </c>
      <c r="H16" s="39">
        <v>225</v>
      </c>
      <c r="I16" s="39">
        <v>148</v>
      </c>
      <c r="J16" s="39">
        <v>431</v>
      </c>
      <c r="K16" s="37">
        <v>513</v>
      </c>
      <c r="L16" s="338"/>
    </row>
    <row r="17" spans="1:15" x14ac:dyDescent="0.35">
      <c r="A17" s="344" t="s">
        <v>93</v>
      </c>
      <c r="B17" s="345"/>
      <c r="C17" s="36">
        <v>1646</v>
      </c>
      <c r="D17" s="34">
        <v>613</v>
      </c>
      <c r="E17" s="36">
        <v>1033</v>
      </c>
      <c r="F17" s="34">
        <v>103</v>
      </c>
      <c r="G17" s="16">
        <v>293</v>
      </c>
      <c r="H17" s="16">
        <v>217</v>
      </c>
      <c r="I17" s="16">
        <v>141</v>
      </c>
      <c r="J17" s="16">
        <v>403</v>
      </c>
      <c r="K17" s="36">
        <v>489</v>
      </c>
      <c r="L17" s="338"/>
    </row>
    <row r="18" spans="1:15" x14ac:dyDescent="0.35">
      <c r="A18" s="344" t="s">
        <v>94</v>
      </c>
      <c r="B18" s="345"/>
      <c r="C18" s="36">
        <v>2</v>
      </c>
      <c r="D18" s="34">
        <v>1</v>
      </c>
      <c r="E18" s="36">
        <v>1</v>
      </c>
      <c r="F18" s="34">
        <v>0</v>
      </c>
      <c r="G18" s="16">
        <v>0</v>
      </c>
      <c r="H18" s="16">
        <v>1</v>
      </c>
      <c r="I18" s="16">
        <v>0</v>
      </c>
      <c r="J18" s="16">
        <v>1</v>
      </c>
      <c r="K18" s="36">
        <v>0</v>
      </c>
      <c r="L18" s="338"/>
    </row>
    <row r="19" spans="1:15" x14ac:dyDescent="0.35">
      <c r="A19" s="344" t="s">
        <v>95</v>
      </c>
      <c r="B19" s="345"/>
      <c r="C19" s="36">
        <v>7</v>
      </c>
      <c r="D19" s="34">
        <v>4</v>
      </c>
      <c r="E19" s="36">
        <v>3</v>
      </c>
      <c r="F19" s="34">
        <v>1</v>
      </c>
      <c r="G19" s="16">
        <v>3</v>
      </c>
      <c r="H19" s="16">
        <v>0</v>
      </c>
      <c r="I19" s="16">
        <v>0</v>
      </c>
      <c r="J19" s="16">
        <v>0</v>
      </c>
      <c r="K19" s="36">
        <v>3</v>
      </c>
      <c r="L19" s="338"/>
    </row>
    <row r="20" spans="1:15" ht="15" thickBot="1" x14ac:dyDescent="0.4">
      <c r="A20" s="344" t="s">
        <v>96</v>
      </c>
      <c r="B20" s="345"/>
      <c r="C20" s="36">
        <v>74</v>
      </c>
      <c r="D20" s="34">
        <v>19</v>
      </c>
      <c r="E20" s="36">
        <v>55</v>
      </c>
      <c r="F20" s="34">
        <v>4</v>
      </c>
      <c r="G20" s="16">
        <v>8</v>
      </c>
      <c r="H20" s="16">
        <v>7</v>
      </c>
      <c r="I20" s="16">
        <v>7</v>
      </c>
      <c r="J20" s="16">
        <v>27</v>
      </c>
      <c r="K20" s="36">
        <v>21</v>
      </c>
      <c r="L20" s="339"/>
    </row>
    <row r="21" spans="1:15" x14ac:dyDescent="0.35">
      <c r="A21" s="346"/>
      <c r="B21" s="346"/>
      <c r="C21" s="346"/>
      <c r="D21" s="346"/>
      <c r="E21" s="346"/>
      <c r="F21" s="346"/>
      <c r="G21" s="346"/>
      <c r="H21" s="346"/>
      <c r="I21" s="346"/>
      <c r="J21" s="346"/>
      <c r="K21" s="346"/>
      <c r="L21" s="346"/>
    </row>
    <row r="22" spans="1:15" x14ac:dyDescent="0.35">
      <c r="A22" s="347" t="s">
        <v>158</v>
      </c>
      <c r="B22" s="348"/>
      <c r="C22" s="36">
        <f>SUM(C23:C24)</f>
        <v>1722</v>
      </c>
      <c r="D22" s="36">
        <f t="shared" ref="D22:K22" si="0">SUM(D23:D24)</f>
        <v>633</v>
      </c>
      <c r="E22" s="36">
        <f t="shared" si="0"/>
        <v>1089</v>
      </c>
      <c r="F22" s="36">
        <f t="shared" si="0"/>
        <v>107</v>
      </c>
      <c r="G22" s="36">
        <f t="shared" si="0"/>
        <v>301</v>
      </c>
      <c r="H22" s="36">
        <f t="shared" si="0"/>
        <v>225</v>
      </c>
      <c r="I22" s="36">
        <f t="shared" si="0"/>
        <v>148</v>
      </c>
      <c r="J22" s="36">
        <f t="shared" si="0"/>
        <v>431</v>
      </c>
      <c r="K22" s="36">
        <f t="shared" si="0"/>
        <v>510</v>
      </c>
      <c r="L22" s="338" t="s">
        <v>255</v>
      </c>
    </row>
    <row r="23" spans="1:15" x14ac:dyDescent="0.35">
      <c r="A23" s="340" t="s">
        <v>148</v>
      </c>
      <c r="B23" s="15" t="s">
        <v>149</v>
      </c>
      <c r="C23" s="41">
        <v>1536</v>
      </c>
      <c r="D23" s="42">
        <v>611</v>
      </c>
      <c r="E23" s="42">
        <v>925</v>
      </c>
      <c r="F23" s="42">
        <v>101</v>
      </c>
      <c r="G23" s="43">
        <v>295</v>
      </c>
      <c r="H23" s="43">
        <v>215</v>
      </c>
      <c r="I23" s="43">
        <v>123</v>
      </c>
      <c r="J23" s="43">
        <v>374</v>
      </c>
      <c r="K23" s="41">
        <v>428</v>
      </c>
      <c r="L23" s="338"/>
      <c r="O23" s="80"/>
    </row>
    <row r="24" spans="1:15" x14ac:dyDescent="0.35">
      <c r="A24" s="341"/>
      <c r="B24" s="32" t="s">
        <v>150</v>
      </c>
      <c r="C24" s="41">
        <v>186</v>
      </c>
      <c r="D24" s="42">
        <v>22</v>
      </c>
      <c r="E24" s="41">
        <v>164</v>
      </c>
      <c r="F24" s="42">
        <v>6</v>
      </c>
      <c r="G24" s="43">
        <v>6</v>
      </c>
      <c r="H24" s="43">
        <v>10</v>
      </c>
      <c r="I24" s="43">
        <v>25</v>
      </c>
      <c r="J24" s="43">
        <v>57</v>
      </c>
      <c r="K24" s="41">
        <v>82</v>
      </c>
      <c r="L24" s="338"/>
      <c r="O24" s="10"/>
    </row>
    <row r="25" spans="1:15" x14ac:dyDescent="0.35">
      <c r="A25" s="342" t="s">
        <v>258</v>
      </c>
      <c r="B25" s="343"/>
      <c r="C25" s="37">
        <v>1722</v>
      </c>
      <c r="D25" s="38">
        <v>633</v>
      </c>
      <c r="E25" s="37">
        <v>1089</v>
      </c>
      <c r="F25" s="38">
        <v>107</v>
      </c>
      <c r="G25" s="39">
        <v>301</v>
      </c>
      <c r="H25" s="39">
        <v>225</v>
      </c>
      <c r="I25" s="39">
        <v>148</v>
      </c>
      <c r="J25" s="39">
        <v>431</v>
      </c>
      <c r="K25" s="37">
        <v>510</v>
      </c>
      <c r="L25" s="338"/>
    </row>
    <row r="26" spans="1:15" x14ac:dyDescent="0.35">
      <c r="A26" s="344" t="s">
        <v>93</v>
      </c>
      <c r="B26" s="345"/>
      <c r="C26" s="36">
        <v>1624</v>
      </c>
      <c r="D26" s="34">
        <v>596</v>
      </c>
      <c r="E26" s="36">
        <v>1028</v>
      </c>
      <c r="F26" s="34">
        <v>103</v>
      </c>
      <c r="G26" s="16">
        <v>279</v>
      </c>
      <c r="H26" s="16">
        <v>214</v>
      </c>
      <c r="I26" s="16">
        <v>142</v>
      </c>
      <c r="J26" s="16">
        <v>403</v>
      </c>
      <c r="K26" s="36">
        <v>483</v>
      </c>
      <c r="L26" s="338"/>
    </row>
    <row r="27" spans="1:15" x14ac:dyDescent="0.35">
      <c r="A27" s="344" t="s">
        <v>94</v>
      </c>
      <c r="B27" s="345"/>
      <c r="C27" s="36">
        <v>1</v>
      </c>
      <c r="D27" s="34">
        <v>1</v>
      </c>
      <c r="E27" s="36">
        <v>0</v>
      </c>
      <c r="F27" s="34">
        <v>1</v>
      </c>
      <c r="G27" s="16">
        <v>0</v>
      </c>
      <c r="H27" s="16">
        <v>0</v>
      </c>
      <c r="I27" s="16">
        <v>0</v>
      </c>
      <c r="J27" s="16">
        <v>0</v>
      </c>
      <c r="K27" s="36">
        <v>0</v>
      </c>
      <c r="L27" s="338"/>
    </row>
    <row r="28" spans="1:15" x14ac:dyDescent="0.35">
      <c r="A28" s="344" t="s">
        <v>95</v>
      </c>
      <c r="B28" s="345"/>
      <c r="C28" s="36">
        <v>11</v>
      </c>
      <c r="D28" s="34">
        <v>8</v>
      </c>
      <c r="E28" s="36">
        <v>3</v>
      </c>
      <c r="F28" s="34">
        <v>2</v>
      </c>
      <c r="G28" s="16">
        <v>3</v>
      </c>
      <c r="H28" s="16">
        <v>3</v>
      </c>
      <c r="I28" s="16">
        <v>0</v>
      </c>
      <c r="J28" s="16">
        <v>2</v>
      </c>
      <c r="K28" s="36">
        <v>1</v>
      </c>
      <c r="L28" s="338"/>
    </row>
    <row r="29" spans="1:15" ht="15" thickBot="1" x14ac:dyDescent="0.4">
      <c r="A29" s="344" t="s">
        <v>96</v>
      </c>
      <c r="B29" s="345"/>
      <c r="C29" s="36">
        <v>86</v>
      </c>
      <c r="D29" s="34">
        <v>28</v>
      </c>
      <c r="E29" s="36">
        <v>58</v>
      </c>
      <c r="F29" s="34">
        <v>1</v>
      </c>
      <c r="G29" s="16">
        <v>19</v>
      </c>
      <c r="H29" s="16">
        <v>8</v>
      </c>
      <c r="I29" s="16">
        <v>6</v>
      </c>
      <c r="J29" s="16">
        <v>26</v>
      </c>
      <c r="K29" s="36">
        <v>26</v>
      </c>
      <c r="L29" s="339"/>
    </row>
    <row r="30" spans="1:15" x14ac:dyDescent="0.35">
      <c r="A30" s="346"/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</row>
    <row r="31" spans="1:15" x14ac:dyDescent="0.35">
      <c r="A31" s="347" t="s">
        <v>158</v>
      </c>
      <c r="B31" s="348"/>
      <c r="C31" s="36">
        <f>SUM(C32:C33)</f>
        <v>1707</v>
      </c>
      <c r="D31" s="36">
        <f t="shared" ref="D31:K31" si="1">SUM(D32:D33)</f>
        <v>622</v>
      </c>
      <c r="E31" s="36">
        <f t="shared" si="1"/>
        <v>1085</v>
      </c>
      <c r="F31" s="36">
        <f t="shared" si="1"/>
        <v>104</v>
      </c>
      <c r="G31" s="36">
        <f>SUM(G32:G33)</f>
        <v>297</v>
      </c>
      <c r="H31" s="36">
        <f>SUM(H32:H33)</f>
        <v>221</v>
      </c>
      <c r="I31" s="36">
        <f t="shared" si="1"/>
        <v>148</v>
      </c>
      <c r="J31" s="36">
        <f t="shared" si="1"/>
        <v>428</v>
      </c>
      <c r="K31" s="36">
        <f t="shared" si="1"/>
        <v>509</v>
      </c>
      <c r="L31" s="338" t="s">
        <v>289</v>
      </c>
    </row>
    <row r="32" spans="1:15" x14ac:dyDescent="0.35">
      <c r="A32" s="340" t="s">
        <v>148</v>
      </c>
      <c r="B32" s="15" t="s">
        <v>149</v>
      </c>
      <c r="C32" s="41">
        <v>1521</v>
      </c>
      <c r="D32" s="42">
        <v>600</v>
      </c>
      <c r="E32" s="42">
        <v>921</v>
      </c>
      <c r="F32" s="42">
        <v>98</v>
      </c>
      <c r="G32" s="43">
        <v>291</v>
      </c>
      <c r="H32" s="43">
        <v>211</v>
      </c>
      <c r="I32" s="43">
        <v>123</v>
      </c>
      <c r="J32" s="43">
        <v>371</v>
      </c>
      <c r="K32" s="41">
        <v>427</v>
      </c>
      <c r="L32" s="338"/>
      <c r="O32" s="80"/>
    </row>
    <row r="33" spans="1:15" x14ac:dyDescent="0.35">
      <c r="A33" s="341"/>
      <c r="B33" s="32" t="s">
        <v>150</v>
      </c>
      <c r="C33" s="41">
        <v>186</v>
      </c>
      <c r="D33" s="42">
        <v>22</v>
      </c>
      <c r="E33" s="41">
        <v>164</v>
      </c>
      <c r="F33" s="42">
        <v>6</v>
      </c>
      <c r="G33" s="43">
        <v>6</v>
      </c>
      <c r="H33" s="43">
        <v>10</v>
      </c>
      <c r="I33" s="43">
        <v>25</v>
      </c>
      <c r="J33" s="43">
        <v>57</v>
      </c>
      <c r="K33" s="41">
        <v>82</v>
      </c>
      <c r="L33" s="338"/>
      <c r="O33" s="10"/>
    </row>
    <row r="34" spans="1:15" x14ac:dyDescent="0.35">
      <c r="A34" s="342" t="s">
        <v>291</v>
      </c>
      <c r="B34" s="343"/>
      <c r="C34" s="37">
        <v>1707</v>
      </c>
      <c r="D34" s="38">
        <v>622</v>
      </c>
      <c r="E34" s="37">
        <v>1085</v>
      </c>
      <c r="F34" s="38">
        <v>104</v>
      </c>
      <c r="G34" s="39">
        <v>297</v>
      </c>
      <c r="H34" s="39">
        <v>221</v>
      </c>
      <c r="I34" s="39">
        <v>148</v>
      </c>
      <c r="J34" s="39">
        <v>428</v>
      </c>
      <c r="K34" s="37">
        <v>509</v>
      </c>
      <c r="L34" s="338"/>
    </row>
    <row r="35" spans="1:15" x14ac:dyDescent="0.35">
      <c r="A35" s="344" t="s">
        <v>93</v>
      </c>
      <c r="B35" s="345"/>
      <c r="C35" s="36">
        <v>1616</v>
      </c>
      <c r="D35" s="34">
        <v>596</v>
      </c>
      <c r="E35" s="36">
        <v>1020</v>
      </c>
      <c r="F35" s="34">
        <v>101</v>
      </c>
      <c r="G35" s="16">
        <v>285</v>
      </c>
      <c r="H35" s="16">
        <v>210</v>
      </c>
      <c r="I35" s="16">
        <v>141</v>
      </c>
      <c r="J35" s="16">
        <v>400</v>
      </c>
      <c r="K35" s="36">
        <v>479</v>
      </c>
      <c r="L35" s="338"/>
    </row>
    <row r="36" spans="1:15" x14ac:dyDescent="0.35">
      <c r="A36" s="344" t="s">
        <v>94</v>
      </c>
      <c r="B36" s="345"/>
      <c r="C36" s="36">
        <v>1</v>
      </c>
      <c r="D36" s="34">
        <v>0</v>
      </c>
      <c r="E36" s="36">
        <v>1</v>
      </c>
      <c r="F36" s="34">
        <v>0</v>
      </c>
      <c r="G36" s="16">
        <v>0</v>
      </c>
      <c r="H36" s="16">
        <v>0</v>
      </c>
      <c r="I36" s="16">
        <v>0</v>
      </c>
      <c r="J36" s="16">
        <v>1</v>
      </c>
      <c r="K36" s="36">
        <v>0</v>
      </c>
      <c r="L36" s="338"/>
    </row>
    <row r="37" spans="1:15" x14ac:dyDescent="0.35">
      <c r="A37" s="344" t="s">
        <v>95</v>
      </c>
      <c r="B37" s="345"/>
      <c r="C37" s="36">
        <v>3</v>
      </c>
      <c r="D37" s="34">
        <v>3</v>
      </c>
      <c r="E37" s="36">
        <v>0</v>
      </c>
      <c r="F37" s="34">
        <v>1</v>
      </c>
      <c r="G37" s="16">
        <v>1</v>
      </c>
      <c r="H37" s="16">
        <v>1</v>
      </c>
      <c r="I37" s="16">
        <v>0</v>
      </c>
      <c r="J37" s="16">
        <v>0</v>
      </c>
      <c r="K37" s="36">
        <v>0</v>
      </c>
      <c r="L37" s="338"/>
    </row>
    <row r="38" spans="1:15" ht="15" thickBot="1" x14ac:dyDescent="0.4">
      <c r="A38" s="344" t="s">
        <v>96</v>
      </c>
      <c r="B38" s="345"/>
      <c r="C38" s="36">
        <v>87</v>
      </c>
      <c r="D38" s="34">
        <v>23</v>
      </c>
      <c r="E38" s="36">
        <v>64</v>
      </c>
      <c r="F38" s="34">
        <v>2</v>
      </c>
      <c r="G38" s="16">
        <v>11</v>
      </c>
      <c r="H38" s="16">
        <v>10</v>
      </c>
      <c r="I38" s="16">
        <v>7</v>
      </c>
      <c r="J38" s="16">
        <v>27</v>
      </c>
      <c r="K38" s="36">
        <v>30</v>
      </c>
      <c r="L38" s="339"/>
    </row>
    <row r="39" spans="1:15" x14ac:dyDescent="0.35">
      <c r="A39" s="335"/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</row>
    <row r="40" spans="1:15" x14ac:dyDescent="0.35">
      <c r="A40" s="336" t="s">
        <v>158</v>
      </c>
      <c r="B40" s="337"/>
      <c r="C40" s="281">
        <f>SUM(C41:C42)</f>
        <v>1706</v>
      </c>
      <c r="D40" s="281">
        <f t="shared" ref="D40:F40" si="2">SUM(D41:D42)</f>
        <v>621</v>
      </c>
      <c r="E40" s="281">
        <f t="shared" si="2"/>
        <v>1085</v>
      </c>
      <c r="F40" s="281">
        <f t="shared" si="2"/>
        <v>104</v>
      </c>
      <c r="G40" s="281">
        <f>SUM(G41:G42)</f>
        <v>296</v>
      </c>
      <c r="H40" s="281">
        <f>SUM(H41:H42)</f>
        <v>221</v>
      </c>
      <c r="I40" s="281">
        <f t="shared" ref="I40:K40" si="3">SUM(I41:I42)</f>
        <v>148</v>
      </c>
      <c r="J40" s="281">
        <f t="shared" si="3"/>
        <v>428</v>
      </c>
      <c r="K40" s="281">
        <f t="shared" si="3"/>
        <v>509</v>
      </c>
      <c r="L40" s="338" t="s">
        <v>394</v>
      </c>
    </row>
    <row r="41" spans="1:15" x14ac:dyDescent="0.35">
      <c r="A41" s="340" t="s">
        <v>148</v>
      </c>
      <c r="B41" s="15" t="s">
        <v>149</v>
      </c>
      <c r="C41" s="282">
        <v>1520</v>
      </c>
      <c r="D41" s="283">
        <v>599</v>
      </c>
      <c r="E41" s="283">
        <v>921</v>
      </c>
      <c r="F41" s="283">
        <v>98</v>
      </c>
      <c r="G41" s="284">
        <v>290</v>
      </c>
      <c r="H41" s="284">
        <v>211</v>
      </c>
      <c r="I41" s="284">
        <v>123</v>
      </c>
      <c r="J41" s="284">
        <v>371</v>
      </c>
      <c r="K41" s="282">
        <v>427</v>
      </c>
      <c r="L41" s="338"/>
    </row>
    <row r="42" spans="1:15" x14ac:dyDescent="0.35">
      <c r="A42" s="341"/>
      <c r="B42" s="32" t="s">
        <v>150</v>
      </c>
      <c r="C42" s="282">
        <v>186</v>
      </c>
      <c r="D42" s="283">
        <v>22</v>
      </c>
      <c r="E42" s="282">
        <v>164</v>
      </c>
      <c r="F42" s="283">
        <v>6</v>
      </c>
      <c r="G42" s="284">
        <v>6</v>
      </c>
      <c r="H42" s="284">
        <v>10</v>
      </c>
      <c r="I42" s="284">
        <v>25</v>
      </c>
      <c r="J42" s="284">
        <v>57</v>
      </c>
      <c r="K42" s="282">
        <v>82</v>
      </c>
      <c r="L42" s="338"/>
    </row>
    <row r="43" spans="1:15" x14ac:dyDescent="0.35">
      <c r="A43" s="342" t="s">
        <v>510</v>
      </c>
      <c r="B43" s="343"/>
      <c r="C43" s="285">
        <v>1704</v>
      </c>
      <c r="D43" s="286">
        <v>619</v>
      </c>
      <c r="E43" s="285">
        <v>1085</v>
      </c>
      <c r="F43" s="286">
        <v>103</v>
      </c>
      <c r="G43" s="287">
        <v>296</v>
      </c>
      <c r="H43" s="287">
        <v>220</v>
      </c>
      <c r="I43" s="287">
        <v>148</v>
      </c>
      <c r="J43" s="287">
        <v>428</v>
      </c>
      <c r="K43" s="285">
        <v>509</v>
      </c>
      <c r="L43" s="338"/>
    </row>
    <row r="44" spans="1:15" x14ac:dyDescent="0.35">
      <c r="A44" s="344" t="s">
        <v>93</v>
      </c>
      <c r="B44" s="345"/>
      <c r="C44" s="281">
        <v>1589</v>
      </c>
      <c r="D44" s="288">
        <v>584</v>
      </c>
      <c r="E44" s="281">
        <v>1005</v>
      </c>
      <c r="F44" s="288">
        <v>97</v>
      </c>
      <c r="G44" s="289">
        <v>280</v>
      </c>
      <c r="H44" s="289">
        <v>207</v>
      </c>
      <c r="I44" s="289">
        <v>137</v>
      </c>
      <c r="J44" s="289">
        <v>395</v>
      </c>
      <c r="K44" s="281">
        <v>473</v>
      </c>
      <c r="L44" s="338"/>
    </row>
    <row r="45" spans="1:15" x14ac:dyDescent="0.35">
      <c r="A45" s="344" t="s">
        <v>94</v>
      </c>
      <c r="B45" s="345"/>
      <c r="C45" s="281"/>
      <c r="D45" s="288"/>
      <c r="E45" s="281"/>
      <c r="F45" s="288"/>
      <c r="G45" s="289"/>
      <c r="H45" s="289"/>
      <c r="I45" s="289"/>
      <c r="J45" s="289"/>
      <c r="K45" s="281"/>
      <c r="L45" s="338"/>
    </row>
    <row r="46" spans="1:15" x14ac:dyDescent="0.35">
      <c r="A46" s="344" t="s">
        <v>95</v>
      </c>
      <c r="B46" s="345"/>
      <c r="C46" s="281">
        <v>1</v>
      </c>
      <c r="D46" s="288">
        <v>1</v>
      </c>
      <c r="E46" s="281">
        <v>0</v>
      </c>
      <c r="F46" s="288">
        <v>1</v>
      </c>
      <c r="G46" s="289">
        <v>0</v>
      </c>
      <c r="H46" s="289">
        <v>0</v>
      </c>
      <c r="I46" s="289">
        <v>0</v>
      </c>
      <c r="J46" s="289">
        <v>0</v>
      </c>
      <c r="K46" s="281">
        <v>0</v>
      </c>
      <c r="L46" s="338"/>
    </row>
    <row r="47" spans="1:15" ht="15" thickBot="1" x14ac:dyDescent="0.4">
      <c r="A47" s="344" t="s">
        <v>96</v>
      </c>
      <c r="B47" s="345"/>
      <c r="C47" s="281">
        <v>114</v>
      </c>
      <c r="D47" s="288">
        <v>34</v>
      </c>
      <c r="E47" s="281">
        <v>80</v>
      </c>
      <c r="F47" s="288">
        <v>5</v>
      </c>
      <c r="G47" s="289">
        <v>16</v>
      </c>
      <c r="H47" s="289">
        <v>13</v>
      </c>
      <c r="I47" s="289">
        <v>11</v>
      </c>
      <c r="J47" s="289">
        <v>33</v>
      </c>
      <c r="K47" s="281">
        <v>36</v>
      </c>
      <c r="L47" s="339"/>
    </row>
    <row r="48" spans="1:15" x14ac:dyDescent="0.35">
      <c r="A48" s="335"/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</row>
    <row r="49" spans="1:14" x14ac:dyDescent="0.35">
      <c r="A49" s="336" t="s">
        <v>158</v>
      </c>
      <c r="B49" s="337"/>
      <c r="C49" s="281">
        <f>SUM(C50:C51)</f>
        <v>1703</v>
      </c>
      <c r="D49" s="281">
        <f t="shared" ref="D49:F49" si="4">SUM(D50:D51)</f>
        <v>618</v>
      </c>
      <c r="E49" s="281">
        <f t="shared" si="4"/>
        <v>1085</v>
      </c>
      <c r="F49" s="281">
        <f t="shared" si="4"/>
        <v>102</v>
      </c>
      <c r="G49" s="281">
        <f>SUM(G50:G51)</f>
        <v>296</v>
      </c>
      <c r="H49" s="281">
        <f>SUM(H50:H51)</f>
        <v>220</v>
      </c>
      <c r="I49" s="281">
        <f t="shared" ref="I49:K49" si="5">SUM(I50:I51)</f>
        <v>148</v>
      </c>
      <c r="J49" s="281">
        <f t="shared" si="5"/>
        <v>428</v>
      </c>
      <c r="K49" s="281">
        <f t="shared" si="5"/>
        <v>509</v>
      </c>
      <c r="L49" s="338" t="s">
        <v>396</v>
      </c>
    </row>
    <row r="50" spans="1:14" x14ac:dyDescent="0.35">
      <c r="A50" s="340" t="s">
        <v>148</v>
      </c>
      <c r="B50" s="15" t="s">
        <v>149</v>
      </c>
      <c r="C50" s="282">
        <v>1517</v>
      </c>
      <c r="D50" s="283">
        <v>596</v>
      </c>
      <c r="E50" s="283">
        <v>921</v>
      </c>
      <c r="F50" s="283">
        <v>96</v>
      </c>
      <c r="G50" s="284">
        <v>290</v>
      </c>
      <c r="H50" s="284">
        <v>210</v>
      </c>
      <c r="I50" s="284">
        <v>123</v>
      </c>
      <c r="J50" s="284">
        <v>371</v>
      </c>
      <c r="K50" s="282">
        <v>427</v>
      </c>
      <c r="L50" s="338"/>
    </row>
    <row r="51" spans="1:14" x14ac:dyDescent="0.35">
      <c r="A51" s="341"/>
      <c r="B51" s="32" t="s">
        <v>150</v>
      </c>
      <c r="C51" s="282">
        <v>186</v>
      </c>
      <c r="D51" s="283">
        <v>22</v>
      </c>
      <c r="E51" s="282">
        <v>164</v>
      </c>
      <c r="F51" s="283">
        <v>6</v>
      </c>
      <c r="G51" s="284">
        <v>6</v>
      </c>
      <c r="H51" s="284">
        <v>10</v>
      </c>
      <c r="I51" s="284">
        <v>25</v>
      </c>
      <c r="J51" s="284">
        <v>57</v>
      </c>
      <c r="K51" s="282">
        <v>82</v>
      </c>
      <c r="L51" s="338"/>
    </row>
    <row r="52" spans="1:14" x14ac:dyDescent="0.35">
      <c r="A52" s="342" t="s">
        <v>510</v>
      </c>
      <c r="B52" s="343"/>
      <c r="C52" s="285">
        <v>1703</v>
      </c>
      <c r="D52" s="286">
        <v>618</v>
      </c>
      <c r="E52" s="285">
        <v>1085</v>
      </c>
      <c r="F52" s="286">
        <v>102</v>
      </c>
      <c r="G52" s="287">
        <v>296</v>
      </c>
      <c r="H52" s="287">
        <v>220</v>
      </c>
      <c r="I52" s="287">
        <v>148</v>
      </c>
      <c r="J52" s="287">
        <v>428</v>
      </c>
      <c r="K52" s="285">
        <v>509</v>
      </c>
      <c r="L52" s="338"/>
      <c r="N52" s="12"/>
    </row>
    <row r="53" spans="1:14" x14ac:dyDescent="0.35">
      <c r="A53" s="344" t="s">
        <v>93</v>
      </c>
      <c r="B53" s="345"/>
      <c r="C53" s="281">
        <v>1592</v>
      </c>
      <c r="D53" s="288">
        <v>592</v>
      </c>
      <c r="E53" s="281">
        <v>1000</v>
      </c>
      <c r="F53" s="288">
        <v>99</v>
      </c>
      <c r="G53" s="289">
        <v>284</v>
      </c>
      <c r="H53" s="289">
        <v>209</v>
      </c>
      <c r="I53" s="289">
        <v>133</v>
      </c>
      <c r="J53" s="289">
        <v>395</v>
      </c>
      <c r="K53" s="281">
        <v>472</v>
      </c>
      <c r="L53" s="338"/>
    </row>
    <row r="54" spans="1:14" x14ac:dyDescent="0.35">
      <c r="A54" s="344" t="s">
        <v>94</v>
      </c>
      <c r="B54" s="345"/>
      <c r="C54" s="281">
        <v>2</v>
      </c>
      <c r="D54" s="288">
        <v>1</v>
      </c>
      <c r="E54" s="281">
        <v>1</v>
      </c>
      <c r="F54" s="288">
        <v>0</v>
      </c>
      <c r="G54" s="289">
        <v>0</v>
      </c>
      <c r="H54" s="289">
        <v>1</v>
      </c>
      <c r="I54" s="289">
        <v>1</v>
      </c>
      <c r="J54" s="289">
        <v>0</v>
      </c>
      <c r="K54" s="281">
        <v>0</v>
      </c>
      <c r="L54" s="338"/>
    </row>
    <row r="55" spans="1:14" x14ac:dyDescent="0.35">
      <c r="A55" s="344" t="s">
        <v>95</v>
      </c>
      <c r="B55" s="345"/>
      <c r="C55" s="281">
        <v>2</v>
      </c>
      <c r="D55" s="288">
        <v>0</v>
      </c>
      <c r="E55" s="281">
        <v>2</v>
      </c>
      <c r="F55" s="288">
        <v>0</v>
      </c>
      <c r="G55" s="289">
        <v>0</v>
      </c>
      <c r="H55" s="289">
        <v>0</v>
      </c>
      <c r="I55" s="289">
        <v>0</v>
      </c>
      <c r="J55" s="289">
        <v>1</v>
      </c>
      <c r="K55" s="281">
        <v>1</v>
      </c>
      <c r="L55" s="338"/>
    </row>
    <row r="56" spans="1:14" ht="15" thickBot="1" x14ac:dyDescent="0.4">
      <c r="A56" s="344" t="s">
        <v>96</v>
      </c>
      <c r="B56" s="345"/>
      <c r="C56" s="281">
        <v>107</v>
      </c>
      <c r="D56" s="288">
        <v>25</v>
      </c>
      <c r="E56" s="281">
        <v>82</v>
      </c>
      <c r="F56" s="288">
        <v>3</v>
      </c>
      <c r="G56" s="289">
        <v>12</v>
      </c>
      <c r="H56" s="289">
        <v>10</v>
      </c>
      <c r="I56" s="289">
        <v>14</v>
      </c>
      <c r="J56" s="289">
        <v>32</v>
      </c>
      <c r="K56" s="281">
        <v>36</v>
      </c>
      <c r="L56" s="339"/>
    </row>
    <row r="57" spans="1:14" x14ac:dyDescent="0.35">
      <c r="A57" s="310"/>
    </row>
  </sheetData>
  <mergeCells count="58">
    <mergeCell ref="A1:H1"/>
    <mergeCell ref="A30:L30"/>
    <mergeCell ref="A31:B31"/>
    <mergeCell ref="L31:L38"/>
    <mergeCell ref="A32:A33"/>
    <mergeCell ref="A34:B34"/>
    <mergeCell ref="A35:B35"/>
    <mergeCell ref="A36:B36"/>
    <mergeCell ref="A37:B37"/>
    <mergeCell ref="A38:B38"/>
    <mergeCell ref="A11:B11"/>
    <mergeCell ref="A2:A3"/>
    <mergeCell ref="C2:C3"/>
    <mergeCell ref="D2:E2"/>
    <mergeCell ref="F2:K2"/>
    <mergeCell ref="A10:B10"/>
    <mergeCell ref="L4:L11"/>
    <mergeCell ref="A12:L12"/>
    <mergeCell ref="A13:B13"/>
    <mergeCell ref="L13:L20"/>
    <mergeCell ref="A14:A15"/>
    <mergeCell ref="A16:B16"/>
    <mergeCell ref="A17:B17"/>
    <mergeCell ref="A18:B18"/>
    <mergeCell ref="A19:B19"/>
    <mergeCell ref="A20:B20"/>
    <mergeCell ref="A5:A6"/>
    <mergeCell ref="A4:B4"/>
    <mergeCell ref="A7:B7"/>
    <mergeCell ref="A8:B8"/>
    <mergeCell ref="A9:B9"/>
    <mergeCell ref="A21:L21"/>
    <mergeCell ref="A22:B22"/>
    <mergeCell ref="L22:L29"/>
    <mergeCell ref="A23:A24"/>
    <mergeCell ref="A25:B25"/>
    <mergeCell ref="A26:B26"/>
    <mergeCell ref="A27:B27"/>
    <mergeCell ref="A28:B28"/>
    <mergeCell ref="A29:B29"/>
    <mergeCell ref="A39:L39"/>
    <mergeCell ref="A40:B40"/>
    <mergeCell ref="L40:L47"/>
    <mergeCell ref="A41:A42"/>
    <mergeCell ref="A43:B43"/>
    <mergeCell ref="A44:B44"/>
    <mergeCell ref="A45:B45"/>
    <mergeCell ref="A46:B46"/>
    <mergeCell ref="A47:B47"/>
    <mergeCell ref="A48:L48"/>
    <mergeCell ref="A49:B49"/>
    <mergeCell ref="L49:L56"/>
    <mergeCell ref="A50:A51"/>
    <mergeCell ref="A52:B52"/>
    <mergeCell ref="A53:B53"/>
    <mergeCell ref="A54:B54"/>
    <mergeCell ref="A55:B55"/>
    <mergeCell ref="A56:B56"/>
  </mergeCells>
  <hyperlinks>
    <hyperlink ref="I1" location="Index!A1" display="Back to Table of Contents" xr:uid="{00000000-0004-0000-0100-000000000000}"/>
  </hyperlinks>
  <pageMargins left="0.7" right="0.7" top="0.75" bottom="0.75" header="0.3" footer="0.3"/>
  <pageSetup scale="87" orientation="landscape" r:id="rId1"/>
  <headerFooter>
    <oddFooter>&amp;R&amp;1#&amp;"Calibri"&amp;12&amp;K000000Official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33EC-4CE0-40D2-9235-411163E552A0}">
  <sheetPr codeName="Sheet3">
    <tabColor rgb="FF00B050"/>
  </sheetPr>
  <dimension ref="A1:D38"/>
  <sheetViews>
    <sheetView workbookViewId="0">
      <pane ySplit="2" topLeftCell="A27" activePane="bottomLeft" state="frozen"/>
      <selection activeCell="F33" sqref="F33"/>
      <selection pane="bottomLeft" activeCell="A38" sqref="A38"/>
    </sheetView>
  </sheetViews>
  <sheetFormatPr defaultColWidth="8.7265625" defaultRowHeight="14.5" x14ac:dyDescent="0.35"/>
  <cols>
    <col min="1" max="1" width="32" style="48" bestFit="1" customWidth="1"/>
    <col min="2" max="2" width="16.26953125" style="48" bestFit="1" customWidth="1"/>
    <col min="3" max="3" width="13.7265625" style="48" bestFit="1" customWidth="1"/>
    <col min="4" max="16384" width="8.7265625" style="48"/>
  </cols>
  <sheetData>
    <row r="1" spans="1:4" x14ac:dyDescent="0.35">
      <c r="A1" s="335" t="s">
        <v>97</v>
      </c>
      <c r="B1" s="335"/>
      <c r="C1" s="335"/>
      <c r="D1" s="335"/>
    </row>
    <row r="2" spans="1:4" x14ac:dyDescent="0.35">
      <c r="A2" s="49"/>
      <c r="B2" s="50" t="s">
        <v>98</v>
      </c>
      <c r="C2" s="50" t="s">
        <v>99</v>
      </c>
      <c r="D2" s="61"/>
    </row>
    <row r="3" spans="1:4" x14ac:dyDescent="0.35">
      <c r="A3" s="51" t="s">
        <v>100</v>
      </c>
      <c r="B3" s="52">
        <v>3.8482697426796806</v>
      </c>
      <c r="C3" s="52"/>
      <c r="D3" s="357" t="s">
        <v>211</v>
      </c>
    </row>
    <row r="4" spans="1:4" x14ac:dyDescent="0.35">
      <c r="A4" s="51" t="s">
        <v>101</v>
      </c>
      <c r="B4" s="52">
        <v>3.1298326601269473</v>
      </c>
      <c r="C4" s="52">
        <v>76.885536823425028</v>
      </c>
      <c r="D4" s="357"/>
    </row>
    <row r="5" spans="1:4" x14ac:dyDescent="0.35">
      <c r="A5" s="51" t="s">
        <v>102</v>
      </c>
      <c r="B5" s="52">
        <v>4.2</v>
      </c>
      <c r="C5" s="52">
        <v>0.44365572315882873</v>
      </c>
      <c r="D5" s="357"/>
    </row>
    <row r="6" spans="1:4" x14ac:dyDescent="0.35">
      <c r="A6" s="51" t="s">
        <v>103</v>
      </c>
      <c r="B6" s="52">
        <v>6.4640522875816995</v>
      </c>
      <c r="C6" s="52">
        <v>20.363797692990239</v>
      </c>
      <c r="D6" s="357"/>
    </row>
    <row r="7" spans="1:4" x14ac:dyDescent="0.35">
      <c r="A7" s="51" t="s">
        <v>104</v>
      </c>
      <c r="B7" s="52">
        <v>4.634615384615385</v>
      </c>
      <c r="C7" s="52">
        <v>2.3070097604259097</v>
      </c>
      <c r="D7" s="357"/>
    </row>
    <row r="8" spans="1:4" x14ac:dyDescent="0.35">
      <c r="A8" s="346"/>
      <c r="B8" s="346"/>
      <c r="C8" s="346"/>
      <c r="D8" s="346"/>
    </row>
    <row r="9" spans="1:4" x14ac:dyDescent="0.35">
      <c r="A9" s="51" t="s">
        <v>100</v>
      </c>
      <c r="B9" s="52">
        <v>3.1787160208212839</v>
      </c>
      <c r="C9" s="52">
        <v>95.315211104684778</v>
      </c>
      <c r="D9" s="357" t="s">
        <v>212</v>
      </c>
    </row>
    <row r="10" spans="1:4" x14ac:dyDescent="0.35">
      <c r="A10" s="51" t="s">
        <v>101</v>
      </c>
      <c r="B10" s="52">
        <v>2.787014563106796</v>
      </c>
      <c r="C10" s="52">
        <v>0.40485829959514169</v>
      </c>
      <c r="D10" s="357"/>
    </row>
    <row r="11" spans="1:4" x14ac:dyDescent="0.35">
      <c r="A11" s="51" t="s">
        <v>102</v>
      </c>
      <c r="B11" s="52">
        <v>2.8571428571428572</v>
      </c>
      <c r="C11" s="52">
        <v>4.164256795835743</v>
      </c>
      <c r="D11" s="357"/>
    </row>
    <row r="12" spans="1:4" x14ac:dyDescent="0.35">
      <c r="A12" s="51" t="s">
        <v>103</v>
      </c>
      <c r="B12" s="52">
        <v>12.125</v>
      </c>
      <c r="C12" s="52">
        <v>0.11567379988432619</v>
      </c>
      <c r="D12" s="357"/>
    </row>
    <row r="13" spans="1:4" x14ac:dyDescent="0.35">
      <c r="A13" s="51" t="s">
        <v>104</v>
      </c>
      <c r="B13" s="52"/>
      <c r="C13" s="52"/>
      <c r="D13" s="358"/>
    </row>
    <row r="14" spans="1:4" x14ac:dyDescent="0.35">
      <c r="A14" s="346"/>
      <c r="B14" s="346"/>
      <c r="C14" s="346"/>
      <c r="D14" s="346"/>
    </row>
    <row r="15" spans="1:4" x14ac:dyDescent="0.35">
      <c r="A15" s="51" t="s">
        <v>100</v>
      </c>
      <c r="B15" s="52">
        <v>3.1354651162790699</v>
      </c>
      <c r="C15" s="52">
        <v>94.476744186046517</v>
      </c>
      <c r="D15" s="357" t="s">
        <v>255</v>
      </c>
    </row>
    <row r="16" spans="1:4" x14ac:dyDescent="0.35">
      <c r="A16" s="51" t="s">
        <v>101</v>
      </c>
      <c r="B16" s="52">
        <v>2.7470769230769232</v>
      </c>
      <c r="C16" s="52">
        <v>0.63953488372093026</v>
      </c>
      <c r="D16" s="357"/>
    </row>
    <row r="17" spans="1:4" x14ac:dyDescent="0.35">
      <c r="A17" s="51" t="s">
        <v>102</v>
      </c>
      <c r="B17" s="52">
        <v>4.6363636363636367</v>
      </c>
      <c r="C17" s="52">
        <v>4.5930232558139537</v>
      </c>
      <c r="D17" s="357"/>
    </row>
    <row r="18" spans="1:4" x14ac:dyDescent="0.35">
      <c r="A18" s="51" t="s">
        <v>103</v>
      </c>
      <c r="B18" s="52">
        <v>10.822784810126583</v>
      </c>
      <c r="C18" s="52">
        <v>0.29069767441860467</v>
      </c>
      <c r="D18" s="357"/>
    </row>
    <row r="19" spans="1:4" x14ac:dyDescent="0.35">
      <c r="A19" s="51" t="s">
        <v>104</v>
      </c>
      <c r="B19" s="52"/>
      <c r="C19" s="52"/>
      <c r="D19" s="358"/>
    </row>
    <row r="20" spans="1:4" x14ac:dyDescent="0.35">
      <c r="A20" s="346"/>
      <c r="B20" s="346"/>
      <c r="C20" s="346"/>
      <c r="D20" s="346"/>
    </row>
    <row r="21" spans="1:4" x14ac:dyDescent="0.35">
      <c r="A21" s="51" t="s">
        <v>100</v>
      </c>
      <c r="B21" s="52">
        <v>2.7627416520210897</v>
      </c>
      <c r="C21" s="52">
        <v>94.727592267135336</v>
      </c>
      <c r="D21" s="357" t="s">
        <v>289</v>
      </c>
    </row>
    <row r="22" spans="1:4" x14ac:dyDescent="0.35">
      <c r="A22" s="51" t="s">
        <v>101</v>
      </c>
      <c r="B22" s="52">
        <v>2.4291898577612865</v>
      </c>
      <c r="C22" s="52">
        <v>0.17574692442882248</v>
      </c>
      <c r="D22" s="357"/>
    </row>
    <row r="23" spans="1:4" x14ac:dyDescent="0.35">
      <c r="A23" s="51" t="s">
        <v>102</v>
      </c>
      <c r="B23" s="52">
        <v>8.6666666666666661</v>
      </c>
      <c r="C23" s="52">
        <v>4.862331575864089</v>
      </c>
      <c r="D23" s="357"/>
    </row>
    <row r="24" spans="1:4" x14ac:dyDescent="0.35">
      <c r="A24" s="51" t="s">
        <v>103</v>
      </c>
      <c r="B24" s="52">
        <v>9.0843373493975896</v>
      </c>
      <c r="C24" s="52">
        <v>0.23432923257176333</v>
      </c>
      <c r="D24" s="357"/>
    </row>
    <row r="25" spans="1:4" x14ac:dyDescent="0.35">
      <c r="A25" s="51" t="s">
        <v>104</v>
      </c>
      <c r="B25" s="52"/>
      <c r="C25" s="52"/>
      <c r="D25" s="358"/>
    </row>
    <row r="26" spans="1:4" x14ac:dyDescent="0.35">
      <c r="A26" s="335"/>
      <c r="B26" s="335"/>
      <c r="C26" s="335"/>
      <c r="D26" s="335"/>
    </row>
    <row r="27" spans="1:4" x14ac:dyDescent="0.35">
      <c r="A27" s="51" t="s">
        <v>100</v>
      </c>
      <c r="B27" s="52">
        <v>3.0774647887323945</v>
      </c>
      <c r="C27" s="52">
        <v>93.251173708920192</v>
      </c>
      <c r="D27" s="357" t="s">
        <v>394</v>
      </c>
    </row>
    <row r="28" spans="1:4" x14ac:dyDescent="0.35">
      <c r="A28" s="51" t="s">
        <v>101</v>
      </c>
      <c r="B28" s="52">
        <v>2.6236626809314032</v>
      </c>
      <c r="C28" s="52">
        <v>5.8685446009389672E-2</v>
      </c>
      <c r="D28" s="357"/>
    </row>
    <row r="29" spans="1:4" x14ac:dyDescent="0.35">
      <c r="A29" s="51" t="s">
        <v>102</v>
      </c>
      <c r="B29" s="52">
        <v>11</v>
      </c>
      <c r="C29" s="52">
        <v>6.220657276995305</v>
      </c>
      <c r="D29" s="357"/>
    </row>
    <row r="30" spans="1:4" x14ac:dyDescent="0.35">
      <c r="A30" s="51" t="s">
        <v>103</v>
      </c>
      <c r="B30" s="52">
        <v>9.5283018867924536</v>
      </c>
      <c r="C30" s="52">
        <v>0.46948356807511737</v>
      </c>
      <c r="D30" s="357"/>
    </row>
    <row r="31" spans="1:4" x14ac:dyDescent="0.35">
      <c r="A31" s="51" t="s">
        <v>104</v>
      </c>
      <c r="B31" s="52"/>
      <c r="C31" s="52"/>
      <c r="D31" s="358"/>
    </row>
    <row r="32" spans="1:4" x14ac:dyDescent="0.35">
      <c r="A32" s="335"/>
      <c r="B32" s="335"/>
      <c r="C32" s="335"/>
      <c r="D32" s="335"/>
    </row>
    <row r="33" spans="1:4" x14ac:dyDescent="0.35">
      <c r="A33" s="51" t="s">
        <v>100</v>
      </c>
      <c r="B33" s="52">
        <v>3.3129770992366412</v>
      </c>
      <c r="C33" s="52">
        <v>93.599530240751619</v>
      </c>
      <c r="D33" s="357" t="s">
        <v>396</v>
      </c>
    </row>
    <row r="34" spans="1:4" x14ac:dyDescent="0.35">
      <c r="A34" s="51" t="s">
        <v>101</v>
      </c>
      <c r="B34" s="52">
        <v>2.7189460476787954</v>
      </c>
      <c r="C34" s="52">
        <v>0.11743981209630064</v>
      </c>
      <c r="D34" s="357"/>
    </row>
    <row r="35" spans="1:4" x14ac:dyDescent="0.35">
      <c r="A35" s="51" t="s">
        <v>102</v>
      </c>
      <c r="B35" s="52">
        <v>7.5</v>
      </c>
      <c r="C35" s="52">
        <v>5.6958308866705814</v>
      </c>
      <c r="D35" s="357"/>
    </row>
    <row r="36" spans="1:4" x14ac:dyDescent="0.35">
      <c r="A36" s="51" t="s">
        <v>103</v>
      </c>
      <c r="B36" s="52">
        <v>12.226804123711339</v>
      </c>
      <c r="C36" s="52">
        <v>0.58719906048150317</v>
      </c>
      <c r="D36" s="357"/>
    </row>
    <row r="37" spans="1:4" x14ac:dyDescent="0.35">
      <c r="A37" s="51" t="s">
        <v>104</v>
      </c>
      <c r="B37" s="52"/>
      <c r="C37" s="52"/>
      <c r="D37" s="358"/>
    </row>
    <row r="38" spans="1:4" x14ac:dyDescent="0.35">
      <c r="A38" s="312" t="s">
        <v>531</v>
      </c>
    </row>
  </sheetData>
  <mergeCells count="12">
    <mergeCell ref="D15:D19"/>
    <mergeCell ref="D3:D7"/>
    <mergeCell ref="A1:D1"/>
    <mergeCell ref="A8:D8"/>
    <mergeCell ref="D9:D13"/>
    <mergeCell ref="A14:D14"/>
    <mergeCell ref="A26:D26"/>
    <mergeCell ref="D27:D31"/>
    <mergeCell ref="A32:D32"/>
    <mergeCell ref="D33:D37"/>
    <mergeCell ref="A20:D20"/>
    <mergeCell ref="D21:D25"/>
  </mergeCells>
  <hyperlinks>
    <hyperlink ref="A38" location="Index!A1" display="Back to Table of Contents" xr:uid="{00000000-0004-0000-0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DAACA-6FDC-4E53-ADB3-88F600F567EE}">
  <sheetPr codeName="Sheet4">
    <tabColor rgb="FF00B050"/>
  </sheetPr>
  <dimension ref="A1:F129"/>
  <sheetViews>
    <sheetView zoomScaleNormal="100" workbookViewId="0">
      <pane ySplit="1" topLeftCell="A122" activePane="bottomLeft" state="frozen"/>
      <selection activeCell="F33" sqref="F33"/>
      <selection pane="bottomLeft" activeCell="A129" sqref="A129"/>
    </sheetView>
  </sheetViews>
  <sheetFormatPr defaultColWidth="8.7265625" defaultRowHeight="14.5" x14ac:dyDescent="0.35"/>
  <cols>
    <col min="1" max="1" width="19.54296875" style="53" bestFit="1" customWidth="1"/>
    <col min="2" max="2" width="8.54296875" style="53" bestFit="1" customWidth="1"/>
    <col min="3" max="3" width="11.81640625" style="53" bestFit="1" customWidth="1"/>
    <col min="4" max="4" width="10.453125" style="53" bestFit="1" customWidth="1"/>
    <col min="5" max="5" width="12.453125" style="53" bestFit="1" customWidth="1"/>
    <col min="6" max="16384" width="8.7265625" style="48"/>
  </cols>
  <sheetData>
    <row r="1" spans="1:6" x14ac:dyDescent="0.35">
      <c r="A1" s="61" t="s">
        <v>105</v>
      </c>
      <c r="B1" s="61" t="s">
        <v>106</v>
      </c>
      <c r="C1" s="61" t="s">
        <v>107</v>
      </c>
      <c r="D1" s="61" t="s">
        <v>106</v>
      </c>
      <c r="E1" s="61" t="s">
        <v>108</v>
      </c>
      <c r="F1" s="61"/>
    </row>
    <row r="2" spans="1:6" x14ac:dyDescent="0.35">
      <c r="A2" s="53">
        <v>1</v>
      </c>
      <c r="B2" s="53">
        <v>649</v>
      </c>
      <c r="C2" s="53">
        <v>166</v>
      </c>
      <c r="D2" s="54">
        <f>B2/SUM($B$2:$B$21)</f>
        <v>0.372346528973035</v>
      </c>
      <c r="E2" s="54">
        <f>C2/SUM($C$2:$C$21)</f>
        <v>0.16242661448140899</v>
      </c>
      <c r="F2" s="357" t="s">
        <v>211</v>
      </c>
    </row>
    <row r="3" spans="1:6" x14ac:dyDescent="0.35">
      <c r="A3" s="53">
        <v>2</v>
      </c>
      <c r="B3" s="53">
        <v>323</v>
      </c>
      <c r="C3" s="53">
        <v>134</v>
      </c>
      <c r="D3" s="54">
        <f t="shared" ref="D3:D20" si="0">B3/SUM($B$2:$B$36)</f>
        <v>9.5477386934673364E-2</v>
      </c>
      <c r="E3" s="54">
        <f t="shared" ref="E3:E21" si="1">C3/SUM($C$2:$C$36)</f>
        <v>0.11921708185053381</v>
      </c>
      <c r="F3" s="357"/>
    </row>
    <row r="4" spans="1:6" x14ac:dyDescent="0.35">
      <c r="A4" s="53">
        <v>3</v>
      </c>
      <c r="B4" s="53">
        <v>225</v>
      </c>
      <c r="C4" s="53">
        <v>62</v>
      </c>
      <c r="D4" s="54">
        <f t="shared" si="0"/>
        <v>6.6509015666568139E-2</v>
      </c>
      <c r="E4" s="54">
        <f t="shared" si="1"/>
        <v>5.5160142348754451E-2</v>
      </c>
      <c r="F4" s="357"/>
    </row>
    <row r="5" spans="1:6" x14ac:dyDescent="0.35">
      <c r="A5" s="53">
        <v>4</v>
      </c>
      <c r="B5" s="53">
        <v>169</v>
      </c>
      <c r="C5" s="53">
        <v>92</v>
      </c>
      <c r="D5" s="54">
        <f t="shared" si="0"/>
        <v>4.9955660656222291E-2</v>
      </c>
      <c r="E5" s="54">
        <f t="shared" si="1"/>
        <v>8.1850533807829182E-2</v>
      </c>
      <c r="F5" s="357"/>
    </row>
    <row r="6" spans="1:6" x14ac:dyDescent="0.35">
      <c r="A6" s="53">
        <v>5</v>
      </c>
      <c r="B6" s="53">
        <v>117</v>
      </c>
      <c r="C6" s="53">
        <v>94</v>
      </c>
      <c r="D6" s="54">
        <f t="shared" si="0"/>
        <v>3.458468814661543E-2</v>
      </c>
      <c r="E6" s="54">
        <f t="shared" si="1"/>
        <v>8.3629893238434158E-2</v>
      </c>
      <c r="F6" s="357"/>
    </row>
    <row r="7" spans="1:6" x14ac:dyDescent="0.35">
      <c r="A7" s="53">
        <v>6</v>
      </c>
      <c r="B7" s="53">
        <v>78</v>
      </c>
      <c r="C7" s="53">
        <v>76</v>
      </c>
      <c r="D7" s="54">
        <f t="shared" si="0"/>
        <v>2.3056458764410287E-2</v>
      </c>
      <c r="E7" s="54">
        <f t="shared" si="1"/>
        <v>6.7615658362989328E-2</v>
      </c>
      <c r="F7" s="357"/>
    </row>
    <row r="8" spans="1:6" x14ac:dyDescent="0.35">
      <c r="A8" s="53">
        <v>7</v>
      </c>
      <c r="B8" s="53">
        <v>45</v>
      </c>
      <c r="C8" s="53">
        <v>42</v>
      </c>
      <c r="D8" s="54">
        <f t="shared" si="0"/>
        <v>1.3301803133313627E-2</v>
      </c>
      <c r="E8" s="54">
        <f t="shared" si="1"/>
        <v>3.7366548042704624E-2</v>
      </c>
      <c r="F8" s="357"/>
    </row>
    <row r="9" spans="1:6" x14ac:dyDescent="0.35">
      <c r="A9" s="53">
        <v>8</v>
      </c>
      <c r="B9" s="53">
        <v>35</v>
      </c>
      <c r="C9" s="53">
        <v>56</v>
      </c>
      <c r="D9" s="54">
        <f t="shared" si="0"/>
        <v>1.0345846881466154E-2</v>
      </c>
      <c r="E9" s="54">
        <f t="shared" si="1"/>
        <v>4.9822064056939501E-2</v>
      </c>
      <c r="F9" s="357"/>
    </row>
    <row r="10" spans="1:6" x14ac:dyDescent="0.35">
      <c r="A10" s="53">
        <v>9</v>
      </c>
      <c r="B10" s="53">
        <v>27</v>
      </c>
      <c r="C10" s="53">
        <v>32</v>
      </c>
      <c r="D10" s="54">
        <f t="shared" si="0"/>
        <v>7.9810818799881753E-3</v>
      </c>
      <c r="E10" s="54">
        <f t="shared" si="1"/>
        <v>2.8469750889679714E-2</v>
      </c>
      <c r="F10" s="357"/>
    </row>
    <row r="11" spans="1:6" x14ac:dyDescent="0.35">
      <c r="A11" s="53">
        <v>10</v>
      </c>
      <c r="B11" s="53">
        <v>25</v>
      </c>
      <c r="C11" s="53">
        <v>86</v>
      </c>
      <c r="D11" s="54">
        <f t="shared" si="0"/>
        <v>7.3898906296186815E-3</v>
      </c>
      <c r="E11" s="54">
        <f t="shared" si="1"/>
        <v>7.6512455516014238E-2</v>
      </c>
      <c r="F11" s="357"/>
    </row>
    <row r="12" spans="1:6" x14ac:dyDescent="0.35">
      <c r="A12" s="53">
        <v>11</v>
      </c>
      <c r="B12" s="53">
        <v>19</v>
      </c>
      <c r="C12" s="53">
        <v>38</v>
      </c>
      <c r="D12" s="54">
        <f t="shared" si="0"/>
        <v>5.6163168785101983E-3</v>
      </c>
      <c r="E12" s="54">
        <f t="shared" si="1"/>
        <v>3.3807829181494664E-2</v>
      </c>
      <c r="F12" s="357"/>
    </row>
    <row r="13" spans="1:6" x14ac:dyDescent="0.35">
      <c r="A13" s="53">
        <v>12</v>
      </c>
      <c r="B13" s="53">
        <v>6</v>
      </c>
      <c r="C13" s="53">
        <v>28</v>
      </c>
      <c r="D13" s="54">
        <f t="shared" si="0"/>
        <v>1.7735737511084836E-3</v>
      </c>
      <c r="E13" s="54">
        <f t="shared" si="1"/>
        <v>2.491103202846975E-2</v>
      </c>
      <c r="F13" s="357"/>
    </row>
    <row r="14" spans="1:6" x14ac:dyDescent="0.35">
      <c r="A14" s="53">
        <v>13</v>
      </c>
      <c r="B14" s="53">
        <v>8</v>
      </c>
      <c r="C14" s="53">
        <v>28</v>
      </c>
      <c r="D14" s="54">
        <f t="shared" si="0"/>
        <v>2.3647650014779783E-3</v>
      </c>
      <c r="E14" s="54">
        <f t="shared" si="1"/>
        <v>2.491103202846975E-2</v>
      </c>
      <c r="F14" s="357"/>
    </row>
    <row r="15" spans="1:6" x14ac:dyDescent="0.35">
      <c r="A15" s="53">
        <v>14</v>
      </c>
      <c r="B15" s="53">
        <v>2</v>
      </c>
      <c r="C15" s="53">
        <v>22</v>
      </c>
      <c r="D15" s="54">
        <f t="shared" si="0"/>
        <v>5.9119125036949458E-4</v>
      </c>
      <c r="E15" s="54">
        <f t="shared" si="1"/>
        <v>1.9572953736654804E-2</v>
      </c>
      <c r="F15" s="357"/>
    </row>
    <row r="16" spans="1:6" x14ac:dyDescent="0.35">
      <c r="A16" s="53">
        <v>15</v>
      </c>
      <c r="B16" s="53">
        <v>1</v>
      </c>
      <c r="C16" s="53">
        <v>6</v>
      </c>
      <c r="D16" s="54">
        <f t="shared" si="0"/>
        <v>2.9559562518474729E-4</v>
      </c>
      <c r="E16" s="54">
        <f t="shared" si="1"/>
        <v>5.3380782918149468E-3</v>
      </c>
      <c r="F16" s="357"/>
    </row>
    <row r="17" spans="1:6" x14ac:dyDescent="0.35">
      <c r="A17" s="53">
        <v>16</v>
      </c>
      <c r="B17" s="53">
        <v>6</v>
      </c>
      <c r="C17" s="53">
        <v>14</v>
      </c>
      <c r="D17" s="54">
        <f t="shared" si="0"/>
        <v>1.7735737511084836E-3</v>
      </c>
      <c r="E17" s="54">
        <f t="shared" si="1"/>
        <v>1.2455516014234875E-2</v>
      </c>
      <c r="F17" s="357"/>
    </row>
    <row r="18" spans="1:6" x14ac:dyDescent="0.35">
      <c r="A18" s="53">
        <v>17</v>
      </c>
      <c r="B18" s="53">
        <v>1</v>
      </c>
      <c r="C18" s="53">
        <v>6</v>
      </c>
      <c r="D18" s="54">
        <f t="shared" si="0"/>
        <v>2.9559562518474729E-4</v>
      </c>
      <c r="E18" s="54">
        <f t="shared" si="1"/>
        <v>5.3380782918149468E-3</v>
      </c>
      <c r="F18" s="357"/>
    </row>
    <row r="19" spans="1:6" x14ac:dyDescent="0.35">
      <c r="A19" s="53">
        <v>18</v>
      </c>
      <c r="B19" s="53">
        <v>1</v>
      </c>
      <c r="C19" s="53">
        <v>14</v>
      </c>
      <c r="D19" s="54">
        <f t="shared" si="0"/>
        <v>2.9559562518474729E-4</v>
      </c>
      <c r="E19" s="54">
        <f t="shared" si="1"/>
        <v>1.2455516014234875E-2</v>
      </c>
      <c r="F19" s="357"/>
    </row>
    <row r="20" spans="1:6" x14ac:dyDescent="0.35">
      <c r="A20" s="53">
        <v>19</v>
      </c>
      <c r="B20" s="53">
        <v>0</v>
      </c>
      <c r="C20" s="53">
        <v>2</v>
      </c>
      <c r="D20" s="54">
        <f t="shared" si="0"/>
        <v>0</v>
      </c>
      <c r="E20" s="54">
        <f t="shared" si="1"/>
        <v>1.7793594306049821E-3</v>
      </c>
      <c r="F20" s="357"/>
    </row>
    <row r="21" spans="1:6" x14ac:dyDescent="0.35">
      <c r="A21" s="53">
        <v>20</v>
      </c>
      <c r="B21" s="53">
        <v>6</v>
      </c>
      <c r="C21" s="53">
        <v>24</v>
      </c>
      <c r="D21" s="54">
        <f>B21/SUM($B$2:$B$36)</f>
        <v>1.7735737511084836E-3</v>
      </c>
      <c r="E21" s="54">
        <f t="shared" si="1"/>
        <v>2.1352313167259787E-2</v>
      </c>
      <c r="F21" s="357"/>
    </row>
    <row r="22" spans="1:6" x14ac:dyDescent="0.35">
      <c r="A22" s="61" t="s">
        <v>105</v>
      </c>
      <c r="B22" s="61" t="s">
        <v>106</v>
      </c>
      <c r="C22" s="61" t="s">
        <v>107</v>
      </c>
      <c r="D22" s="61" t="s">
        <v>106</v>
      </c>
      <c r="E22" s="61" t="s">
        <v>108</v>
      </c>
      <c r="F22" s="61"/>
    </row>
    <row r="23" spans="1:6" x14ac:dyDescent="0.35">
      <c r="A23" s="53">
        <v>1</v>
      </c>
      <c r="B23" s="53">
        <v>688</v>
      </c>
      <c r="C23" s="53">
        <v>4</v>
      </c>
      <c r="D23" s="54">
        <f>B23/SUM($B$23:$B$41)</f>
        <v>0.41570996978851965</v>
      </c>
      <c r="E23" s="54">
        <f>C23/SUM($C$23:$C$41)</f>
        <v>2.7027027027027029E-2</v>
      </c>
      <c r="F23" s="357" t="s">
        <v>212</v>
      </c>
    </row>
    <row r="24" spans="1:6" x14ac:dyDescent="0.35">
      <c r="A24" s="53">
        <v>2</v>
      </c>
      <c r="B24" s="53">
        <v>370</v>
      </c>
      <c r="C24" s="53">
        <v>0</v>
      </c>
      <c r="D24" s="54">
        <f t="shared" ref="D24:D41" si="2">B24/SUM($B$2:$B$36)</f>
        <v>0.10937038131835648</v>
      </c>
      <c r="E24" s="54">
        <f t="shared" ref="E24:E41" si="3">C24/SUM($C$2:$C$36)</f>
        <v>0</v>
      </c>
      <c r="F24" s="357"/>
    </row>
    <row r="25" spans="1:6" x14ac:dyDescent="0.35">
      <c r="A25" s="53">
        <v>3</v>
      </c>
      <c r="B25" s="53">
        <v>197</v>
      </c>
      <c r="C25" s="53">
        <v>0</v>
      </c>
      <c r="D25" s="54">
        <f t="shared" si="2"/>
        <v>5.8232338161395211E-2</v>
      </c>
      <c r="E25" s="54">
        <f t="shared" si="3"/>
        <v>0</v>
      </c>
      <c r="F25" s="357"/>
    </row>
    <row r="26" spans="1:6" x14ac:dyDescent="0.35">
      <c r="A26" s="53">
        <v>4</v>
      </c>
      <c r="B26" s="53">
        <v>128</v>
      </c>
      <c r="C26" s="53">
        <v>12</v>
      </c>
      <c r="D26" s="54">
        <f t="shared" si="2"/>
        <v>3.7836240023647653E-2</v>
      </c>
      <c r="E26" s="54">
        <f t="shared" si="3"/>
        <v>1.0676156583629894E-2</v>
      </c>
      <c r="F26" s="357"/>
    </row>
    <row r="27" spans="1:6" x14ac:dyDescent="0.35">
      <c r="A27" s="53">
        <v>5</v>
      </c>
      <c r="B27" s="53">
        <v>81</v>
      </c>
      <c r="C27" s="53">
        <v>0</v>
      </c>
      <c r="D27" s="54">
        <f t="shared" si="2"/>
        <v>2.3943245639964528E-2</v>
      </c>
      <c r="E27" s="54">
        <f t="shared" si="3"/>
        <v>0</v>
      </c>
      <c r="F27" s="357"/>
    </row>
    <row r="28" spans="1:6" x14ac:dyDescent="0.35">
      <c r="A28" s="53">
        <v>6</v>
      </c>
      <c r="B28" s="53">
        <v>63</v>
      </c>
      <c r="C28" s="53">
        <v>10</v>
      </c>
      <c r="D28" s="54">
        <f t="shared" si="2"/>
        <v>1.8622524386639076E-2</v>
      </c>
      <c r="E28" s="54">
        <f t="shared" si="3"/>
        <v>8.8967971530249119E-3</v>
      </c>
      <c r="F28" s="357"/>
    </row>
    <row r="29" spans="1:6" x14ac:dyDescent="0.35">
      <c r="A29" s="53">
        <v>7</v>
      </c>
      <c r="B29" s="53">
        <v>28</v>
      </c>
      <c r="C29" s="53">
        <v>8</v>
      </c>
      <c r="D29" s="54">
        <f t="shared" si="2"/>
        <v>8.276677505172924E-3</v>
      </c>
      <c r="E29" s="54">
        <f t="shared" si="3"/>
        <v>7.1174377224199285E-3</v>
      </c>
      <c r="F29" s="357"/>
    </row>
    <row r="30" spans="1:6" x14ac:dyDescent="0.35">
      <c r="A30" s="53">
        <v>8</v>
      </c>
      <c r="B30" s="53">
        <v>25</v>
      </c>
      <c r="C30" s="53">
        <v>4</v>
      </c>
      <c r="D30" s="54">
        <f t="shared" si="2"/>
        <v>7.3898906296186815E-3</v>
      </c>
      <c r="E30" s="54">
        <f t="shared" si="3"/>
        <v>3.5587188612099642E-3</v>
      </c>
      <c r="F30" s="357"/>
    </row>
    <row r="31" spans="1:6" x14ac:dyDescent="0.35">
      <c r="A31" s="53">
        <v>9</v>
      </c>
      <c r="B31" s="53">
        <v>18</v>
      </c>
      <c r="C31" s="53">
        <v>14</v>
      </c>
      <c r="D31" s="54">
        <f t="shared" si="2"/>
        <v>5.3207212533254505E-3</v>
      </c>
      <c r="E31" s="54">
        <f t="shared" si="3"/>
        <v>1.2455516014234875E-2</v>
      </c>
      <c r="F31" s="357"/>
    </row>
    <row r="32" spans="1:6" x14ac:dyDescent="0.35">
      <c r="A32" s="53">
        <v>10</v>
      </c>
      <c r="B32" s="53">
        <v>16</v>
      </c>
      <c r="C32" s="53">
        <v>10</v>
      </c>
      <c r="D32" s="54">
        <f t="shared" si="2"/>
        <v>4.7295300029559567E-3</v>
      </c>
      <c r="E32" s="54">
        <f t="shared" si="3"/>
        <v>8.8967971530249119E-3</v>
      </c>
      <c r="F32" s="357"/>
    </row>
    <row r="33" spans="1:6" x14ac:dyDescent="0.35">
      <c r="A33" s="53">
        <v>11</v>
      </c>
      <c r="B33" s="53">
        <v>8</v>
      </c>
      <c r="C33" s="53">
        <v>10</v>
      </c>
      <c r="D33" s="54">
        <f t="shared" si="2"/>
        <v>2.3647650014779783E-3</v>
      </c>
      <c r="E33" s="54">
        <f t="shared" si="3"/>
        <v>8.8967971530249119E-3</v>
      </c>
      <c r="F33" s="357"/>
    </row>
    <row r="34" spans="1:6" x14ac:dyDescent="0.35">
      <c r="A34" s="53">
        <v>12</v>
      </c>
      <c r="B34" s="53">
        <v>14</v>
      </c>
      <c r="C34" s="53">
        <v>10</v>
      </c>
      <c r="D34" s="54">
        <f t="shared" si="2"/>
        <v>4.138338752586462E-3</v>
      </c>
      <c r="E34" s="54">
        <f t="shared" si="3"/>
        <v>8.8967971530249119E-3</v>
      </c>
      <c r="F34" s="357"/>
    </row>
    <row r="35" spans="1:6" x14ac:dyDescent="0.35">
      <c r="A35" s="53">
        <v>13</v>
      </c>
      <c r="B35" s="53">
        <v>1</v>
      </c>
      <c r="C35" s="53">
        <v>10</v>
      </c>
      <c r="D35" s="54">
        <f t="shared" si="2"/>
        <v>2.9559562518474729E-4</v>
      </c>
      <c r="E35" s="54">
        <f t="shared" si="3"/>
        <v>8.8967971530249119E-3</v>
      </c>
      <c r="F35" s="357"/>
    </row>
    <row r="36" spans="1:6" x14ac:dyDescent="0.35">
      <c r="A36" s="53">
        <v>14</v>
      </c>
      <c r="B36" s="53">
        <v>3</v>
      </c>
      <c r="C36" s="53">
        <v>10</v>
      </c>
      <c r="D36" s="54">
        <f t="shared" si="2"/>
        <v>8.8678687555424182E-4</v>
      </c>
      <c r="E36" s="54">
        <f t="shared" si="3"/>
        <v>8.8967971530249119E-3</v>
      </c>
      <c r="F36" s="357"/>
    </row>
    <row r="37" spans="1:6" x14ac:dyDescent="0.35">
      <c r="A37" s="53">
        <v>15</v>
      </c>
      <c r="B37" s="53">
        <v>2</v>
      </c>
      <c r="C37" s="53">
        <v>10</v>
      </c>
      <c r="D37" s="54">
        <f t="shared" si="2"/>
        <v>5.9119125036949458E-4</v>
      </c>
      <c r="E37" s="54">
        <f t="shared" si="3"/>
        <v>8.8967971530249119E-3</v>
      </c>
      <c r="F37" s="357"/>
    </row>
    <row r="38" spans="1:6" x14ac:dyDescent="0.35">
      <c r="A38" s="53">
        <v>16</v>
      </c>
      <c r="B38" s="53">
        <v>3</v>
      </c>
      <c r="C38" s="53">
        <v>0</v>
      </c>
      <c r="D38" s="54">
        <f t="shared" si="2"/>
        <v>8.8678687555424182E-4</v>
      </c>
      <c r="E38" s="54">
        <f t="shared" si="3"/>
        <v>0</v>
      </c>
      <c r="F38" s="357"/>
    </row>
    <row r="39" spans="1:6" x14ac:dyDescent="0.35">
      <c r="A39" s="53">
        <v>17</v>
      </c>
      <c r="B39" s="53">
        <v>2</v>
      </c>
      <c r="C39" s="53">
        <v>6</v>
      </c>
      <c r="D39" s="54">
        <f t="shared" si="2"/>
        <v>5.9119125036949458E-4</v>
      </c>
      <c r="E39" s="54">
        <f t="shared" si="3"/>
        <v>5.3380782918149468E-3</v>
      </c>
      <c r="F39" s="357"/>
    </row>
    <row r="40" spans="1:6" x14ac:dyDescent="0.35">
      <c r="A40" s="53">
        <v>19</v>
      </c>
      <c r="B40" s="53">
        <v>2</v>
      </c>
      <c r="C40" s="53">
        <v>12</v>
      </c>
      <c r="D40" s="54">
        <f t="shared" si="2"/>
        <v>5.9119125036949458E-4</v>
      </c>
      <c r="E40" s="54">
        <f t="shared" si="3"/>
        <v>1.0676156583629894E-2</v>
      </c>
      <c r="F40" s="357"/>
    </row>
    <row r="41" spans="1:6" x14ac:dyDescent="0.35">
      <c r="A41" s="68">
        <v>20</v>
      </c>
      <c r="B41" s="68">
        <v>6</v>
      </c>
      <c r="C41" s="68">
        <v>18</v>
      </c>
      <c r="D41" s="73">
        <f t="shared" si="2"/>
        <v>1.7735737511084836E-3</v>
      </c>
      <c r="E41" s="74">
        <f t="shared" si="3"/>
        <v>1.601423487544484E-2</v>
      </c>
      <c r="F41" s="358"/>
    </row>
    <row r="42" spans="1:6" x14ac:dyDescent="0.35">
      <c r="A42" s="61" t="s">
        <v>105</v>
      </c>
      <c r="B42" s="61" t="s">
        <v>106</v>
      </c>
      <c r="C42" s="61" t="s">
        <v>107</v>
      </c>
      <c r="D42" s="61" t="s">
        <v>106</v>
      </c>
      <c r="E42" s="61" t="s">
        <v>108</v>
      </c>
      <c r="F42" s="61"/>
    </row>
    <row r="43" spans="1:6" x14ac:dyDescent="0.35">
      <c r="A43" s="53">
        <v>1</v>
      </c>
      <c r="B43" s="53">
        <v>674</v>
      </c>
      <c r="C43" s="53">
        <v>2</v>
      </c>
      <c r="D43" s="54">
        <f>B43/SUM($B$43:$B$62)</f>
        <v>0.41198044009779949</v>
      </c>
      <c r="E43" s="54">
        <f>C43/SUM($C$43:$C$62)</f>
        <v>1.1904761904761904E-2</v>
      </c>
      <c r="F43" s="357" t="s">
        <v>255</v>
      </c>
    </row>
    <row r="44" spans="1:6" x14ac:dyDescent="0.35">
      <c r="A44" s="53">
        <v>2</v>
      </c>
      <c r="B44" s="53">
        <v>371</v>
      </c>
      <c r="C44" s="53">
        <v>8</v>
      </c>
      <c r="D44" s="54">
        <f t="shared" ref="D44:D62" si="4">B44/SUM($B$2:$B$36)</f>
        <v>0.10966597694354123</v>
      </c>
      <c r="E44" s="54">
        <f t="shared" ref="E44:E62" si="5">C44/SUM($C$2:$C$36)</f>
        <v>7.1174377224199285E-3</v>
      </c>
      <c r="F44" s="357"/>
    </row>
    <row r="45" spans="1:6" x14ac:dyDescent="0.35">
      <c r="A45" s="53">
        <v>3</v>
      </c>
      <c r="B45" s="53">
        <v>235</v>
      </c>
      <c r="C45" s="53">
        <v>14</v>
      </c>
      <c r="D45" s="54">
        <f t="shared" si="4"/>
        <v>6.9464971918415608E-2</v>
      </c>
      <c r="E45" s="54">
        <f t="shared" si="5"/>
        <v>1.2455516014234875E-2</v>
      </c>
      <c r="F45" s="357"/>
    </row>
    <row r="46" spans="1:6" x14ac:dyDescent="0.35">
      <c r="A46" s="53">
        <v>4</v>
      </c>
      <c r="B46" s="53">
        <v>108</v>
      </c>
      <c r="C46" s="53">
        <v>0</v>
      </c>
      <c r="D46" s="54">
        <f t="shared" si="4"/>
        <v>3.1924327519952701E-2</v>
      </c>
      <c r="E46" s="54">
        <f t="shared" si="5"/>
        <v>0</v>
      </c>
      <c r="F46" s="357"/>
    </row>
    <row r="47" spans="1:6" x14ac:dyDescent="0.35">
      <c r="A47" s="53">
        <v>5</v>
      </c>
      <c r="B47" s="53">
        <v>68</v>
      </c>
      <c r="C47" s="53">
        <v>16</v>
      </c>
      <c r="D47" s="54">
        <f t="shared" si="4"/>
        <v>2.0100502512562814E-2</v>
      </c>
      <c r="E47" s="54">
        <f t="shared" si="5"/>
        <v>1.4234875444839857E-2</v>
      </c>
      <c r="F47" s="357"/>
    </row>
    <row r="48" spans="1:6" x14ac:dyDescent="0.35">
      <c r="A48" s="53">
        <v>6</v>
      </c>
      <c r="B48" s="53">
        <v>44</v>
      </c>
      <c r="C48" s="53">
        <v>10</v>
      </c>
      <c r="D48" s="54">
        <f t="shared" si="4"/>
        <v>1.300620750812888E-2</v>
      </c>
      <c r="E48" s="54">
        <f t="shared" si="5"/>
        <v>8.8967971530249119E-3</v>
      </c>
      <c r="F48" s="357"/>
    </row>
    <row r="49" spans="1:6" x14ac:dyDescent="0.35">
      <c r="A49" s="53">
        <v>7</v>
      </c>
      <c r="B49" s="53">
        <v>47</v>
      </c>
      <c r="C49" s="53">
        <v>18</v>
      </c>
      <c r="D49" s="54">
        <f t="shared" si="4"/>
        <v>1.3892994383683122E-2</v>
      </c>
      <c r="E49" s="54">
        <f t="shared" si="5"/>
        <v>1.601423487544484E-2</v>
      </c>
      <c r="F49" s="357"/>
    </row>
    <row r="50" spans="1:6" x14ac:dyDescent="0.35">
      <c r="A50" s="53">
        <v>8</v>
      </c>
      <c r="B50" s="53">
        <v>14</v>
      </c>
      <c r="C50" s="53">
        <v>2</v>
      </c>
      <c r="D50" s="54">
        <f t="shared" si="4"/>
        <v>4.138338752586462E-3</v>
      </c>
      <c r="E50" s="54">
        <f t="shared" si="5"/>
        <v>1.7793594306049821E-3</v>
      </c>
      <c r="F50" s="357"/>
    </row>
    <row r="51" spans="1:6" x14ac:dyDescent="0.35">
      <c r="A51" s="53">
        <v>9</v>
      </c>
      <c r="B51" s="53">
        <v>16</v>
      </c>
      <c r="C51" s="53">
        <v>14</v>
      </c>
      <c r="D51" s="54">
        <f t="shared" si="4"/>
        <v>4.7295300029559567E-3</v>
      </c>
      <c r="E51" s="54">
        <f t="shared" si="5"/>
        <v>1.2455516014234875E-2</v>
      </c>
      <c r="F51" s="357"/>
    </row>
    <row r="52" spans="1:6" x14ac:dyDescent="0.35">
      <c r="A52" s="53">
        <v>10</v>
      </c>
      <c r="B52" s="53">
        <v>16</v>
      </c>
      <c r="C52" s="53">
        <v>10</v>
      </c>
      <c r="D52" s="54">
        <f t="shared" si="4"/>
        <v>4.7295300029559567E-3</v>
      </c>
      <c r="E52" s="54">
        <f t="shared" si="5"/>
        <v>8.8967971530249119E-3</v>
      </c>
      <c r="F52" s="357"/>
    </row>
    <row r="53" spans="1:6" x14ac:dyDescent="0.35">
      <c r="A53" s="53">
        <v>11</v>
      </c>
      <c r="B53" s="53">
        <v>7</v>
      </c>
      <c r="C53" s="53">
        <v>6</v>
      </c>
      <c r="D53" s="54">
        <f t="shared" si="4"/>
        <v>2.069169376293231E-3</v>
      </c>
      <c r="E53" s="54">
        <f t="shared" si="5"/>
        <v>5.3380782918149468E-3</v>
      </c>
      <c r="F53" s="357"/>
    </row>
    <row r="54" spans="1:6" x14ac:dyDescent="0.35">
      <c r="A54" s="53">
        <v>12</v>
      </c>
      <c r="B54" s="53">
        <v>5</v>
      </c>
      <c r="C54" s="53">
        <v>6</v>
      </c>
      <c r="D54" s="54">
        <f t="shared" si="4"/>
        <v>1.4779781259237363E-3</v>
      </c>
      <c r="E54" s="54">
        <f t="shared" si="5"/>
        <v>5.3380782918149468E-3</v>
      </c>
      <c r="F54" s="357"/>
    </row>
    <row r="55" spans="1:6" x14ac:dyDescent="0.35">
      <c r="A55" s="53">
        <v>13</v>
      </c>
      <c r="B55" s="53">
        <v>8</v>
      </c>
      <c r="C55" s="53">
        <v>12</v>
      </c>
      <c r="D55" s="54">
        <f t="shared" si="4"/>
        <v>2.3647650014779783E-3</v>
      </c>
      <c r="E55" s="54">
        <f t="shared" si="5"/>
        <v>1.0676156583629894E-2</v>
      </c>
      <c r="F55" s="357"/>
    </row>
    <row r="56" spans="1:6" x14ac:dyDescent="0.35">
      <c r="A56" s="53">
        <v>14</v>
      </c>
      <c r="B56" s="53">
        <v>5</v>
      </c>
      <c r="C56" s="53">
        <v>2</v>
      </c>
      <c r="D56" s="54">
        <f t="shared" si="4"/>
        <v>1.4779781259237363E-3</v>
      </c>
      <c r="E56" s="54">
        <f t="shared" si="5"/>
        <v>1.7793594306049821E-3</v>
      </c>
      <c r="F56" s="357"/>
    </row>
    <row r="57" spans="1:6" x14ac:dyDescent="0.35">
      <c r="A57" s="53">
        <v>15</v>
      </c>
      <c r="B57" s="53">
        <v>6</v>
      </c>
      <c r="C57" s="53">
        <v>8</v>
      </c>
      <c r="D57" s="54">
        <f t="shared" si="4"/>
        <v>1.7735737511084836E-3</v>
      </c>
      <c r="E57" s="54">
        <f t="shared" si="5"/>
        <v>7.1174377224199285E-3</v>
      </c>
      <c r="F57" s="357"/>
    </row>
    <row r="58" spans="1:6" x14ac:dyDescent="0.35">
      <c r="A58" s="53">
        <v>16</v>
      </c>
      <c r="B58" s="53">
        <v>3</v>
      </c>
      <c r="C58" s="53">
        <v>8</v>
      </c>
      <c r="D58" s="54">
        <f t="shared" si="4"/>
        <v>8.8678687555424182E-4</v>
      </c>
      <c r="E58" s="54">
        <f t="shared" si="5"/>
        <v>7.1174377224199285E-3</v>
      </c>
      <c r="F58" s="357"/>
    </row>
    <row r="59" spans="1:6" x14ac:dyDescent="0.35">
      <c r="A59" s="53">
        <v>17</v>
      </c>
      <c r="B59" s="53">
        <v>4</v>
      </c>
      <c r="C59" s="53">
        <v>4</v>
      </c>
      <c r="D59" s="54">
        <f t="shared" si="4"/>
        <v>1.1823825007389892E-3</v>
      </c>
      <c r="E59" s="54">
        <f t="shared" si="5"/>
        <v>3.5587188612099642E-3</v>
      </c>
      <c r="F59" s="357"/>
    </row>
    <row r="60" spans="1:6" x14ac:dyDescent="0.35">
      <c r="A60" s="53">
        <v>18</v>
      </c>
      <c r="B60" s="53">
        <v>2</v>
      </c>
      <c r="C60" s="53">
        <v>0</v>
      </c>
      <c r="D60" s="54">
        <f t="shared" si="4"/>
        <v>5.9119125036949458E-4</v>
      </c>
      <c r="E60" s="54">
        <f t="shared" si="5"/>
        <v>0</v>
      </c>
      <c r="F60" s="357"/>
    </row>
    <row r="61" spans="1:6" x14ac:dyDescent="0.35">
      <c r="A61" s="53">
        <v>19</v>
      </c>
      <c r="B61" s="53">
        <v>0</v>
      </c>
      <c r="C61" s="53">
        <v>10</v>
      </c>
      <c r="D61" s="54">
        <f t="shared" si="4"/>
        <v>0</v>
      </c>
      <c r="E61" s="54">
        <f t="shared" si="5"/>
        <v>8.8967971530249119E-3</v>
      </c>
      <c r="F61" s="357"/>
    </row>
    <row r="62" spans="1:6" x14ac:dyDescent="0.35">
      <c r="A62" s="68">
        <v>20</v>
      </c>
      <c r="B62" s="68">
        <v>3</v>
      </c>
      <c r="C62" s="68">
        <v>18</v>
      </c>
      <c r="D62" s="54">
        <f t="shared" si="4"/>
        <v>8.8678687555424182E-4</v>
      </c>
      <c r="E62" s="54">
        <f t="shared" si="5"/>
        <v>1.601423487544484E-2</v>
      </c>
      <c r="F62" s="358"/>
    </row>
    <row r="63" spans="1:6" x14ac:dyDescent="0.35">
      <c r="A63" s="61" t="s">
        <v>105</v>
      </c>
      <c r="B63" s="61" t="s">
        <v>106</v>
      </c>
      <c r="C63" s="61" t="s">
        <v>107</v>
      </c>
      <c r="D63" s="61" t="s">
        <v>106</v>
      </c>
      <c r="E63" s="61" t="s">
        <v>108</v>
      </c>
      <c r="F63" s="61"/>
    </row>
    <row r="64" spans="1:6" x14ac:dyDescent="0.35">
      <c r="A64" s="53">
        <v>0</v>
      </c>
      <c r="B64" s="53">
        <v>0</v>
      </c>
      <c r="C64" s="53">
        <v>1</v>
      </c>
      <c r="D64" s="54">
        <f>B64/SUM($B$64:$B$84)</f>
        <v>0</v>
      </c>
      <c r="E64" s="54">
        <f>C64/SUM($C$64:$C$84)</f>
        <v>1.1494252873563218E-2</v>
      </c>
      <c r="F64" s="359" t="s">
        <v>289</v>
      </c>
    </row>
    <row r="65" spans="1:6" x14ac:dyDescent="0.35">
      <c r="A65" s="53">
        <v>1</v>
      </c>
      <c r="B65" s="53">
        <v>778</v>
      </c>
      <c r="C65" s="53">
        <v>3</v>
      </c>
      <c r="D65" s="54">
        <f t="shared" ref="D65:D84" si="6">B65/SUM($B$64:$B$84)</f>
        <v>0.4802469135802469</v>
      </c>
      <c r="E65" s="54">
        <f t="shared" ref="E65:E84" si="7">C65/SUM($C$64:$C$84)</f>
        <v>3.4482758620689655E-2</v>
      </c>
      <c r="F65" s="359"/>
    </row>
    <row r="66" spans="1:6" x14ac:dyDescent="0.35">
      <c r="A66" s="53">
        <v>2</v>
      </c>
      <c r="B66" s="53">
        <v>362</v>
      </c>
      <c r="C66" s="53">
        <v>2</v>
      </c>
      <c r="D66" s="54">
        <f t="shared" si="6"/>
        <v>0.22345679012345679</v>
      </c>
      <c r="E66" s="54">
        <f t="shared" si="7"/>
        <v>2.2988505747126436E-2</v>
      </c>
      <c r="F66" s="359"/>
    </row>
    <row r="67" spans="1:6" x14ac:dyDescent="0.35">
      <c r="A67" s="53">
        <v>3</v>
      </c>
      <c r="B67" s="53">
        <v>189</v>
      </c>
      <c r="C67" s="53">
        <v>3</v>
      </c>
      <c r="D67" s="54">
        <f t="shared" si="6"/>
        <v>0.11666666666666667</v>
      </c>
      <c r="E67" s="54">
        <f t="shared" si="7"/>
        <v>3.4482758620689655E-2</v>
      </c>
      <c r="F67" s="359"/>
    </row>
    <row r="68" spans="1:6" x14ac:dyDescent="0.35">
      <c r="A68" s="53">
        <v>4</v>
      </c>
      <c r="B68" s="53">
        <v>107</v>
      </c>
      <c r="C68" s="53">
        <v>10</v>
      </c>
      <c r="D68" s="54">
        <f t="shared" si="6"/>
        <v>6.6049382716049376E-2</v>
      </c>
      <c r="E68" s="54">
        <f t="shared" si="7"/>
        <v>0.11494252873563218</v>
      </c>
      <c r="F68" s="359"/>
    </row>
    <row r="69" spans="1:6" x14ac:dyDescent="0.35">
      <c r="A69" s="53">
        <v>5</v>
      </c>
      <c r="B69" s="53">
        <v>58</v>
      </c>
      <c r="C69" s="53">
        <v>2</v>
      </c>
      <c r="D69" s="54">
        <f t="shared" si="6"/>
        <v>3.580246913580247E-2</v>
      </c>
      <c r="E69" s="54">
        <f t="shared" si="7"/>
        <v>2.2988505747126436E-2</v>
      </c>
      <c r="F69" s="359"/>
    </row>
    <row r="70" spans="1:6" x14ac:dyDescent="0.35">
      <c r="A70" s="53">
        <v>6</v>
      </c>
      <c r="B70" s="53">
        <v>25</v>
      </c>
      <c r="C70" s="53">
        <v>9</v>
      </c>
      <c r="D70" s="54">
        <f t="shared" si="6"/>
        <v>1.5432098765432098E-2</v>
      </c>
      <c r="E70" s="54">
        <f t="shared" si="7"/>
        <v>0.10344827586206896</v>
      </c>
      <c r="F70" s="359"/>
    </row>
    <row r="71" spans="1:6" x14ac:dyDescent="0.35">
      <c r="A71" s="53">
        <v>7</v>
      </c>
      <c r="B71" s="53">
        <v>29</v>
      </c>
      <c r="C71" s="53">
        <v>11</v>
      </c>
      <c r="D71" s="54">
        <f t="shared" si="6"/>
        <v>1.7901234567901235E-2</v>
      </c>
      <c r="E71" s="54">
        <f t="shared" si="7"/>
        <v>0.12643678160919541</v>
      </c>
      <c r="F71" s="359"/>
    </row>
    <row r="72" spans="1:6" x14ac:dyDescent="0.35">
      <c r="A72" s="53">
        <v>8</v>
      </c>
      <c r="B72" s="53">
        <v>11</v>
      </c>
      <c r="C72" s="53">
        <v>7</v>
      </c>
      <c r="D72" s="54">
        <f t="shared" si="6"/>
        <v>6.7901234567901234E-3</v>
      </c>
      <c r="E72" s="54">
        <f t="shared" si="7"/>
        <v>8.0459770114942528E-2</v>
      </c>
      <c r="F72" s="359"/>
    </row>
    <row r="73" spans="1:6" x14ac:dyDescent="0.35">
      <c r="A73" s="53">
        <v>9</v>
      </c>
      <c r="B73" s="53">
        <v>16</v>
      </c>
      <c r="C73" s="53">
        <v>4</v>
      </c>
      <c r="D73" s="54">
        <f t="shared" si="6"/>
        <v>9.876543209876543E-3</v>
      </c>
      <c r="E73" s="54">
        <f t="shared" si="7"/>
        <v>4.5977011494252873E-2</v>
      </c>
      <c r="F73" s="359"/>
    </row>
    <row r="74" spans="1:6" x14ac:dyDescent="0.35">
      <c r="A74" s="53">
        <v>10</v>
      </c>
      <c r="B74" s="53">
        <v>8</v>
      </c>
      <c r="C74" s="53">
        <v>7</v>
      </c>
      <c r="D74" s="54">
        <f t="shared" si="6"/>
        <v>4.9382716049382715E-3</v>
      </c>
      <c r="E74" s="54">
        <f t="shared" si="7"/>
        <v>8.0459770114942528E-2</v>
      </c>
      <c r="F74" s="359"/>
    </row>
    <row r="75" spans="1:6" x14ac:dyDescent="0.35">
      <c r="A75" s="53">
        <v>11</v>
      </c>
      <c r="B75" s="53">
        <v>8</v>
      </c>
      <c r="C75" s="53">
        <v>6</v>
      </c>
      <c r="D75" s="54">
        <f t="shared" si="6"/>
        <v>4.9382716049382715E-3</v>
      </c>
      <c r="E75" s="54">
        <f t="shared" si="7"/>
        <v>6.8965517241379309E-2</v>
      </c>
      <c r="F75" s="359"/>
    </row>
    <row r="76" spans="1:6" x14ac:dyDescent="0.35">
      <c r="A76" s="53">
        <v>12</v>
      </c>
      <c r="B76" s="53">
        <v>5</v>
      </c>
      <c r="C76" s="53">
        <v>3</v>
      </c>
      <c r="D76" s="54">
        <f t="shared" si="6"/>
        <v>3.0864197530864196E-3</v>
      </c>
      <c r="E76" s="54">
        <f t="shared" si="7"/>
        <v>3.4482758620689655E-2</v>
      </c>
      <c r="F76" s="359"/>
    </row>
    <row r="77" spans="1:6" x14ac:dyDescent="0.35">
      <c r="A77" s="53">
        <v>13</v>
      </c>
      <c r="B77" s="53">
        <v>7</v>
      </c>
      <c r="C77" s="53">
        <v>2</v>
      </c>
      <c r="D77" s="54">
        <f t="shared" si="6"/>
        <v>4.3209876543209872E-3</v>
      </c>
      <c r="E77" s="54">
        <f t="shared" si="7"/>
        <v>2.2988505747126436E-2</v>
      </c>
      <c r="F77" s="359"/>
    </row>
    <row r="78" spans="1:6" x14ac:dyDescent="0.35">
      <c r="A78" s="53">
        <v>14</v>
      </c>
      <c r="B78" s="53">
        <v>7</v>
      </c>
      <c r="C78" s="53">
        <v>4</v>
      </c>
      <c r="D78" s="54">
        <f t="shared" si="6"/>
        <v>4.3209876543209872E-3</v>
      </c>
      <c r="E78" s="54">
        <f t="shared" si="7"/>
        <v>4.5977011494252873E-2</v>
      </c>
      <c r="F78" s="359"/>
    </row>
    <row r="79" spans="1:6" x14ac:dyDescent="0.35">
      <c r="A79" s="53">
        <v>15</v>
      </c>
      <c r="B79" s="53">
        <v>4</v>
      </c>
      <c r="C79" s="53">
        <v>3</v>
      </c>
      <c r="D79" s="54">
        <f t="shared" si="6"/>
        <v>2.4691358024691358E-3</v>
      </c>
      <c r="E79" s="54">
        <f t="shared" si="7"/>
        <v>3.4482758620689655E-2</v>
      </c>
      <c r="F79" s="359"/>
    </row>
    <row r="80" spans="1:6" x14ac:dyDescent="0.35">
      <c r="A80" s="53">
        <v>16</v>
      </c>
      <c r="B80" s="53">
        <v>2</v>
      </c>
      <c r="C80" s="53">
        <v>4</v>
      </c>
      <c r="D80" s="54">
        <f t="shared" si="6"/>
        <v>1.2345679012345679E-3</v>
      </c>
      <c r="E80" s="54">
        <f t="shared" si="7"/>
        <v>4.5977011494252873E-2</v>
      </c>
      <c r="F80" s="359"/>
    </row>
    <row r="81" spans="1:6" x14ac:dyDescent="0.35">
      <c r="A81" s="53">
        <v>17</v>
      </c>
      <c r="B81" s="53">
        <v>1</v>
      </c>
      <c r="C81" s="53">
        <v>3</v>
      </c>
      <c r="D81" s="54">
        <f t="shared" si="6"/>
        <v>6.1728395061728394E-4</v>
      </c>
      <c r="E81" s="54">
        <f t="shared" si="7"/>
        <v>3.4482758620689655E-2</v>
      </c>
      <c r="F81" s="359"/>
    </row>
    <row r="82" spans="1:6" x14ac:dyDescent="0.35">
      <c r="A82" s="53">
        <v>18</v>
      </c>
      <c r="B82" s="53">
        <v>2</v>
      </c>
      <c r="C82" s="53">
        <v>0</v>
      </c>
      <c r="D82" s="54">
        <f t="shared" si="6"/>
        <v>1.2345679012345679E-3</v>
      </c>
      <c r="E82" s="54">
        <f t="shared" si="7"/>
        <v>0</v>
      </c>
      <c r="F82" s="359"/>
    </row>
    <row r="83" spans="1:6" x14ac:dyDescent="0.35">
      <c r="A83" s="146">
        <v>19</v>
      </c>
      <c r="B83" s="146">
        <v>0</v>
      </c>
      <c r="C83" s="146">
        <v>1</v>
      </c>
      <c r="D83" s="54">
        <f t="shared" si="6"/>
        <v>0</v>
      </c>
      <c r="E83" s="54">
        <f t="shared" si="7"/>
        <v>1.1494252873563218E-2</v>
      </c>
      <c r="F83" s="359"/>
    </row>
    <row r="84" spans="1:6" x14ac:dyDescent="0.35">
      <c r="A84" s="68">
        <v>20</v>
      </c>
      <c r="B84" s="68">
        <v>1</v>
      </c>
      <c r="C84" s="68">
        <v>2</v>
      </c>
      <c r="D84" s="73">
        <f t="shared" si="6"/>
        <v>6.1728395061728394E-4</v>
      </c>
      <c r="E84" s="73">
        <f t="shared" si="7"/>
        <v>2.2988505747126436E-2</v>
      </c>
      <c r="F84" s="360"/>
    </row>
    <row r="85" spans="1:6" x14ac:dyDescent="0.35">
      <c r="A85" s="253" t="s">
        <v>105</v>
      </c>
      <c r="B85" s="253" t="s">
        <v>106</v>
      </c>
      <c r="C85" s="253" t="s">
        <v>107</v>
      </c>
      <c r="D85" s="253" t="s">
        <v>106</v>
      </c>
      <c r="E85" s="253" t="s">
        <v>108</v>
      </c>
      <c r="F85" s="253"/>
    </row>
    <row r="86" spans="1:6" x14ac:dyDescent="0.35">
      <c r="A86" s="53">
        <v>0</v>
      </c>
      <c r="B86" s="53">
        <v>0</v>
      </c>
      <c r="C86" s="53">
        <v>3</v>
      </c>
      <c r="D86" s="54">
        <f>B86/SUM($B$64:$B$84)</f>
        <v>0</v>
      </c>
      <c r="E86" s="54">
        <f>C86/SUM($C$64:$C$84)</f>
        <v>3.4482758620689655E-2</v>
      </c>
      <c r="F86" s="359" t="s">
        <v>394</v>
      </c>
    </row>
    <row r="87" spans="1:6" x14ac:dyDescent="0.35">
      <c r="A87" s="53">
        <v>1</v>
      </c>
      <c r="B87" s="53">
        <v>702</v>
      </c>
      <c r="C87" s="53">
        <v>6</v>
      </c>
      <c r="D87" s="54">
        <f t="shared" ref="D87:D106" si="8">B87/SUM($B$64:$B$84)</f>
        <v>0.43333333333333335</v>
      </c>
      <c r="E87" s="54">
        <f t="shared" ref="E87:E106" si="9">C87/SUM($C$64:$C$84)</f>
        <v>6.8965517241379309E-2</v>
      </c>
      <c r="F87" s="359"/>
    </row>
    <row r="88" spans="1:6" x14ac:dyDescent="0.35">
      <c r="A88" s="53">
        <v>2</v>
      </c>
      <c r="B88" s="53">
        <v>378</v>
      </c>
      <c r="C88" s="53">
        <v>3</v>
      </c>
      <c r="D88" s="54">
        <f t="shared" si="8"/>
        <v>0.23333333333333334</v>
      </c>
      <c r="E88" s="54">
        <f t="shared" si="9"/>
        <v>3.4482758620689655E-2</v>
      </c>
      <c r="F88" s="359"/>
    </row>
    <row r="89" spans="1:6" x14ac:dyDescent="0.35">
      <c r="A89" s="53">
        <v>3</v>
      </c>
      <c r="B89" s="53">
        <v>171</v>
      </c>
      <c r="C89" s="53">
        <v>4</v>
      </c>
      <c r="D89" s="54">
        <f t="shared" si="8"/>
        <v>0.10555555555555556</v>
      </c>
      <c r="E89" s="54">
        <f t="shared" si="9"/>
        <v>4.5977011494252873E-2</v>
      </c>
      <c r="F89" s="359"/>
    </row>
    <row r="90" spans="1:6" x14ac:dyDescent="0.35">
      <c r="A90" s="53">
        <v>4</v>
      </c>
      <c r="B90" s="53">
        <v>110</v>
      </c>
      <c r="C90" s="53">
        <v>5</v>
      </c>
      <c r="D90" s="54">
        <f t="shared" si="8"/>
        <v>6.7901234567901231E-2</v>
      </c>
      <c r="E90" s="54">
        <f t="shared" si="9"/>
        <v>5.7471264367816091E-2</v>
      </c>
      <c r="F90" s="359"/>
    </row>
    <row r="91" spans="1:6" x14ac:dyDescent="0.35">
      <c r="A91" s="53">
        <v>5</v>
      </c>
      <c r="B91" s="53">
        <v>69</v>
      </c>
      <c r="C91" s="53">
        <v>8</v>
      </c>
      <c r="D91" s="54">
        <f t="shared" si="8"/>
        <v>4.2592592592592592E-2</v>
      </c>
      <c r="E91" s="54">
        <f t="shared" si="9"/>
        <v>9.1954022988505746E-2</v>
      </c>
      <c r="F91" s="359"/>
    </row>
    <row r="92" spans="1:6" x14ac:dyDescent="0.35">
      <c r="A92" s="53">
        <v>6</v>
      </c>
      <c r="B92" s="53">
        <v>42</v>
      </c>
      <c r="C92" s="53">
        <v>14</v>
      </c>
      <c r="D92" s="54">
        <f t="shared" si="8"/>
        <v>2.5925925925925925E-2</v>
      </c>
      <c r="E92" s="54">
        <f t="shared" si="9"/>
        <v>0.16091954022988506</v>
      </c>
      <c r="F92" s="359"/>
    </row>
    <row r="93" spans="1:6" x14ac:dyDescent="0.35">
      <c r="A93" s="53">
        <v>7</v>
      </c>
      <c r="B93" s="53">
        <v>35</v>
      </c>
      <c r="C93" s="53">
        <v>9</v>
      </c>
      <c r="D93" s="54">
        <f t="shared" si="8"/>
        <v>2.1604938271604937E-2</v>
      </c>
      <c r="E93" s="54">
        <f t="shared" si="9"/>
        <v>0.10344827586206896</v>
      </c>
      <c r="F93" s="359"/>
    </row>
    <row r="94" spans="1:6" x14ac:dyDescent="0.35">
      <c r="A94" s="53">
        <v>8</v>
      </c>
      <c r="B94" s="53">
        <v>13</v>
      </c>
      <c r="C94" s="53">
        <v>5</v>
      </c>
      <c r="D94" s="54">
        <f t="shared" si="8"/>
        <v>8.024691358024692E-3</v>
      </c>
      <c r="E94" s="54">
        <f t="shared" si="9"/>
        <v>5.7471264367816091E-2</v>
      </c>
      <c r="F94" s="359"/>
    </row>
    <row r="95" spans="1:6" x14ac:dyDescent="0.35">
      <c r="A95" s="53">
        <v>9</v>
      </c>
      <c r="B95" s="53">
        <v>17</v>
      </c>
      <c r="C95" s="53">
        <v>5</v>
      </c>
      <c r="D95" s="54">
        <f t="shared" si="8"/>
        <v>1.0493827160493827E-2</v>
      </c>
      <c r="E95" s="54">
        <f t="shared" si="9"/>
        <v>5.7471264367816091E-2</v>
      </c>
      <c r="F95" s="359"/>
    </row>
    <row r="96" spans="1:6" x14ac:dyDescent="0.35">
      <c r="A96" s="53">
        <v>10</v>
      </c>
      <c r="B96" s="53">
        <v>17</v>
      </c>
      <c r="C96" s="53">
        <v>9</v>
      </c>
      <c r="D96" s="54">
        <f t="shared" si="8"/>
        <v>1.0493827160493827E-2</v>
      </c>
      <c r="E96" s="54">
        <f t="shared" si="9"/>
        <v>0.10344827586206896</v>
      </c>
      <c r="F96" s="359"/>
    </row>
    <row r="97" spans="1:6" x14ac:dyDescent="0.35">
      <c r="A97" s="53">
        <v>11</v>
      </c>
      <c r="B97" s="53">
        <v>10</v>
      </c>
      <c r="C97" s="53">
        <v>5</v>
      </c>
      <c r="D97" s="54">
        <f t="shared" si="8"/>
        <v>6.1728395061728392E-3</v>
      </c>
      <c r="E97" s="54">
        <f t="shared" si="9"/>
        <v>5.7471264367816091E-2</v>
      </c>
      <c r="F97" s="359"/>
    </row>
    <row r="98" spans="1:6" x14ac:dyDescent="0.35">
      <c r="A98" s="53">
        <v>12</v>
      </c>
      <c r="B98" s="53">
        <v>7</v>
      </c>
      <c r="C98" s="53">
        <v>7</v>
      </c>
      <c r="D98" s="54">
        <f t="shared" si="8"/>
        <v>4.3209876543209872E-3</v>
      </c>
      <c r="E98" s="54">
        <f t="shared" si="9"/>
        <v>8.0459770114942528E-2</v>
      </c>
      <c r="F98" s="359"/>
    </row>
    <row r="99" spans="1:6" x14ac:dyDescent="0.35">
      <c r="A99" s="53">
        <v>13</v>
      </c>
      <c r="B99" s="53">
        <v>5</v>
      </c>
      <c r="C99" s="53">
        <v>4</v>
      </c>
      <c r="D99" s="54">
        <f t="shared" si="8"/>
        <v>3.0864197530864196E-3</v>
      </c>
      <c r="E99" s="54">
        <f t="shared" si="9"/>
        <v>4.5977011494252873E-2</v>
      </c>
      <c r="F99" s="359"/>
    </row>
    <row r="100" spans="1:6" x14ac:dyDescent="0.35">
      <c r="A100" s="53">
        <v>14</v>
      </c>
      <c r="B100" s="53">
        <v>2</v>
      </c>
      <c r="C100" s="53">
        <v>5</v>
      </c>
      <c r="D100" s="54">
        <f t="shared" si="8"/>
        <v>1.2345679012345679E-3</v>
      </c>
      <c r="E100" s="54">
        <f t="shared" si="9"/>
        <v>5.7471264367816091E-2</v>
      </c>
      <c r="F100" s="359"/>
    </row>
    <row r="101" spans="1:6" x14ac:dyDescent="0.35">
      <c r="A101" s="53">
        <v>15</v>
      </c>
      <c r="B101" s="53">
        <v>2</v>
      </c>
      <c r="C101" s="53">
        <v>3</v>
      </c>
      <c r="D101" s="54">
        <f t="shared" si="8"/>
        <v>1.2345679012345679E-3</v>
      </c>
      <c r="E101" s="54">
        <f t="shared" si="9"/>
        <v>3.4482758620689655E-2</v>
      </c>
      <c r="F101" s="359"/>
    </row>
    <row r="102" spans="1:6" x14ac:dyDescent="0.35">
      <c r="A102" s="53">
        <v>16</v>
      </c>
      <c r="B102" s="53">
        <v>2</v>
      </c>
      <c r="C102" s="53">
        <v>2</v>
      </c>
      <c r="D102" s="54">
        <f t="shared" si="8"/>
        <v>1.2345679012345679E-3</v>
      </c>
      <c r="E102" s="54">
        <f t="shared" si="9"/>
        <v>2.2988505747126436E-2</v>
      </c>
      <c r="F102" s="359"/>
    </row>
    <row r="103" spans="1:6" x14ac:dyDescent="0.35">
      <c r="A103" s="53">
        <v>17</v>
      </c>
      <c r="B103" s="53">
        <v>2</v>
      </c>
      <c r="C103" s="53">
        <v>4</v>
      </c>
      <c r="D103" s="54">
        <f t="shared" si="8"/>
        <v>1.2345679012345679E-3</v>
      </c>
      <c r="E103" s="54">
        <f t="shared" si="9"/>
        <v>4.5977011494252873E-2</v>
      </c>
      <c r="F103" s="359"/>
    </row>
    <row r="104" spans="1:6" x14ac:dyDescent="0.35">
      <c r="A104" s="53">
        <v>18</v>
      </c>
      <c r="B104" s="53">
        <v>1</v>
      </c>
      <c r="C104" s="53">
        <v>2</v>
      </c>
      <c r="D104" s="54">
        <f t="shared" si="8"/>
        <v>6.1728395061728394E-4</v>
      </c>
      <c r="E104" s="54">
        <f t="shared" si="9"/>
        <v>2.2988505747126436E-2</v>
      </c>
      <c r="F104" s="359"/>
    </row>
    <row r="105" spans="1:6" x14ac:dyDescent="0.35">
      <c r="A105" s="146">
        <v>19</v>
      </c>
      <c r="B105" s="146">
        <v>1</v>
      </c>
      <c r="C105" s="146">
        <v>4</v>
      </c>
      <c r="D105" s="54">
        <f t="shared" si="8"/>
        <v>6.1728395061728394E-4</v>
      </c>
      <c r="E105" s="54">
        <f t="shared" si="9"/>
        <v>4.5977011494252873E-2</v>
      </c>
      <c r="F105" s="359"/>
    </row>
    <row r="106" spans="1:6" x14ac:dyDescent="0.35">
      <c r="A106" s="68">
        <v>20</v>
      </c>
      <c r="B106" s="68">
        <v>4</v>
      </c>
      <c r="C106" s="68">
        <v>7</v>
      </c>
      <c r="D106" s="73">
        <f t="shared" si="8"/>
        <v>2.4691358024691358E-3</v>
      </c>
      <c r="E106" s="73">
        <f t="shared" si="9"/>
        <v>8.0459770114942528E-2</v>
      </c>
      <c r="F106" s="360"/>
    </row>
    <row r="107" spans="1:6" x14ac:dyDescent="0.35">
      <c r="A107" s="253" t="s">
        <v>105</v>
      </c>
      <c r="B107" s="253" t="s">
        <v>106</v>
      </c>
      <c r="C107" s="253" t="s">
        <v>107</v>
      </c>
      <c r="D107" s="253" t="s">
        <v>106</v>
      </c>
      <c r="E107" s="253" t="s">
        <v>108</v>
      </c>
      <c r="F107" s="253"/>
    </row>
    <row r="108" spans="1:6" x14ac:dyDescent="0.35">
      <c r="A108" s="53">
        <v>0</v>
      </c>
      <c r="B108" s="53">
        <v>0</v>
      </c>
      <c r="C108" s="53">
        <v>1</v>
      </c>
      <c r="D108" s="54">
        <f>B108/SUM($B$64:$B$84)</f>
        <v>0</v>
      </c>
      <c r="E108" s="54">
        <f>C108/SUM($C$64:$C$84)</f>
        <v>1.1494252873563218E-2</v>
      </c>
      <c r="F108" s="359" t="s">
        <v>396</v>
      </c>
    </row>
    <row r="109" spans="1:6" x14ac:dyDescent="0.35">
      <c r="A109" s="53">
        <v>1</v>
      </c>
      <c r="B109" s="53">
        <v>696</v>
      </c>
      <c r="C109" s="53">
        <v>2</v>
      </c>
      <c r="D109" s="54">
        <f t="shared" ref="D109:D128" si="10">B109/SUM($B$64:$B$84)</f>
        <v>0.42962962962962964</v>
      </c>
      <c r="E109" s="54">
        <f t="shared" ref="E109:E128" si="11">C109/SUM($C$64:$C$84)</f>
        <v>2.2988505747126436E-2</v>
      </c>
      <c r="F109" s="359"/>
    </row>
    <row r="110" spans="1:6" x14ac:dyDescent="0.35">
      <c r="A110" s="53">
        <v>2</v>
      </c>
      <c r="B110" s="53">
        <v>344</v>
      </c>
      <c r="C110" s="53">
        <v>0</v>
      </c>
      <c r="D110" s="54">
        <f t="shared" si="10"/>
        <v>0.21234567901234569</v>
      </c>
      <c r="E110" s="54">
        <f t="shared" si="11"/>
        <v>0</v>
      </c>
      <c r="F110" s="359"/>
    </row>
    <row r="111" spans="1:6" x14ac:dyDescent="0.35">
      <c r="A111" s="53">
        <v>3</v>
      </c>
      <c r="B111" s="53">
        <v>215</v>
      </c>
      <c r="C111" s="53">
        <v>1</v>
      </c>
      <c r="D111" s="54">
        <f t="shared" si="10"/>
        <v>0.13271604938271606</v>
      </c>
      <c r="E111" s="54">
        <f t="shared" si="11"/>
        <v>1.1494252873563218E-2</v>
      </c>
      <c r="F111" s="359"/>
    </row>
    <row r="112" spans="1:6" x14ac:dyDescent="0.35">
      <c r="A112" s="53">
        <v>4</v>
      </c>
      <c r="B112" s="53">
        <v>108</v>
      </c>
      <c r="C112" s="53">
        <v>6</v>
      </c>
      <c r="D112" s="54">
        <f t="shared" si="10"/>
        <v>6.6666666666666666E-2</v>
      </c>
      <c r="E112" s="54">
        <f t="shared" si="11"/>
        <v>6.8965517241379309E-2</v>
      </c>
      <c r="F112" s="359"/>
    </row>
    <row r="113" spans="1:6" x14ac:dyDescent="0.35">
      <c r="A113" s="53">
        <v>5</v>
      </c>
      <c r="B113" s="53">
        <v>63</v>
      </c>
      <c r="C113" s="53">
        <v>3</v>
      </c>
      <c r="D113" s="54">
        <f t="shared" si="10"/>
        <v>3.888888888888889E-2</v>
      </c>
      <c r="E113" s="54">
        <f t="shared" si="11"/>
        <v>3.4482758620689655E-2</v>
      </c>
      <c r="F113" s="359"/>
    </row>
    <row r="114" spans="1:6" x14ac:dyDescent="0.35">
      <c r="A114" s="53">
        <v>6</v>
      </c>
      <c r="B114" s="53">
        <v>46</v>
      </c>
      <c r="C114" s="53">
        <v>9</v>
      </c>
      <c r="D114" s="54">
        <f t="shared" si="10"/>
        <v>2.8395061728395062E-2</v>
      </c>
      <c r="E114" s="54">
        <f t="shared" si="11"/>
        <v>0.10344827586206896</v>
      </c>
      <c r="F114" s="359"/>
    </row>
    <row r="115" spans="1:6" x14ac:dyDescent="0.35">
      <c r="A115" s="53">
        <v>7</v>
      </c>
      <c r="B115" s="53">
        <v>22</v>
      </c>
      <c r="C115" s="53">
        <v>7</v>
      </c>
      <c r="D115" s="54">
        <f t="shared" si="10"/>
        <v>1.3580246913580247E-2</v>
      </c>
      <c r="E115" s="54">
        <f t="shared" si="11"/>
        <v>8.0459770114942528E-2</v>
      </c>
      <c r="F115" s="359"/>
    </row>
    <row r="116" spans="1:6" x14ac:dyDescent="0.35">
      <c r="A116" s="53">
        <v>8</v>
      </c>
      <c r="B116" s="53">
        <v>26</v>
      </c>
      <c r="C116" s="53">
        <v>9</v>
      </c>
      <c r="D116" s="54">
        <f t="shared" si="10"/>
        <v>1.6049382716049384E-2</v>
      </c>
      <c r="E116" s="54">
        <f t="shared" si="11"/>
        <v>0.10344827586206896</v>
      </c>
      <c r="F116" s="359"/>
    </row>
    <row r="117" spans="1:6" x14ac:dyDescent="0.35">
      <c r="A117" s="53">
        <v>9</v>
      </c>
      <c r="B117" s="53">
        <v>15</v>
      </c>
      <c r="C117" s="53">
        <v>3</v>
      </c>
      <c r="D117" s="54">
        <f t="shared" si="10"/>
        <v>9.2592592592592587E-3</v>
      </c>
      <c r="E117" s="54">
        <f t="shared" si="11"/>
        <v>3.4482758620689655E-2</v>
      </c>
      <c r="F117" s="359"/>
    </row>
    <row r="118" spans="1:6" x14ac:dyDescent="0.35">
      <c r="A118" s="53">
        <v>10</v>
      </c>
      <c r="B118" s="53">
        <v>13</v>
      </c>
      <c r="C118" s="53">
        <v>3</v>
      </c>
      <c r="D118" s="54">
        <f t="shared" si="10"/>
        <v>8.024691358024692E-3</v>
      </c>
      <c r="E118" s="54">
        <f t="shared" si="11"/>
        <v>3.4482758620689655E-2</v>
      </c>
      <c r="F118" s="359"/>
    </row>
    <row r="119" spans="1:6" x14ac:dyDescent="0.35">
      <c r="A119" s="53">
        <v>11</v>
      </c>
      <c r="B119" s="53">
        <v>11</v>
      </c>
      <c r="C119" s="53">
        <v>6</v>
      </c>
      <c r="D119" s="54">
        <f t="shared" si="10"/>
        <v>6.7901234567901234E-3</v>
      </c>
      <c r="E119" s="54">
        <f t="shared" si="11"/>
        <v>6.8965517241379309E-2</v>
      </c>
      <c r="F119" s="359"/>
    </row>
    <row r="120" spans="1:6" x14ac:dyDescent="0.35">
      <c r="A120" s="53">
        <v>12</v>
      </c>
      <c r="B120" s="53">
        <v>10</v>
      </c>
      <c r="C120" s="53">
        <v>5</v>
      </c>
      <c r="D120" s="54">
        <f t="shared" si="10"/>
        <v>6.1728395061728392E-3</v>
      </c>
      <c r="E120" s="54">
        <f t="shared" si="11"/>
        <v>5.7471264367816091E-2</v>
      </c>
      <c r="F120" s="359"/>
    </row>
    <row r="121" spans="1:6" x14ac:dyDescent="0.35">
      <c r="A121" s="53">
        <v>13</v>
      </c>
      <c r="B121" s="53">
        <v>5</v>
      </c>
      <c r="C121" s="53">
        <v>8</v>
      </c>
      <c r="D121" s="54">
        <f t="shared" si="10"/>
        <v>3.0864197530864196E-3</v>
      </c>
      <c r="E121" s="54">
        <f t="shared" si="11"/>
        <v>9.1954022988505746E-2</v>
      </c>
      <c r="F121" s="359"/>
    </row>
    <row r="122" spans="1:6" x14ac:dyDescent="0.35">
      <c r="A122" s="53">
        <v>14</v>
      </c>
      <c r="B122" s="53">
        <v>6</v>
      </c>
      <c r="C122" s="53">
        <v>5</v>
      </c>
      <c r="D122" s="54">
        <f t="shared" si="10"/>
        <v>3.7037037037037038E-3</v>
      </c>
      <c r="E122" s="54">
        <f t="shared" si="11"/>
        <v>5.7471264367816091E-2</v>
      </c>
      <c r="F122" s="359"/>
    </row>
    <row r="123" spans="1:6" x14ac:dyDescent="0.35">
      <c r="A123" s="53">
        <v>15</v>
      </c>
      <c r="B123" s="53">
        <v>6</v>
      </c>
      <c r="C123" s="53">
        <v>1</v>
      </c>
      <c r="D123" s="54">
        <f t="shared" si="10"/>
        <v>3.7037037037037038E-3</v>
      </c>
      <c r="E123" s="54">
        <f t="shared" si="11"/>
        <v>1.1494252873563218E-2</v>
      </c>
      <c r="F123" s="359"/>
    </row>
    <row r="124" spans="1:6" x14ac:dyDescent="0.35">
      <c r="A124" s="53">
        <v>16</v>
      </c>
      <c r="B124" s="53">
        <v>2</v>
      </c>
      <c r="C124" s="53">
        <v>6</v>
      </c>
      <c r="D124" s="54">
        <f t="shared" si="10"/>
        <v>1.2345679012345679E-3</v>
      </c>
      <c r="E124" s="54">
        <f t="shared" si="11"/>
        <v>6.8965517241379309E-2</v>
      </c>
      <c r="F124" s="359"/>
    </row>
    <row r="125" spans="1:6" x14ac:dyDescent="0.35">
      <c r="A125" s="53">
        <v>17</v>
      </c>
      <c r="B125" s="53">
        <v>0</v>
      </c>
      <c r="C125" s="53">
        <v>6</v>
      </c>
      <c r="D125" s="54">
        <f t="shared" si="10"/>
        <v>0</v>
      </c>
      <c r="E125" s="54">
        <f t="shared" si="11"/>
        <v>6.8965517241379309E-2</v>
      </c>
      <c r="F125" s="359"/>
    </row>
    <row r="126" spans="1:6" x14ac:dyDescent="0.35">
      <c r="A126" s="53">
        <v>18</v>
      </c>
      <c r="B126" s="53">
        <v>1</v>
      </c>
      <c r="C126" s="53">
        <v>5</v>
      </c>
      <c r="D126" s="54">
        <f t="shared" si="10"/>
        <v>6.1728395061728394E-4</v>
      </c>
      <c r="E126" s="54">
        <f t="shared" si="11"/>
        <v>5.7471264367816091E-2</v>
      </c>
      <c r="F126" s="359"/>
    </row>
    <row r="127" spans="1:6" x14ac:dyDescent="0.35">
      <c r="A127" s="146">
        <v>19</v>
      </c>
      <c r="B127" s="146">
        <v>0</v>
      </c>
      <c r="C127" s="146">
        <v>6</v>
      </c>
      <c r="D127" s="54">
        <f t="shared" si="10"/>
        <v>0</v>
      </c>
      <c r="E127" s="54">
        <f t="shared" si="11"/>
        <v>6.8965517241379309E-2</v>
      </c>
      <c r="F127" s="359"/>
    </row>
    <row r="128" spans="1:6" x14ac:dyDescent="0.35">
      <c r="A128" s="68">
        <v>20</v>
      </c>
      <c r="B128" s="68">
        <v>7</v>
      </c>
      <c r="C128" s="68">
        <v>15</v>
      </c>
      <c r="D128" s="73">
        <f t="shared" si="10"/>
        <v>4.3209876543209872E-3</v>
      </c>
      <c r="E128" s="73">
        <f t="shared" si="11"/>
        <v>0.17241379310344829</v>
      </c>
      <c r="F128" s="360"/>
    </row>
    <row r="129" spans="1:1" x14ac:dyDescent="0.35">
      <c r="A129" s="312" t="s">
        <v>531</v>
      </c>
    </row>
  </sheetData>
  <mergeCells count="6">
    <mergeCell ref="F108:F128"/>
    <mergeCell ref="F23:F41"/>
    <mergeCell ref="F2:F21"/>
    <mergeCell ref="F43:F62"/>
    <mergeCell ref="F64:F84"/>
    <mergeCell ref="F86:F106"/>
  </mergeCells>
  <phoneticPr fontId="21" type="noConversion"/>
  <hyperlinks>
    <hyperlink ref="A129" location="Index!A1" display="Back to Table of Contents" xr:uid="{00000000-0004-0000-03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  <rowBreaks count="1" manualBreakCount="1">
    <brk id="4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2416-1721-49D9-B196-D02A6A72EF29}">
  <sheetPr codeName="Sheet7">
    <tabColor rgb="FFFF0000"/>
  </sheetPr>
  <dimension ref="A1:AG8"/>
  <sheetViews>
    <sheetView showGridLines="0" view="pageBreakPreview" zoomScale="60" zoomScaleNormal="90" workbookViewId="0">
      <selection activeCell="A8" sqref="A8"/>
    </sheetView>
  </sheetViews>
  <sheetFormatPr defaultColWidth="9.1796875" defaultRowHeight="14.5" x14ac:dyDescent="0.35"/>
  <cols>
    <col min="1" max="1" width="14.1796875" customWidth="1"/>
    <col min="2" max="2" width="8.1796875" style="23" bestFit="1" customWidth="1"/>
    <col min="21" max="21" width="11" bestFit="1" customWidth="1"/>
    <col min="22" max="22" width="10.26953125" customWidth="1"/>
    <col min="23" max="23" width="9.453125" customWidth="1"/>
    <col min="24" max="25" width="8.453125" customWidth="1"/>
    <col min="26" max="26" width="11.54296875" bestFit="1" customWidth="1"/>
    <col min="27" max="28" width="12.54296875" bestFit="1" customWidth="1"/>
    <col min="29" max="29" width="16.54296875" customWidth="1"/>
    <col min="30" max="30" width="16.1796875" customWidth="1"/>
    <col min="33" max="33" width="16.1796875" bestFit="1" customWidth="1"/>
  </cols>
  <sheetData>
    <row r="1" spans="1:33" x14ac:dyDescent="0.35">
      <c r="B1"/>
      <c r="T1" s="361" t="s">
        <v>123</v>
      </c>
      <c r="U1" s="361"/>
      <c r="V1" s="361"/>
      <c r="W1" s="361"/>
      <c r="X1" s="361"/>
      <c r="Y1" s="361"/>
      <c r="Z1" s="361"/>
      <c r="AA1" s="361"/>
      <c r="AB1" s="361"/>
      <c r="AC1" s="361"/>
      <c r="AD1" s="361"/>
      <c r="AE1" s="361"/>
      <c r="AF1" s="361"/>
      <c r="AG1" s="361"/>
    </row>
    <row r="2" spans="1:33" x14ac:dyDescent="0.35">
      <c r="A2" s="40"/>
      <c r="B2" s="40" t="s">
        <v>124</v>
      </c>
      <c r="T2" s="26"/>
      <c r="U2" s="26" t="s">
        <v>125</v>
      </c>
      <c r="V2" s="26" t="s">
        <v>294</v>
      </c>
      <c r="W2" s="26" t="s">
        <v>292</v>
      </c>
      <c r="X2" s="26" t="s">
        <v>293</v>
      </c>
      <c r="Y2" s="26" t="s">
        <v>176</v>
      </c>
      <c r="Z2" s="26" t="s">
        <v>206</v>
      </c>
      <c r="AA2" s="26" t="s">
        <v>207</v>
      </c>
      <c r="AB2" s="26" t="s">
        <v>208</v>
      </c>
      <c r="AC2" s="26" t="s">
        <v>209</v>
      </c>
      <c r="AD2" s="26" t="s">
        <v>210</v>
      </c>
      <c r="AE2" s="26" t="s">
        <v>178</v>
      </c>
      <c r="AF2" s="26" t="s">
        <v>179</v>
      </c>
      <c r="AG2" s="26" t="s">
        <v>180</v>
      </c>
    </row>
    <row r="3" spans="1:33" x14ac:dyDescent="0.35">
      <c r="A3" s="40" t="s">
        <v>126</v>
      </c>
      <c r="B3" s="2">
        <v>13.664615663393972</v>
      </c>
      <c r="T3" s="13" t="s">
        <v>126</v>
      </c>
      <c r="U3" s="2">
        <v>13.664615663393972</v>
      </c>
      <c r="V3" s="2">
        <v>0.54679249140369424</v>
      </c>
      <c r="W3" s="2">
        <v>0.31186056264334977</v>
      </c>
      <c r="X3" s="2">
        <v>0.43255886194080373</v>
      </c>
      <c r="Y3" s="2">
        <v>0.97297604348801325</v>
      </c>
      <c r="Z3" s="2">
        <v>0.8688854505403123</v>
      </c>
      <c r="AA3" s="2">
        <v>0.37001649279725646</v>
      </c>
      <c r="AB3" s="2">
        <v>0.70645328744727309</v>
      </c>
      <c r="AC3" s="2">
        <v>0.91700161942819347</v>
      </c>
      <c r="AD3" s="2">
        <v>1.1041228699698888</v>
      </c>
      <c r="AE3" s="2">
        <v>1.1549906991168126</v>
      </c>
      <c r="AF3" s="2">
        <v>1.0284889709750442</v>
      </c>
      <c r="AG3" s="2">
        <v>0.41401772933678638</v>
      </c>
    </row>
    <row r="4" spans="1:33" x14ac:dyDescent="0.35">
      <c r="A4" s="40" t="s">
        <v>127</v>
      </c>
      <c r="B4" s="2">
        <v>12.783333778381348</v>
      </c>
      <c r="O4" t="s">
        <v>128</v>
      </c>
      <c r="T4" s="13" t="s">
        <v>127</v>
      </c>
      <c r="U4" s="2">
        <v>12.783333778381348</v>
      </c>
      <c r="V4" s="2">
        <v>0.4166666567325592</v>
      </c>
      <c r="W4" s="2">
        <v>0.21666666865348816</v>
      </c>
      <c r="X4" s="2">
        <v>0.28333333134651184</v>
      </c>
      <c r="Y4" s="2">
        <v>0.93333333730697632</v>
      </c>
      <c r="Z4" s="2">
        <v>0.85000002384185791</v>
      </c>
      <c r="AA4" s="2">
        <v>0.36666667461395264</v>
      </c>
      <c r="AB4" s="2">
        <v>0.60000002384185791</v>
      </c>
      <c r="AC4" s="2">
        <v>0.90833330154418945</v>
      </c>
      <c r="AD4" s="2">
        <v>1.0666667222976685</v>
      </c>
      <c r="AE4" s="2">
        <v>1.1333333253860474</v>
      </c>
      <c r="AF4" s="2">
        <v>1</v>
      </c>
      <c r="AG4" s="2">
        <v>0.31666666269302368</v>
      </c>
    </row>
    <row r="5" spans="1:33" x14ac:dyDescent="0.35">
      <c r="A5" s="40" t="s">
        <v>129</v>
      </c>
      <c r="B5" s="2">
        <v>1.6166666746139526</v>
      </c>
      <c r="O5" s="10" t="s">
        <v>130</v>
      </c>
      <c r="T5" s="13" t="s">
        <v>129</v>
      </c>
      <c r="U5" s="2">
        <v>1.6166666746139526</v>
      </c>
      <c r="V5" s="2">
        <v>8.3333335816860199E-2</v>
      </c>
      <c r="W5" s="2">
        <v>3.3333335071802139E-2</v>
      </c>
      <c r="X5" s="2">
        <v>8.3333335816860199E-2</v>
      </c>
      <c r="Y5" s="2">
        <v>0.40000000596046448</v>
      </c>
      <c r="Z5" s="2">
        <v>0.26666668057441711</v>
      </c>
      <c r="AA5" s="2">
        <v>0.13333334028720856</v>
      </c>
      <c r="AB5" s="2">
        <v>5.000000074505806E-2</v>
      </c>
      <c r="AC5" s="2">
        <v>0.34999999403953552</v>
      </c>
      <c r="AD5" s="2">
        <v>0.44999998807907104</v>
      </c>
      <c r="AE5" s="2">
        <v>0.46666666865348816</v>
      </c>
      <c r="AF5" s="2">
        <v>0.5</v>
      </c>
      <c r="AG5" s="2">
        <v>0.11666666716337204</v>
      </c>
    </row>
    <row r="6" spans="1:33" x14ac:dyDescent="0.35">
      <c r="A6" s="40" t="s">
        <v>131</v>
      </c>
      <c r="B6" s="2">
        <v>58.716667175292969</v>
      </c>
      <c r="T6" s="13" t="s">
        <v>131</v>
      </c>
      <c r="U6" s="2">
        <v>58.716667175292969</v>
      </c>
      <c r="V6" s="2">
        <v>1.6166666746139526</v>
      </c>
      <c r="W6" s="2">
        <v>1.1833332777023315</v>
      </c>
      <c r="X6" s="2">
        <v>1.4666666984558105</v>
      </c>
      <c r="Y6" s="2">
        <v>1.7333333492279053</v>
      </c>
      <c r="Z6" s="2">
        <v>1.9500000476837158</v>
      </c>
      <c r="AA6" s="2">
        <v>0.71666663885116577</v>
      </c>
      <c r="AB6" s="2">
        <v>2.25</v>
      </c>
      <c r="AC6" s="2">
        <v>2.8166666030883789</v>
      </c>
      <c r="AD6" s="2">
        <v>2.2000000476837158</v>
      </c>
      <c r="AE6" s="2">
        <v>2.1333334445953369</v>
      </c>
      <c r="AF6" s="2">
        <v>1.8833333253860474</v>
      </c>
      <c r="AG6" s="2">
        <v>1.9166666269302368</v>
      </c>
    </row>
    <row r="8" spans="1:33" x14ac:dyDescent="0.35">
      <c r="A8" s="312" t="s">
        <v>531</v>
      </c>
    </row>
  </sheetData>
  <mergeCells count="1">
    <mergeCell ref="T1:AG1"/>
  </mergeCells>
  <hyperlinks>
    <hyperlink ref="A8" location="Index!A1" display="Back to Table of Contents" xr:uid="{00000000-0004-0000-0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678B-5A8C-43A4-8595-3F697EC86CE1}">
  <sheetPr codeName="Sheet5">
    <tabColor rgb="FF00B050"/>
  </sheetPr>
  <dimension ref="A1:H76"/>
  <sheetViews>
    <sheetView showGridLines="0" zoomScaleNormal="100" workbookViewId="0">
      <pane ySplit="4" topLeftCell="A5" activePane="bottomLeft" state="frozen"/>
      <selection activeCell="F33" sqref="F33"/>
      <selection pane="bottomLeft" activeCell="B11" sqref="B11"/>
    </sheetView>
  </sheetViews>
  <sheetFormatPr defaultColWidth="9.1796875" defaultRowHeight="14.5" x14ac:dyDescent="0.35"/>
  <cols>
    <col min="1" max="1" width="43.7265625" bestFit="1" customWidth="1"/>
    <col min="2" max="2" width="11.7265625" style="23" customWidth="1"/>
    <col min="3" max="7" width="11.7265625" customWidth="1"/>
  </cols>
  <sheetData>
    <row r="1" spans="1:8" x14ac:dyDescent="0.35">
      <c r="A1" s="335" t="s">
        <v>109</v>
      </c>
      <c r="B1" s="335"/>
      <c r="C1" s="335"/>
      <c r="D1" s="335"/>
      <c r="E1" s="335"/>
      <c r="F1" s="335"/>
      <c r="G1" s="335"/>
      <c r="H1" s="335"/>
    </row>
    <row r="2" spans="1:8" x14ac:dyDescent="0.35">
      <c r="A2" s="363"/>
      <c r="B2" s="366" t="s">
        <v>110</v>
      </c>
      <c r="C2" s="367"/>
      <c r="D2" s="370" t="s">
        <v>157</v>
      </c>
      <c r="E2" s="354"/>
      <c r="F2" s="354"/>
      <c r="G2" s="371"/>
      <c r="H2" s="61"/>
    </row>
    <row r="3" spans="1:8" x14ac:dyDescent="0.35">
      <c r="A3" s="364"/>
      <c r="B3" s="368"/>
      <c r="C3" s="369"/>
      <c r="D3" s="370" t="s">
        <v>20</v>
      </c>
      <c r="E3" s="371"/>
      <c r="F3" s="370" t="s">
        <v>19</v>
      </c>
      <c r="G3" s="371"/>
      <c r="H3" s="61"/>
    </row>
    <row r="4" spans="1:8" ht="29" x14ac:dyDescent="0.35">
      <c r="A4" s="365"/>
      <c r="B4" s="14" t="s">
        <v>159</v>
      </c>
      <c r="C4" s="14" t="s">
        <v>160</v>
      </c>
      <c r="D4" s="14" t="s">
        <v>159</v>
      </c>
      <c r="E4" s="14" t="s">
        <v>161</v>
      </c>
      <c r="F4" s="14" t="s">
        <v>159</v>
      </c>
      <c r="G4" s="14" t="s">
        <v>162</v>
      </c>
      <c r="H4" s="61"/>
    </row>
    <row r="5" spans="1:8" x14ac:dyDescent="0.35">
      <c r="A5" s="17" t="s">
        <v>106</v>
      </c>
      <c r="B5" s="18"/>
      <c r="C5" s="19"/>
      <c r="D5" s="18"/>
      <c r="E5" s="19"/>
      <c r="F5" s="18"/>
      <c r="G5" s="19"/>
      <c r="H5" s="357" t="s">
        <v>211</v>
      </c>
    </row>
    <row r="6" spans="1:8" x14ac:dyDescent="0.35">
      <c r="A6" s="20" t="s">
        <v>111</v>
      </c>
      <c r="B6" s="2">
        <v>1729</v>
      </c>
      <c r="C6" s="2">
        <v>73.983739837398375</v>
      </c>
      <c r="D6" s="2">
        <v>617</v>
      </c>
      <c r="E6" s="2">
        <v>79.20410783055199</v>
      </c>
      <c r="F6" s="2">
        <v>1112</v>
      </c>
      <c r="G6" s="2">
        <v>71.373555840821552</v>
      </c>
      <c r="H6" s="357"/>
    </row>
    <row r="7" spans="1:8" x14ac:dyDescent="0.35">
      <c r="A7" s="20" t="s">
        <v>112</v>
      </c>
      <c r="B7" s="2">
        <v>4</v>
      </c>
      <c r="C7" s="2">
        <v>0.17115960633290545</v>
      </c>
      <c r="D7" s="2">
        <v>3</v>
      </c>
      <c r="E7" s="2">
        <v>0.38510911424903721</v>
      </c>
      <c r="F7" s="2">
        <v>1</v>
      </c>
      <c r="G7" s="2">
        <v>6.4184852374839535E-2</v>
      </c>
      <c r="H7" s="357"/>
    </row>
    <row r="8" spans="1:8" x14ac:dyDescent="0.35">
      <c r="A8" s="20" t="s">
        <v>113</v>
      </c>
      <c r="B8" s="2">
        <v>10</v>
      </c>
      <c r="C8" s="2">
        <v>0.42789901583226364</v>
      </c>
      <c r="D8" s="2">
        <v>7</v>
      </c>
      <c r="E8" s="2">
        <v>0.89858793324775332</v>
      </c>
      <c r="F8" s="2">
        <v>3</v>
      </c>
      <c r="G8" s="2">
        <v>0.1925545571245186</v>
      </c>
      <c r="H8" s="357"/>
    </row>
    <row r="9" spans="1:8" x14ac:dyDescent="0.35">
      <c r="A9" s="20" t="s">
        <v>114</v>
      </c>
      <c r="B9" s="2"/>
      <c r="C9" s="2"/>
      <c r="D9" s="2"/>
      <c r="E9" s="2"/>
      <c r="F9" s="2"/>
      <c r="G9" s="2"/>
      <c r="H9" s="357"/>
    </row>
    <row r="10" spans="1:8" x14ac:dyDescent="0.35">
      <c r="A10" s="22" t="s">
        <v>108</v>
      </c>
      <c r="B10" s="2"/>
      <c r="C10" s="2"/>
      <c r="D10" s="2"/>
      <c r="E10" s="2"/>
      <c r="F10" s="2"/>
      <c r="G10" s="2"/>
      <c r="H10" s="357"/>
    </row>
    <row r="11" spans="1:8" x14ac:dyDescent="0.35">
      <c r="A11" s="20" t="s">
        <v>115</v>
      </c>
      <c r="B11" s="2">
        <v>21</v>
      </c>
      <c r="C11" s="2">
        <v>0.89858793324775355</v>
      </c>
      <c r="D11" s="2">
        <v>9</v>
      </c>
      <c r="E11" s="2">
        <v>1.1553273427471118</v>
      </c>
      <c r="F11" s="2">
        <v>12</v>
      </c>
      <c r="G11" s="2">
        <v>0.77021822849807442</v>
      </c>
      <c r="H11" s="357"/>
    </row>
    <row r="12" spans="1:8" x14ac:dyDescent="0.35">
      <c r="A12" s="20" t="s">
        <v>116</v>
      </c>
      <c r="B12" s="2">
        <v>54</v>
      </c>
      <c r="C12" s="2">
        <v>2.3106546854942236</v>
      </c>
      <c r="D12" s="2">
        <v>9</v>
      </c>
      <c r="E12" s="2">
        <v>1.1553273427471118</v>
      </c>
      <c r="F12" s="2">
        <v>45</v>
      </c>
      <c r="G12" s="2">
        <v>2.8883183568677788</v>
      </c>
      <c r="H12" s="357"/>
    </row>
    <row r="13" spans="1:8" x14ac:dyDescent="0.35">
      <c r="A13" s="20" t="s">
        <v>117</v>
      </c>
      <c r="B13" s="2">
        <v>467</v>
      </c>
      <c r="C13" s="2">
        <v>19.982884039366709</v>
      </c>
      <c r="D13" s="2">
        <v>119</v>
      </c>
      <c r="E13" s="2">
        <v>15.275994865211809</v>
      </c>
      <c r="F13" s="2">
        <v>348</v>
      </c>
      <c r="G13" s="2">
        <v>22.336328626444157</v>
      </c>
      <c r="H13" s="357"/>
    </row>
    <row r="14" spans="1:8" x14ac:dyDescent="0.35">
      <c r="A14" s="20" t="s">
        <v>118</v>
      </c>
      <c r="B14" s="2">
        <v>29</v>
      </c>
      <c r="C14" s="2">
        <v>1.2409071459135643</v>
      </c>
      <c r="D14" s="2">
        <v>6</v>
      </c>
      <c r="E14" s="2">
        <v>0.77021822849807442</v>
      </c>
      <c r="F14" s="2">
        <v>23</v>
      </c>
      <c r="G14" s="2">
        <v>1.4762516046213092</v>
      </c>
      <c r="H14" s="357"/>
    </row>
    <row r="15" spans="1:8" x14ac:dyDescent="0.35">
      <c r="A15" s="20" t="s">
        <v>119</v>
      </c>
      <c r="B15" s="2">
        <v>23</v>
      </c>
      <c r="C15" s="2">
        <v>0.98416773641420618</v>
      </c>
      <c r="D15" s="2">
        <v>9</v>
      </c>
      <c r="E15" s="2">
        <v>1.1553273427471118</v>
      </c>
      <c r="F15" s="2">
        <v>14</v>
      </c>
      <c r="G15" s="2">
        <v>0.89858793324775332</v>
      </c>
      <c r="H15" s="357"/>
    </row>
    <row r="16" spans="1:8" x14ac:dyDescent="0.35">
      <c r="A16" s="346"/>
      <c r="B16" s="346"/>
      <c r="C16" s="346"/>
      <c r="D16" s="346"/>
      <c r="E16" s="346"/>
      <c r="F16" s="346"/>
      <c r="G16" s="346"/>
      <c r="H16" s="362"/>
    </row>
    <row r="17" spans="1:8" x14ac:dyDescent="0.35">
      <c r="A17" s="17" t="s">
        <v>106</v>
      </c>
      <c r="B17" s="18"/>
      <c r="C17" s="19"/>
      <c r="D17" s="18"/>
      <c r="E17" s="19"/>
      <c r="F17" s="18"/>
      <c r="G17" s="19"/>
      <c r="H17" s="357" t="s">
        <v>212</v>
      </c>
    </row>
    <row r="18" spans="1:8" x14ac:dyDescent="0.35">
      <c r="A18" s="20" t="s">
        <v>111</v>
      </c>
      <c r="B18" s="2">
        <v>1646</v>
      </c>
      <c r="C18" s="2">
        <v>95.199537304800458</v>
      </c>
      <c r="D18" s="2">
        <v>613</v>
      </c>
      <c r="E18" s="2">
        <v>96.232339089481954</v>
      </c>
      <c r="F18" s="2">
        <v>1033</v>
      </c>
      <c r="G18" s="2">
        <v>94.597069597069591</v>
      </c>
      <c r="H18" s="357"/>
    </row>
    <row r="19" spans="1:8" x14ac:dyDescent="0.35">
      <c r="A19" s="20" t="s">
        <v>112</v>
      </c>
      <c r="B19" s="2">
        <v>2</v>
      </c>
      <c r="C19" s="2">
        <v>0.11567379988432619</v>
      </c>
      <c r="D19" s="2">
        <v>1</v>
      </c>
      <c r="E19" s="2">
        <v>0.15698587127158556</v>
      </c>
      <c r="F19" s="2">
        <v>1</v>
      </c>
      <c r="G19" s="2">
        <v>9.1575091575091569E-2</v>
      </c>
      <c r="H19" s="357"/>
    </row>
    <row r="20" spans="1:8" x14ac:dyDescent="0.35">
      <c r="A20" s="20" t="s">
        <v>113</v>
      </c>
      <c r="B20" s="2">
        <v>7</v>
      </c>
      <c r="C20" s="2">
        <v>0.40485829959514169</v>
      </c>
      <c r="D20" s="2">
        <v>4</v>
      </c>
      <c r="E20" s="2">
        <v>0.62794348508634223</v>
      </c>
      <c r="F20" s="2">
        <v>3</v>
      </c>
      <c r="G20" s="2">
        <v>0.27472527472527469</v>
      </c>
      <c r="H20" s="357"/>
    </row>
    <row r="21" spans="1:8" x14ac:dyDescent="0.35">
      <c r="A21" s="20" t="s">
        <v>114</v>
      </c>
      <c r="B21" s="2"/>
      <c r="C21" s="2"/>
      <c r="D21" s="2"/>
      <c r="E21" s="2"/>
      <c r="F21" s="2"/>
      <c r="G21" s="2"/>
      <c r="H21" s="357"/>
    </row>
    <row r="22" spans="1:8" x14ac:dyDescent="0.35">
      <c r="A22" s="22" t="s">
        <v>108</v>
      </c>
      <c r="B22" s="2"/>
      <c r="C22" s="2"/>
      <c r="D22" s="2"/>
      <c r="E22" s="2"/>
      <c r="F22" s="2"/>
      <c r="G22" s="2"/>
      <c r="H22" s="357"/>
    </row>
    <row r="23" spans="1:8" x14ac:dyDescent="0.35">
      <c r="A23" s="20" t="s">
        <v>115</v>
      </c>
      <c r="B23" s="2">
        <v>6</v>
      </c>
      <c r="C23" s="2">
        <v>0.34702139965297857</v>
      </c>
      <c r="D23" s="2">
        <v>5</v>
      </c>
      <c r="E23" s="2">
        <v>0.78492935635792793</v>
      </c>
      <c r="F23" s="2">
        <v>1</v>
      </c>
      <c r="G23" s="2">
        <v>9.1575091575091569E-2</v>
      </c>
      <c r="H23" s="357"/>
    </row>
    <row r="24" spans="1:8" x14ac:dyDescent="0.35">
      <c r="A24" s="20" t="s">
        <v>116</v>
      </c>
      <c r="B24" s="2">
        <v>1</v>
      </c>
      <c r="C24" s="2">
        <v>5.7836899942163095E-2</v>
      </c>
      <c r="D24" s="2">
        <v>0</v>
      </c>
      <c r="E24" s="2">
        <v>0</v>
      </c>
      <c r="F24" s="2">
        <v>1</v>
      </c>
      <c r="G24" s="2">
        <v>9.1575091575091569E-2</v>
      </c>
      <c r="H24" s="357"/>
    </row>
    <row r="25" spans="1:8" x14ac:dyDescent="0.35">
      <c r="A25" s="20" t="s">
        <v>117</v>
      </c>
      <c r="B25" s="2">
        <v>65</v>
      </c>
      <c r="C25" s="2">
        <v>3.7593984962406015</v>
      </c>
      <c r="D25" s="2">
        <v>14</v>
      </c>
      <c r="E25" s="2">
        <v>2.197802197802198</v>
      </c>
      <c r="F25" s="2">
        <v>51</v>
      </c>
      <c r="G25" s="2">
        <v>4.6703296703296706</v>
      </c>
      <c r="H25" s="357"/>
    </row>
    <row r="26" spans="1:8" x14ac:dyDescent="0.35">
      <c r="A26" s="20" t="s">
        <v>118</v>
      </c>
      <c r="B26" s="2"/>
      <c r="C26" s="2"/>
      <c r="D26" s="2"/>
      <c r="E26" s="2"/>
      <c r="F26" s="2"/>
      <c r="G26" s="2"/>
      <c r="H26" s="357"/>
    </row>
    <row r="27" spans="1:8" x14ac:dyDescent="0.35">
      <c r="A27" s="20" t="s">
        <v>119</v>
      </c>
      <c r="B27" s="2">
        <v>2</v>
      </c>
      <c r="C27" s="2">
        <v>0.11567379988432619</v>
      </c>
      <c r="D27" s="2">
        <v>0</v>
      </c>
      <c r="E27" s="2">
        <v>0</v>
      </c>
      <c r="F27" s="2">
        <v>2</v>
      </c>
      <c r="G27" s="2">
        <v>0.18315018315018314</v>
      </c>
      <c r="H27" s="358"/>
    </row>
    <row r="28" spans="1:8" x14ac:dyDescent="0.35">
      <c r="A28" s="346"/>
      <c r="B28" s="346"/>
      <c r="C28" s="346"/>
      <c r="D28" s="346"/>
      <c r="E28" s="346"/>
      <c r="F28" s="346"/>
      <c r="G28" s="346"/>
      <c r="H28" s="362"/>
    </row>
    <row r="29" spans="1:8" x14ac:dyDescent="0.35">
      <c r="A29" s="17" t="s">
        <v>106</v>
      </c>
      <c r="B29" s="18"/>
      <c r="C29" s="19"/>
      <c r="D29" s="18"/>
      <c r="E29" s="19"/>
      <c r="F29" s="18"/>
      <c r="G29" s="19"/>
      <c r="H29" s="357" t="s">
        <v>255</v>
      </c>
    </row>
    <row r="30" spans="1:8" x14ac:dyDescent="0.35">
      <c r="A30" s="20" t="s">
        <v>111</v>
      </c>
      <c r="B30" s="2">
        <v>1624</v>
      </c>
      <c r="C30" s="2">
        <v>94.418604651162781</v>
      </c>
      <c r="D30" s="2">
        <v>596</v>
      </c>
      <c r="E30" s="2">
        <v>94.303797468354432</v>
      </c>
      <c r="F30" s="2">
        <v>1028</v>
      </c>
      <c r="G30" s="2">
        <v>94.485294117647058</v>
      </c>
      <c r="H30" s="357"/>
    </row>
    <row r="31" spans="1:8" x14ac:dyDescent="0.35">
      <c r="A31" s="20" t="s">
        <v>112</v>
      </c>
      <c r="B31" s="2">
        <v>1</v>
      </c>
      <c r="C31" s="2">
        <v>5.8139534883720929E-2</v>
      </c>
      <c r="D31" s="2">
        <v>1</v>
      </c>
      <c r="E31" s="2">
        <v>0.15822784810126583</v>
      </c>
      <c r="F31" s="2">
        <v>0</v>
      </c>
      <c r="G31" s="2">
        <v>0</v>
      </c>
      <c r="H31" s="357"/>
    </row>
    <row r="32" spans="1:8" x14ac:dyDescent="0.35">
      <c r="A32" s="20" t="s">
        <v>113</v>
      </c>
      <c r="B32" s="2">
        <v>11</v>
      </c>
      <c r="C32" s="2">
        <v>0.63953488372093026</v>
      </c>
      <c r="D32" s="2">
        <v>8</v>
      </c>
      <c r="E32" s="2">
        <v>1.2658227848101267</v>
      </c>
      <c r="F32" s="2">
        <v>3</v>
      </c>
      <c r="G32" s="2">
        <v>0.27573529411764702</v>
      </c>
      <c r="H32" s="357"/>
    </row>
    <row r="33" spans="1:8" x14ac:dyDescent="0.35">
      <c r="A33" s="20" t="s">
        <v>114</v>
      </c>
      <c r="B33" s="2"/>
      <c r="C33" s="2"/>
      <c r="D33" s="2"/>
      <c r="E33" s="2"/>
      <c r="F33" s="2"/>
      <c r="G33" s="2"/>
      <c r="H33" s="357"/>
    </row>
    <row r="34" spans="1:8" x14ac:dyDescent="0.35">
      <c r="A34" s="22" t="s">
        <v>108</v>
      </c>
      <c r="B34" s="2"/>
      <c r="C34" s="2"/>
      <c r="D34" s="2"/>
      <c r="E34" s="2"/>
      <c r="F34" s="2"/>
      <c r="G34" s="2"/>
      <c r="H34" s="357"/>
    </row>
    <row r="35" spans="1:8" x14ac:dyDescent="0.35">
      <c r="A35" s="20" t="s">
        <v>115</v>
      </c>
      <c r="B35" s="2">
        <v>9</v>
      </c>
      <c r="C35" s="2">
        <v>0.52325581395348841</v>
      </c>
      <c r="D35" s="2">
        <v>7</v>
      </c>
      <c r="E35" s="2">
        <v>1.1075949367088607</v>
      </c>
      <c r="F35" s="2">
        <v>2</v>
      </c>
      <c r="G35" s="2">
        <v>0.18382352941176469</v>
      </c>
      <c r="H35" s="357"/>
    </row>
    <row r="36" spans="1:8" x14ac:dyDescent="0.35">
      <c r="A36" s="20" t="s">
        <v>116</v>
      </c>
      <c r="B36" s="2"/>
      <c r="C36" s="2"/>
      <c r="D36" s="2"/>
      <c r="E36" s="2"/>
      <c r="F36" s="2"/>
      <c r="G36" s="2"/>
      <c r="H36" s="357"/>
    </row>
    <row r="37" spans="1:8" x14ac:dyDescent="0.35">
      <c r="A37" s="20" t="s">
        <v>117</v>
      </c>
      <c r="B37" s="2">
        <v>70</v>
      </c>
      <c r="C37" s="2">
        <v>4.0697674418604652</v>
      </c>
      <c r="D37" s="2">
        <v>18</v>
      </c>
      <c r="E37" s="2">
        <v>2.8481012658227849</v>
      </c>
      <c r="F37" s="2">
        <v>52</v>
      </c>
      <c r="G37" s="2">
        <v>4.7794117647058822</v>
      </c>
      <c r="H37" s="357"/>
    </row>
    <row r="38" spans="1:8" x14ac:dyDescent="0.35">
      <c r="A38" s="20" t="s">
        <v>118</v>
      </c>
      <c r="B38" s="2"/>
      <c r="C38" s="2"/>
      <c r="D38" s="2"/>
      <c r="E38" s="2"/>
      <c r="F38" s="2"/>
      <c r="G38" s="2"/>
      <c r="H38" s="357"/>
    </row>
    <row r="39" spans="1:8" x14ac:dyDescent="0.35">
      <c r="A39" s="20" t="s">
        <v>119</v>
      </c>
      <c r="B39" s="2">
        <v>5</v>
      </c>
      <c r="C39" s="2">
        <v>0.29069767441860467</v>
      </c>
      <c r="D39" s="2">
        <v>2</v>
      </c>
      <c r="E39" s="2">
        <v>0.31645569620253167</v>
      </c>
      <c r="F39" s="2">
        <v>3</v>
      </c>
      <c r="G39" s="2">
        <v>0.27573529411764702</v>
      </c>
      <c r="H39" s="358"/>
    </row>
    <row r="40" spans="1:8" x14ac:dyDescent="0.35">
      <c r="A40" s="346"/>
      <c r="B40" s="346"/>
      <c r="C40" s="346"/>
      <c r="D40" s="346"/>
      <c r="E40" s="346"/>
      <c r="F40" s="346"/>
      <c r="G40" s="346"/>
      <c r="H40" s="362"/>
    </row>
    <row r="41" spans="1:8" x14ac:dyDescent="0.35">
      <c r="A41" s="17" t="s">
        <v>106</v>
      </c>
      <c r="B41" s="18"/>
      <c r="C41" s="19"/>
      <c r="D41" s="18"/>
      <c r="E41" s="19"/>
      <c r="F41" s="18"/>
      <c r="G41" s="19"/>
      <c r="H41" s="357" t="s">
        <v>289</v>
      </c>
    </row>
    <row r="42" spans="1:8" x14ac:dyDescent="0.35">
      <c r="A42" s="20" t="s">
        <v>111</v>
      </c>
      <c r="B42" s="2">
        <v>1616</v>
      </c>
      <c r="C42" s="2">
        <v>94.66900995899239</v>
      </c>
      <c r="D42" s="2">
        <v>596</v>
      </c>
      <c r="E42" s="2">
        <v>95.819935691318321</v>
      </c>
      <c r="F42" s="2">
        <v>1020</v>
      </c>
      <c r="G42" s="2">
        <v>94.009216589861751</v>
      </c>
      <c r="H42" s="357"/>
    </row>
    <row r="43" spans="1:8" x14ac:dyDescent="0.35">
      <c r="A43" s="20" t="s">
        <v>112</v>
      </c>
      <c r="B43" s="2">
        <v>1</v>
      </c>
      <c r="C43" s="2">
        <v>5.8582308142940832E-2</v>
      </c>
      <c r="D43" s="2">
        <v>0</v>
      </c>
      <c r="E43" s="2">
        <v>0</v>
      </c>
      <c r="F43" s="2">
        <v>1</v>
      </c>
      <c r="G43" s="2">
        <v>9.2165898617511524E-2</v>
      </c>
      <c r="H43" s="357"/>
    </row>
    <row r="44" spans="1:8" x14ac:dyDescent="0.35">
      <c r="A44" s="20" t="s">
        <v>113</v>
      </c>
      <c r="B44" s="2">
        <v>3</v>
      </c>
      <c r="C44" s="2">
        <v>0.17574692442882248</v>
      </c>
      <c r="D44" s="2">
        <v>3</v>
      </c>
      <c r="E44" s="2">
        <v>0.48231511254019299</v>
      </c>
      <c r="F44" s="2">
        <v>0</v>
      </c>
      <c r="G44" s="2">
        <v>0</v>
      </c>
      <c r="H44" s="357"/>
    </row>
    <row r="45" spans="1:8" x14ac:dyDescent="0.35">
      <c r="A45" s="20" t="s">
        <v>114</v>
      </c>
      <c r="B45" s="2"/>
      <c r="C45" s="2"/>
      <c r="D45" s="2"/>
      <c r="E45" s="2"/>
      <c r="F45" s="2"/>
      <c r="G45" s="2"/>
      <c r="H45" s="357"/>
    </row>
    <row r="46" spans="1:8" x14ac:dyDescent="0.35">
      <c r="A46" s="22" t="s">
        <v>108</v>
      </c>
      <c r="B46" s="2"/>
      <c r="C46" s="2"/>
      <c r="D46" s="2"/>
      <c r="E46" s="2"/>
      <c r="F46" s="2"/>
      <c r="G46" s="2"/>
      <c r="H46" s="357"/>
    </row>
    <row r="47" spans="1:8" x14ac:dyDescent="0.35">
      <c r="A47" s="20" t="s">
        <v>115</v>
      </c>
      <c r="B47" s="2">
        <v>4</v>
      </c>
      <c r="C47" s="2">
        <v>0.23432923257176333</v>
      </c>
      <c r="D47" s="2">
        <v>4</v>
      </c>
      <c r="E47" s="2">
        <v>0.64308681672025725</v>
      </c>
      <c r="F47" s="2">
        <v>0</v>
      </c>
      <c r="G47" s="2">
        <v>0</v>
      </c>
      <c r="H47" s="357"/>
    </row>
    <row r="48" spans="1:8" x14ac:dyDescent="0.35">
      <c r="A48" s="20" t="s">
        <v>116</v>
      </c>
      <c r="B48" s="2"/>
      <c r="C48" s="2"/>
      <c r="D48" s="2"/>
      <c r="E48" s="2"/>
      <c r="F48" s="2"/>
      <c r="G48" s="2"/>
      <c r="H48" s="357"/>
    </row>
    <row r="49" spans="1:8" x14ac:dyDescent="0.35">
      <c r="A49" s="20" t="s">
        <v>117</v>
      </c>
      <c r="B49" s="2">
        <v>79</v>
      </c>
      <c r="C49" s="2">
        <v>4.6280023432923256</v>
      </c>
      <c r="D49" s="2">
        <v>19</v>
      </c>
      <c r="E49" s="2">
        <v>3.054662379421222</v>
      </c>
      <c r="F49" s="2">
        <v>60</v>
      </c>
      <c r="G49" s="2">
        <v>5.5299539170506913</v>
      </c>
      <c r="H49" s="357"/>
    </row>
    <row r="50" spans="1:8" x14ac:dyDescent="0.35">
      <c r="A50" s="20" t="s">
        <v>118</v>
      </c>
      <c r="B50" s="2"/>
      <c r="C50" s="2"/>
      <c r="D50" s="2"/>
      <c r="E50" s="2"/>
      <c r="F50" s="2"/>
      <c r="G50" s="2"/>
      <c r="H50" s="357"/>
    </row>
    <row r="51" spans="1:8" x14ac:dyDescent="0.35">
      <c r="A51" s="20" t="s">
        <v>119</v>
      </c>
      <c r="B51" s="2">
        <v>4</v>
      </c>
      <c r="C51" s="2">
        <v>0.23432923257176333</v>
      </c>
      <c r="D51" s="2">
        <v>0</v>
      </c>
      <c r="E51" s="2">
        <v>0</v>
      </c>
      <c r="F51" s="2">
        <v>4</v>
      </c>
      <c r="G51" s="2">
        <v>0.3686635944700461</v>
      </c>
      <c r="H51" s="358"/>
    </row>
    <row r="52" spans="1:8" x14ac:dyDescent="0.35">
      <c r="A52" s="335"/>
      <c r="B52" s="335"/>
      <c r="C52" s="335"/>
      <c r="D52" s="335"/>
      <c r="E52" s="335"/>
      <c r="F52" s="335"/>
      <c r="G52" s="335"/>
      <c r="H52" s="362"/>
    </row>
    <row r="53" spans="1:8" x14ac:dyDescent="0.35">
      <c r="A53" s="291" t="s">
        <v>106</v>
      </c>
      <c r="B53" s="18"/>
      <c r="C53" s="19"/>
      <c r="D53" s="18"/>
      <c r="E53" s="19"/>
      <c r="F53" s="18"/>
      <c r="G53" s="19"/>
      <c r="H53" s="357" t="s">
        <v>394</v>
      </c>
    </row>
    <row r="54" spans="1:8" x14ac:dyDescent="0.35">
      <c r="A54" s="20" t="s">
        <v>111</v>
      </c>
      <c r="B54" s="2">
        <v>1589</v>
      </c>
      <c r="C54" s="2">
        <v>93.251173708920192</v>
      </c>
      <c r="D54" s="2">
        <v>584</v>
      </c>
      <c r="E54" s="2">
        <v>94.345718901453964</v>
      </c>
      <c r="F54" s="2">
        <v>1005</v>
      </c>
      <c r="G54" s="2">
        <v>92.626728110599075</v>
      </c>
      <c r="H54" s="357"/>
    </row>
    <row r="55" spans="1:8" x14ac:dyDescent="0.35">
      <c r="A55" s="20" t="s">
        <v>112</v>
      </c>
      <c r="B55" s="2">
        <v>1</v>
      </c>
      <c r="C55" s="2">
        <v>5.8685446009389672E-2</v>
      </c>
      <c r="D55" s="2">
        <v>1</v>
      </c>
      <c r="E55" s="2">
        <v>0.16155088852988692</v>
      </c>
      <c r="F55" s="2">
        <v>0</v>
      </c>
      <c r="G55" s="2">
        <v>0</v>
      </c>
      <c r="H55" s="357"/>
    </row>
    <row r="56" spans="1:8" x14ac:dyDescent="0.35">
      <c r="A56" s="20" t="s">
        <v>113</v>
      </c>
      <c r="B56" s="2">
        <v>11</v>
      </c>
      <c r="C56" s="2">
        <v>0.64553990610328638</v>
      </c>
      <c r="D56" s="2">
        <v>7</v>
      </c>
      <c r="E56" s="2">
        <v>1.1308562197092085</v>
      </c>
      <c r="F56" s="2">
        <v>4</v>
      </c>
      <c r="G56" s="2">
        <v>0.3686635944700461</v>
      </c>
      <c r="H56" s="357"/>
    </row>
    <row r="57" spans="1:8" x14ac:dyDescent="0.35">
      <c r="A57" s="20" t="s">
        <v>114</v>
      </c>
      <c r="B57" s="2"/>
      <c r="C57" s="2"/>
      <c r="D57" s="2"/>
      <c r="E57" s="2"/>
      <c r="F57" s="2"/>
      <c r="G57" s="2"/>
      <c r="H57" s="357"/>
    </row>
    <row r="58" spans="1:8" x14ac:dyDescent="0.35">
      <c r="A58" s="22" t="s">
        <v>108</v>
      </c>
      <c r="B58" s="2"/>
      <c r="C58" s="2"/>
      <c r="D58" s="2"/>
      <c r="E58" s="2"/>
      <c r="F58" s="2"/>
      <c r="G58" s="2"/>
      <c r="H58" s="357"/>
    </row>
    <row r="59" spans="1:8" x14ac:dyDescent="0.35">
      <c r="A59" s="20" t="s">
        <v>115</v>
      </c>
      <c r="B59" s="2">
        <v>1</v>
      </c>
      <c r="C59" s="2">
        <v>5.8685446009389672E-2</v>
      </c>
      <c r="D59" s="2">
        <v>0</v>
      </c>
      <c r="E59" s="2">
        <v>0</v>
      </c>
      <c r="F59" s="2">
        <v>1</v>
      </c>
      <c r="G59" s="2">
        <v>9.2165898617511524E-2</v>
      </c>
      <c r="H59" s="357"/>
    </row>
    <row r="60" spans="1:8" x14ac:dyDescent="0.35">
      <c r="A60" s="20" t="s">
        <v>116</v>
      </c>
      <c r="B60" s="2"/>
      <c r="C60" s="2"/>
      <c r="D60" s="2"/>
      <c r="E60" s="2"/>
      <c r="F60" s="2"/>
      <c r="G60" s="2"/>
      <c r="H60" s="357"/>
    </row>
    <row r="61" spans="1:8" x14ac:dyDescent="0.35">
      <c r="A61" s="20" t="s">
        <v>117</v>
      </c>
      <c r="B61" s="2"/>
      <c r="C61" s="2"/>
      <c r="D61" s="2"/>
      <c r="E61" s="2"/>
      <c r="F61" s="2"/>
      <c r="G61" s="2"/>
      <c r="H61" s="357"/>
    </row>
    <row r="62" spans="1:8" x14ac:dyDescent="0.35">
      <c r="A62" s="20" t="s">
        <v>118</v>
      </c>
      <c r="B62" s="2">
        <v>94</v>
      </c>
      <c r="C62" s="2">
        <v>5.516431924882629</v>
      </c>
      <c r="D62" s="2">
        <v>24</v>
      </c>
      <c r="E62" s="2">
        <v>3.8772213247172864</v>
      </c>
      <c r="F62" s="2">
        <v>70</v>
      </c>
      <c r="G62" s="2">
        <v>6.4516129032258061</v>
      </c>
      <c r="H62" s="357"/>
    </row>
    <row r="63" spans="1:8" x14ac:dyDescent="0.35">
      <c r="A63" s="20" t="s">
        <v>119</v>
      </c>
      <c r="B63" s="2">
        <v>8</v>
      </c>
      <c r="C63" s="2">
        <v>0.46948356807511737</v>
      </c>
      <c r="D63" s="2">
        <v>3</v>
      </c>
      <c r="E63" s="2">
        <v>0.4846526655896608</v>
      </c>
      <c r="F63" s="2">
        <v>5</v>
      </c>
      <c r="G63" s="2">
        <v>0.46082949308755761</v>
      </c>
      <c r="H63" s="358"/>
    </row>
    <row r="64" spans="1:8" x14ac:dyDescent="0.35">
      <c r="A64" s="335"/>
      <c r="B64" s="335"/>
      <c r="C64" s="335"/>
      <c r="D64" s="335"/>
      <c r="E64" s="335"/>
      <c r="F64" s="335"/>
      <c r="G64" s="335"/>
      <c r="H64" s="362"/>
    </row>
    <row r="65" spans="1:8" x14ac:dyDescent="0.35">
      <c r="A65" s="291" t="s">
        <v>106</v>
      </c>
      <c r="B65" s="18"/>
      <c r="C65" s="19"/>
      <c r="D65" s="18"/>
      <c r="E65" s="19"/>
      <c r="F65" s="18"/>
      <c r="G65" s="19"/>
      <c r="H65" s="357" t="s">
        <v>396</v>
      </c>
    </row>
    <row r="66" spans="1:8" x14ac:dyDescent="0.35">
      <c r="A66" s="20" t="s">
        <v>111</v>
      </c>
      <c r="B66" s="2">
        <v>1592</v>
      </c>
      <c r="C66" s="2">
        <v>93.482090428655312</v>
      </c>
      <c r="D66" s="2">
        <v>592</v>
      </c>
      <c r="E66" s="2">
        <v>95.792880258899686</v>
      </c>
      <c r="F66" s="2">
        <v>1000</v>
      </c>
      <c r="G66" s="2">
        <v>92.165898617511516</v>
      </c>
      <c r="H66" s="357"/>
    </row>
    <row r="67" spans="1:8" x14ac:dyDescent="0.35">
      <c r="A67" s="20" t="s">
        <v>112</v>
      </c>
      <c r="B67" s="2">
        <v>2</v>
      </c>
      <c r="C67" s="2">
        <v>0.11743981209630064</v>
      </c>
      <c r="D67" s="2">
        <v>1</v>
      </c>
      <c r="E67" s="2">
        <v>0.16181229773462785</v>
      </c>
      <c r="F67" s="2">
        <v>1</v>
      </c>
      <c r="G67" s="2">
        <v>9.2165898617511524E-2</v>
      </c>
      <c r="H67" s="357"/>
    </row>
    <row r="68" spans="1:8" x14ac:dyDescent="0.35">
      <c r="A68" s="20" t="s">
        <v>113</v>
      </c>
      <c r="B68" s="2">
        <v>2</v>
      </c>
      <c r="C68" s="2">
        <v>0.11743981209630064</v>
      </c>
      <c r="D68" s="2">
        <v>0</v>
      </c>
      <c r="E68" s="2">
        <v>0</v>
      </c>
      <c r="F68" s="2">
        <v>2</v>
      </c>
      <c r="G68" s="2">
        <v>0.18433179723502305</v>
      </c>
      <c r="H68" s="357"/>
    </row>
    <row r="69" spans="1:8" x14ac:dyDescent="0.35">
      <c r="A69" s="20" t="s">
        <v>114</v>
      </c>
      <c r="B69" s="2"/>
      <c r="C69" s="2"/>
      <c r="D69" s="2"/>
      <c r="E69" s="2"/>
      <c r="F69" s="2"/>
      <c r="G69" s="2"/>
      <c r="H69" s="357"/>
    </row>
    <row r="70" spans="1:8" x14ac:dyDescent="0.35">
      <c r="A70" s="22" t="s">
        <v>108</v>
      </c>
      <c r="B70" s="2"/>
      <c r="C70" s="2"/>
      <c r="D70" s="2"/>
      <c r="E70" s="2"/>
      <c r="F70" s="2"/>
      <c r="G70" s="2"/>
      <c r="H70" s="357"/>
    </row>
    <row r="71" spans="1:8" x14ac:dyDescent="0.35">
      <c r="A71" s="20" t="s">
        <v>115</v>
      </c>
      <c r="B71" s="2">
        <v>6</v>
      </c>
      <c r="C71" s="2">
        <v>0.35231943628890194</v>
      </c>
      <c r="D71" s="2">
        <v>4</v>
      </c>
      <c r="E71" s="2">
        <v>0.64724919093851141</v>
      </c>
      <c r="F71" s="2">
        <v>2</v>
      </c>
      <c r="G71" s="2">
        <v>0.18433179723502305</v>
      </c>
      <c r="H71" s="357"/>
    </row>
    <row r="72" spans="1:8" x14ac:dyDescent="0.35">
      <c r="A72" s="20" t="s">
        <v>116</v>
      </c>
      <c r="B72" s="2"/>
      <c r="C72" s="2"/>
      <c r="D72" s="2"/>
      <c r="E72" s="2"/>
      <c r="F72" s="2"/>
      <c r="G72" s="2"/>
      <c r="H72" s="357"/>
    </row>
    <row r="73" spans="1:8" x14ac:dyDescent="0.35">
      <c r="A73" s="20" t="s">
        <v>117</v>
      </c>
      <c r="B73" s="2">
        <v>91</v>
      </c>
      <c r="C73" s="2">
        <v>5.343511450381679</v>
      </c>
      <c r="D73" s="2">
        <v>18</v>
      </c>
      <c r="E73" s="2">
        <v>2.912621359223301</v>
      </c>
      <c r="F73" s="2">
        <v>73</v>
      </c>
      <c r="G73" s="2">
        <v>6.7281105990783407</v>
      </c>
      <c r="H73" s="357"/>
    </row>
    <row r="74" spans="1:8" x14ac:dyDescent="0.35">
      <c r="A74" s="20" t="s">
        <v>118</v>
      </c>
      <c r="B74" s="2"/>
      <c r="C74" s="2"/>
      <c r="D74" s="2"/>
      <c r="E74" s="2"/>
      <c r="F74" s="2"/>
      <c r="G74" s="2"/>
      <c r="H74" s="357"/>
    </row>
    <row r="75" spans="1:8" x14ac:dyDescent="0.35">
      <c r="A75" s="20" t="s">
        <v>119</v>
      </c>
      <c r="B75" s="2">
        <v>10</v>
      </c>
      <c r="C75" s="2">
        <v>0.58719906048150317</v>
      </c>
      <c r="D75" s="2">
        <v>3</v>
      </c>
      <c r="E75" s="2">
        <v>0.48543689320388356</v>
      </c>
      <c r="F75" s="2">
        <v>7</v>
      </c>
      <c r="G75" s="2">
        <v>0.64516129032258063</v>
      </c>
      <c r="H75" s="358"/>
    </row>
    <row r="76" spans="1:8" x14ac:dyDescent="0.35">
      <c r="A76" s="312" t="s">
        <v>531</v>
      </c>
    </row>
  </sheetData>
  <mergeCells count="17">
    <mergeCell ref="A28:H28"/>
    <mergeCell ref="H29:H39"/>
    <mergeCell ref="A1:H1"/>
    <mergeCell ref="H17:H27"/>
    <mergeCell ref="A16:H16"/>
    <mergeCell ref="H5:H15"/>
    <mergeCell ref="A2:A4"/>
    <mergeCell ref="B2:C3"/>
    <mergeCell ref="D2:G2"/>
    <mergeCell ref="D3:E3"/>
    <mergeCell ref="F3:G3"/>
    <mergeCell ref="A52:H52"/>
    <mergeCell ref="H53:H63"/>
    <mergeCell ref="A64:H64"/>
    <mergeCell ref="H65:H75"/>
    <mergeCell ref="A40:H40"/>
    <mergeCell ref="H41:H51"/>
  </mergeCells>
  <hyperlinks>
    <hyperlink ref="A76" location="Index!A1" display="Back to Table of Contents" xr:uid="{00000000-0004-0000-0500-000000000000}"/>
  </hyperlinks>
  <pageMargins left="0.7" right="0.7" top="0.75" bottom="0.75" header="0.3" footer="0.3"/>
  <pageSetup scale="66" orientation="landscape" r:id="rId1"/>
  <headerFooter>
    <oddFooter>&amp;R&amp;1#&amp;"Calibri"&amp;12&amp;K000000Official Use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DFDB-5FB0-4EC8-A4A0-74B087107E86}">
  <sheetPr codeName="Sheet6">
    <tabColor rgb="FF00B050"/>
  </sheetPr>
  <dimension ref="A1:G19"/>
  <sheetViews>
    <sheetView showGridLines="0" workbookViewId="0">
      <selection activeCell="A19" sqref="A19"/>
    </sheetView>
  </sheetViews>
  <sheetFormatPr defaultColWidth="9.1796875" defaultRowHeight="14.5" x14ac:dyDescent="0.35"/>
  <cols>
    <col min="1" max="1" width="14.1796875" customWidth="1"/>
    <col min="2" max="2" width="14.1796875" style="23" customWidth="1"/>
    <col min="3" max="7" width="14.26953125" customWidth="1"/>
  </cols>
  <sheetData>
    <row r="1" spans="1:7" x14ac:dyDescent="0.35">
      <c r="A1" s="346" t="s">
        <v>120</v>
      </c>
      <c r="B1" s="346"/>
      <c r="C1" s="346"/>
      <c r="D1" s="104"/>
      <c r="E1" s="144"/>
      <c r="F1" s="290"/>
      <c r="G1" s="290"/>
    </row>
    <row r="2" spans="1:7" x14ac:dyDescent="0.35">
      <c r="A2" s="60"/>
      <c r="B2" s="66" t="s">
        <v>214</v>
      </c>
      <c r="C2" s="66" t="s">
        <v>212</v>
      </c>
      <c r="D2" s="66" t="s">
        <v>255</v>
      </c>
      <c r="E2" s="66" t="s">
        <v>289</v>
      </c>
      <c r="F2" s="66" t="s">
        <v>394</v>
      </c>
      <c r="G2" s="66" t="s">
        <v>396</v>
      </c>
    </row>
    <row r="3" spans="1:7" x14ac:dyDescent="0.35">
      <c r="A3" s="24"/>
      <c r="B3" s="14" t="s">
        <v>121</v>
      </c>
      <c r="C3" s="14" t="s">
        <v>121</v>
      </c>
      <c r="D3" s="14" t="s">
        <v>121</v>
      </c>
      <c r="E3" s="14" t="s">
        <v>121</v>
      </c>
      <c r="F3" s="292" t="s">
        <v>121</v>
      </c>
      <c r="G3" s="292" t="s">
        <v>121</v>
      </c>
    </row>
    <row r="4" spans="1:7" x14ac:dyDescent="0.35">
      <c r="A4" s="25" t="s">
        <v>163</v>
      </c>
      <c r="B4" s="25">
        <v>88.37</v>
      </c>
      <c r="C4" s="25">
        <v>88.274605103280663</v>
      </c>
      <c r="D4" s="25">
        <v>88.48522167487684</v>
      </c>
      <c r="E4" s="25">
        <v>89.10891089108911</v>
      </c>
      <c r="F4" s="25">
        <v>89.616110761485217</v>
      </c>
      <c r="G4" s="25">
        <v>89.384422110552762</v>
      </c>
    </row>
    <row r="5" spans="1:7" x14ac:dyDescent="0.35">
      <c r="A5" s="25" t="s">
        <v>164</v>
      </c>
      <c r="B5" s="25">
        <v>0.28999999999999998</v>
      </c>
      <c r="C5" s="25">
        <v>0.91130012150668283</v>
      </c>
      <c r="D5" s="25">
        <v>0</v>
      </c>
      <c r="E5" s="25">
        <v>0.12376237623762376</v>
      </c>
      <c r="F5" s="25">
        <v>6.293266205160479E-2</v>
      </c>
      <c r="G5" s="25">
        <v>0.12562814070351758</v>
      </c>
    </row>
    <row r="6" spans="1:7" x14ac:dyDescent="0.35">
      <c r="A6" s="25" t="s">
        <v>165</v>
      </c>
      <c r="B6" s="25">
        <v>3.64</v>
      </c>
      <c r="C6" s="25">
        <v>3.6452004860267313</v>
      </c>
      <c r="D6" s="25">
        <v>4.0640394088669947</v>
      </c>
      <c r="E6" s="25">
        <v>3.9603960396039604</v>
      </c>
      <c r="F6" s="25">
        <v>4.4682190056639399</v>
      </c>
      <c r="G6" s="25">
        <v>4.3969849246231156</v>
      </c>
    </row>
    <row r="7" spans="1:7" x14ac:dyDescent="0.35">
      <c r="A7" s="25" t="s">
        <v>166</v>
      </c>
      <c r="B7" s="25">
        <v>5.32</v>
      </c>
      <c r="C7" s="25">
        <v>4.313487241798299</v>
      </c>
      <c r="D7" s="25">
        <v>5.0492610837438425</v>
      </c>
      <c r="E7" s="25">
        <v>4.3316831683168324</v>
      </c>
      <c r="F7" s="25">
        <v>3.6500943989930779</v>
      </c>
      <c r="G7" s="25">
        <v>3.7688442211055282</v>
      </c>
    </row>
    <row r="8" spans="1:7" x14ac:dyDescent="0.35">
      <c r="A8" s="25" t="s">
        <v>167</v>
      </c>
      <c r="B8" s="25">
        <v>0</v>
      </c>
      <c r="C8" s="25">
        <v>6.0753341433778855E-2</v>
      </c>
      <c r="D8" s="25">
        <v>0</v>
      </c>
      <c r="E8" s="25">
        <v>6.1881188118811881E-2</v>
      </c>
      <c r="F8" s="25">
        <v>0</v>
      </c>
      <c r="G8" s="25">
        <v>0</v>
      </c>
    </row>
    <row r="9" spans="1:7" x14ac:dyDescent="0.35">
      <c r="A9" s="25" t="s">
        <v>168</v>
      </c>
      <c r="B9" s="25">
        <v>0</v>
      </c>
      <c r="C9" s="25">
        <v>0</v>
      </c>
      <c r="D9" s="25">
        <v>6.1576354679802957E-2</v>
      </c>
      <c r="E9" s="25">
        <v>0</v>
      </c>
      <c r="F9" s="25">
        <v>0</v>
      </c>
      <c r="G9" s="25">
        <v>0</v>
      </c>
    </row>
    <row r="10" spans="1:7" x14ac:dyDescent="0.35">
      <c r="A10" s="25" t="s">
        <v>169</v>
      </c>
      <c r="B10" s="25">
        <v>0</v>
      </c>
      <c r="C10" s="25">
        <v>6.0753341433778855E-2</v>
      </c>
      <c r="D10" s="25">
        <v>0</v>
      </c>
      <c r="E10" s="25">
        <v>0</v>
      </c>
      <c r="F10" s="25">
        <v>0</v>
      </c>
      <c r="G10" s="25">
        <v>0</v>
      </c>
    </row>
    <row r="11" spans="1:7" x14ac:dyDescent="0.35">
      <c r="A11" s="25" t="s">
        <v>170</v>
      </c>
      <c r="B11" s="25">
        <v>0.06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</row>
    <row r="12" spans="1:7" x14ac:dyDescent="0.35">
      <c r="A12" s="25" t="s">
        <v>171</v>
      </c>
      <c r="B12" s="25">
        <v>0</v>
      </c>
      <c r="C12" s="25">
        <v>0</v>
      </c>
      <c r="D12" s="25">
        <v>0</v>
      </c>
      <c r="E12" s="25">
        <v>6.1881188118811881E-2</v>
      </c>
      <c r="F12" s="25">
        <v>0</v>
      </c>
      <c r="G12" s="25">
        <v>0</v>
      </c>
    </row>
    <row r="13" spans="1:7" x14ac:dyDescent="0.35">
      <c r="A13" s="25" t="s">
        <v>172</v>
      </c>
      <c r="B13" s="25">
        <v>2.2000000000000002</v>
      </c>
      <c r="C13" s="25">
        <v>2.5516403402187118</v>
      </c>
      <c r="D13" s="25">
        <v>2.2783251231527095</v>
      </c>
      <c r="E13" s="25">
        <v>2.3514851485148514</v>
      </c>
      <c r="F13" s="25">
        <v>2.2026431718061676</v>
      </c>
      <c r="G13" s="25">
        <v>2.1984924623115578</v>
      </c>
    </row>
    <row r="14" spans="1:7" x14ac:dyDescent="0.35">
      <c r="A14" s="25" t="s">
        <v>173</v>
      </c>
      <c r="B14" s="25">
        <v>0.06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</row>
    <row r="15" spans="1:7" x14ac:dyDescent="0.35">
      <c r="A15" s="25" t="s">
        <v>174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</row>
    <row r="16" spans="1:7" x14ac:dyDescent="0.35">
      <c r="A16" s="25" t="s">
        <v>175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</row>
    <row r="17" spans="1:7" x14ac:dyDescent="0.35">
      <c r="A17" s="25" t="s">
        <v>122</v>
      </c>
      <c r="B17" s="25">
        <v>0.06</v>
      </c>
      <c r="C17" s="25">
        <v>0.18226002430133656</v>
      </c>
      <c r="D17" s="25">
        <v>6.1576354679802957E-2</v>
      </c>
      <c r="E17" s="25">
        <v>0</v>
      </c>
      <c r="F17" s="25">
        <v>0</v>
      </c>
      <c r="G17" s="25">
        <v>0.12562814070351758</v>
      </c>
    </row>
    <row r="18" spans="1:7" x14ac:dyDescent="0.35">
      <c r="A18" s="25" t="s">
        <v>0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</row>
    <row r="19" spans="1:7" x14ac:dyDescent="0.35">
      <c r="A19" s="312" t="s">
        <v>531</v>
      </c>
    </row>
  </sheetData>
  <mergeCells count="1">
    <mergeCell ref="A1:C1"/>
  </mergeCells>
  <hyperlinks>
    <hyperlink ref="A19" location="Index!A1" display="Back to Table of Contents" xr:uid="{00000000-0004-0000-06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25F78-9880-43A0-9F99-AA2EA0571A3A}">
  <sheetPr codeName="Sheet8">
    <tabColor rgb="FF00B050"/>
  </sheetPr>
  <dimension ref="A1:Y24"/>
  <sheetViews>
    <sheetView zoomScaleNormal="100" workbookViewId="0">
      <pane xSplit="1" topLeftCell="B1" activePane="topRight" state="frozen"/>
      <selection activeCell="F33" sqref="F33"/>
      <selection pane="topRight" activeCell="F22" sqref="F22"/>
    </sheetView>
  </sheetViews>
  <sheetFormatPr defaultRowHeight="14.5" x14ac:dyDescent="0.35"/>
  <cols>
    <col min="1" max="1" width="35.81640625" customWidth="1"/>
    <col min="2" max="25" width="11.7265625" customWidth="1"/>
  </cols>
  <sheetData>
    <row r="1" spans="1:25" x14ac:dyDescent="0.35">
      <c r="A1" s="346" t="s">
        <v>132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</row>
    <row r="2" spans="1:25" x14ac:dyDescent="0.35">
      <c r="A2" s="66"/>
      <c r="B2" s="377" t="s">
        <v>211</v>
      </c>
      <c r="C2" s="378"/>
      <c r="D2" s="378"/>
      <c r="E2" s="379"/>
      <c r="F2" s="380" t="s">
        <v>212</v>
      </c>
      <c r="G2" s="378"/>
      <c r="H2" s="378"/>
      <c r="I2" s="379"/>
      <c r="J2" s="380" t="s">
        <v>255</v>
      </c>
      <c r="K2" s="378"/>
      <c r="L2" s="378"/>
      <c r="M2" s="379"/>
      <c r="N2" s="380" t="s">
        <v>289</v>
      </c>
      <c r="O2" s="378"/>
      <c r="P2" s="378"/>
      <c r="Q2" s="379"/>
      <c r="R2" s="380" t="s">
        <v>394</v>
      </c>
      <c r="S2" s="378"/>
      <c r="T2" s="378"/>
      <c r="U2" s="379"/>
      <c r="V2" s="380" t="s">
        <v>396</v>
      </c>
      <c r="W2" s="378"/>
      <c r="X2" s="378"/>
      <c r="Y2" s="379"/>
    </row>
    <row r="3" spans="1:25" x14ac:dyDescent="0.35">
      <c r="A3" s="381" t="s">
        <v>133</v>
      </c>
      <c r="B3" s="374" t="s">
        <v>182</v>
      </c>
      <c r="C3" s="375"/>
      <c r="D3" s="374" t="s">
        <v>203</v>
      </c>
      <c r="E3" s="376"/>
      <c r="F3" s="374" t="s">
        <v>182</v>
      </c>
      <c r="G3" s="375"/>
      <c r="H3" s="374" t="s">
        <v>203</v>
      </c>
      <c r="I3" s="376"/>
      <c r="J3" s="374" t="s">
        <v>182</v>
      </c>
      <c r="K3" s="375"/>
      <c r="L3" s="374" t="s">
        <v>203</v>
      </c>
      <c r="M3" s="376"/>
      <c r="N3" s="374" t="s">
        <v>182</v>
      </c>
      <c r="O3" s="375"/>
      <c r="P3" s="374" t="s">
        <v>203</v>
      </c>
      <c r="Q3" s="376"/>
      <c r="R3" s="383" t="s">
        <v>182</v>
      </c>
      <c r="S3" s="384"/>
      <c r="T3" s="383" t="s">
        <v>203</v>
      </c>
      <c r="U3" s="385"/>
      <c r="V3" s="383" t="s">
        <v>182</v>
      </c>
      <c r="W3" s="384"/>
      <c r="X3" s="383" t="s">
        <v>203</v>
      </c>
      <c r="Y3" s="385"/>
    </row>
    <row r="4" spans="1:25" x14ac:dyDescent="0.35">
      <c r="A4" s="382"/>
      <c r="B4" s="55" t="s">
        <v>134</v>
      </c>
      <c r="C4" s="55" t="s">
        <v>135</v>
      </c>
      <c r="D4" s="55" t="s">
        <v>134</v>
      </c>
      <c r="E4" s="75" t="s">
        <v>135</v>
      </c>
      <c r="F4" s="72" t="s">
        <v>134</v>
      </c>
      <c r="G4" s="72" t="s">
        <v>135</v>
      </c>
      <c r="H4" s="72" t="s">
        <v>134</v>
      </c>
      <c r="I4" s="75" t="s">
        <v>135</v>
      </c>
      <c r="J4" s="103" t="s">
        <v>134</v>
      </c>
      <c r="K4" s="103" t="s">
        <v>135</v>
      </c>
      <c r="L4" s="103" t="s">
        <v>134</v>
      </c>
      <c r="M4" s="75" t="s">
        <v>135</v>
      </c>
      <c r="N4" s="145" t="s">
        <v>134</v>
      </c>
      <c r="O4" s="145" t="s">
        <v>135</v>
      </c>
      <c r="P4" s="145" t="s">
        <v>134</v>
      </c>
      <c r="Q4" s="75" t="s">
        <v>135</v>
      </c>
      <c r="R4" s="293" t="s">
        <v>134</v>
      </c>
      <c r="S4" s="293" t="s">
        <v>135</v>
      </c>
      <c r="T4" s="293" t="s">
        <v>134</v>
      </c>
      <c r="U4" s="294" t="s">
        <v>135</v>
      </c>
      <c r="V4" s="293" t="s">
        <v>134</v>
      </c>
      <c r="W4" s="293" t="s">
        <v>135</v>
      </c>
      <c r="X4" s="293" t="s">
        <v>134</v>
      </c>
      <c r="Y4" s="294" t="s">
        <v>135</v>
      </c>
    </row>
    <row r="5" spans="1:25" x14ac:dyDescent="0.35">
      <c r="A5" s="27" t="s">
        <v>136</v>
      </c>
      <c r="B5" s="21">
        <v>1724</v>
      </c>
      <c r="C5" s="25"/>
      <c r="D5" s="7">
        <v>1640</v>
      </c>
      <c r="E5" s="76"/>
      <c r="F5" s="21">
        <v>1720</v>
      </c>
      <c r="G5" s="25"/>
      <c r="H5" s="95">
        <v>1616</v>
      </c>
      <c r="I5" s="96"/>
      <c r="J5" s="21">
        <v>1720</v>
      </c>
      <c r="K5" s="25"/>
      <c r="L5" s="95">
        <v>1624</v>
      </c>
      <c r="M5" s="96"/>
      <c r="N5" s="21">
        <v>1707</v>
      </c>
      <c r="O5" s="25"/>
      <c r="P5" s="95">
        <v>1616</v>
      </c>
      <c r="Q5" s="96"/>
      <c r="R5" s="21">
        <v>1704</v>
      </c>
      <c r="S5" s="25"/>
      <c r="T5" s="95">
        <v>1589</v>
      </c>
      <c r="U5" s="96"/>
      <c r="V5" s="21">
        <v>1703</v>
      </c>
      <c r="W5" s="25"/>
      <c r="X5" s="95">
        <v>1592</v>
      </c>
      <c r="Y5" s="96"/>
    </row>
    <row r="6" spans="1:25" x14ac:dyDescent="0.35">
      <c r="A6" s="27" t="s">
        <v>137</v>
      </c>
      <c r="B6" s="28">
        <v>4.7900232018561484</v>
      </c>
      <c r="C6" s="28">
        <v>5.0684350877178046</v>
      </c>
      <c r="D6" s="6">
        <v>4.8189024390243906</v>
      </c>
      <c r="E6" s="77">
        <v>4.9970870169544339</v>
      </c>
      <c r="F6" s="28">
        <v>4.784302325581395</v>
      </c>
      <c r="G6" s="28">
        <v>5.0789826676396386</v>
      </c>
      <c r="H6" s="52">
        <v>4.7939356435643568</v>
      </c>
      <c r="I6" s="97">
        <v>4.9752150480422213</v>
      </c>
      <c r="J6" s="28">
        <v>4.784302325581395</v>
      </c>
      <c r="K6" s="28">
        <v>5.0789826676396386</v>
      </c>
      <c r="L6" s="52">
        <v>4.7906403940886699</v>
      </c>
      <c r="M6" s="97">
        <v>4.9823075266924466</v>
      </c>
      <c r="N6" s="28">
        <v>4.7791446983011134</v>
      </c>
      <c r="O6" s="28">
        <v>5.0792690605288033</v>
      </c>
      <c r="P6" s="52">
        <v>4.8007425742574261</v>
      </c>
      <c r="Q6" s="97">
        <v>5.1297538152170743</v>
      </c>
      <c r="R6" s="28">
        <v>4.777582159624413</v>
      </c>
      <c r="S6" s="28">
        <v>5.0783475957282063</v>
      </c>
      <c r="T6" s="52">
        <v>4.7967275015733168</v>
      </c>
      <c r="U6" s="97">
        <v>5.1290004189748331</v>
      </c>
      <c r="V6" s="28">
        <v>4.7774515560775104</v>
      </c>
      <c r="W6" s="28">
        <v>5.0783615816664733</v>
      </c>
      <c r="X6" s="52">
        <v>4.8140703517587937</v>
      </c>
      <c r="Y6" s="97">
        <v>5.121457294083462</v>
      </c>
    </row>
    <row r="7" spans="1:25" x14ac:dyDescent="0.35">
      <c r="A7" s="29" t="s">
        <v>138</v>
      </c>
      <c r="B7" s="19"/>
      <c r="C7" s="25"/>
      <c r="D7" s="7"/>
      <c r="E7" s="76"/>
      <c r="F7" s="19"/>
      <c r="G7" s="25"/>
      <c r="H7" s="95"/>
      <c r="I7" s="96"/>
      <c r="J7" s="19"/>
      <c r="K7" s="25"/>
      <c r="L7" s="95"/>
      <c r="M7" s="96"/>
      <c r="N7" s="19"/>
      <c r="O7" s="25"/>
      <c r="P7" s="95"/>
      <c r="Q7" s="96"/>
      <c r="R7" s="19"/>
      <c r="S7" s="25"/>
      <c r="T7" s="95"/>
      <c r="U7" s="96"/>
      <c r="V7" s="19"/>
      <c r="W7" s="25"/>
      <c r="X7" s="95"/>
      <c r="Y7" s="96"/>
    </row>
    <row r="8" spans="1:25" x14ac:dyDescent="0.35">
      <c r="A8" s="27" t="s">
        <v>139</v>
      </c>
      <c r="B8" s="25">
        <v>21.925754060324827</v>
      </c>
      <c r="C8" s="25">
        <v>25.329603544183307</v>
      </c>
      <c r="D8" s="25">
        <v>21.646341463414632</v>
      </c>
      <c r="E8" s="78">
        <v>29.43285352313432</v>
      </c>
      <c r="F8" s="25">
        <v>22.151162790697676</v>
      </c>
      <c r="G8" s="25">
        <v>25.085629627267416</v>
      </c>
      <c r="H8" s="98">
        <v>21.967821782178216</v>
      </c>
      <c r="I8" s="99">
        <v>29.375436364717604</v>
      </c>
      <c r="J8" s="25">
        <v>22.151162790697676</v>
      </c>
      <c r="K8" s="25">
        <v>25.085629627267416</v>
      </c>
      <c r="L8" s="98">
        <v>22.044334975369459</v>
      </c>
      <c r="M8" s="99">
        <v>29.90965476434523</v>
      </c>
      <c r="N8" s="25">
        <v>22.144112478031634</v>
      </c>
      <c r="O8" s="25">
        <v>25.251794948441749</v>
      </c>
      <c r="P8" s="98">
        <v>21.720297029702969</v>
      </c>
      <c r="Q8" s="99">
        <v>24.731630510632545</v>
      </c>
      <c r="R8" s="25">
        <v>22.183098591549296</v>
      </c>
      <c r="S8" s="25">
        <v>25.281482464606103</v>
      </c>
      <c r="T8" s="98">
        <v>21.58590308370044</v>
      </c>
      <c r="U8" s="99">
        <v>24.357696530130628</v>
      </c>
      <c r="V8" s="25">
        <v>22.196124486200823</v>
      </c>
      <c r="W8" s="25">
        <v>25.285995497198421</v>
      </c>
      <c r="X8" s="98">
        <v>21.482412060301506</v>
      </c>
      <c r="Y8" s="99">
        <v>25.130702117110683</v>
      </c>
    </row>
    <row r="9" spans="1:25" x14ac:dyDescent="0.35">
      <c r="A9" s="27" t="s">
        <v>140</v>
      </c>
      <c r="B9" s="25">
        <v>41.837587006960554</v>
      </c>
      <c r="C9" s="25">
        <v>45.532896626425185</v>
      </c>
      <c r="D9" s="25">
        <v>41.971341463414632</v>
      </c>
      <c r="E9" s="78">
        <v>45.888494415405496</v>
      </c>
      <c r="F9" s="25">
        <v>41.756976744186048</v>
      </c>
      <c r="G9" s="25">
        <v>45.22974331980906</v>
      </c>
      <c r="H9" s="98">
        <v>41.918316831683171</v>
      </c>
      <c r="I9" s="99">
        <v>45.591022209095641</v>
      </c>
      <c r="J9" s="25">
        <v>41.756976744186048</v>
      </c>
      <c r="K9" s="25">
        <v>45.22974331980906</v>
      </c>
      <c r="L9" s="98">
        <v>41.968596059113302</v>
      </c>
      <c r="M9" s="99">
        <v>45.637347355296008</v>
      </c>
      <c r="N9" s="25">
        <v>41.750439367311074</v>
      </c>
      <c r="O9" s="25">
        <v>45.242973417878943</v>
      </c>
      <c r="P9" s="98">
        <v>41.918935643564353</v>
      </c>
      <c r="Q9" s="99">
        <v>44.584192164511563</v>
      </c>
      <c r="R9" s="25">
        <v>41.7599765258216</v>
      </c>
      <c r="S9" s="25">
        <v>45.251669133496627</v>
      </c>
      <c r="T9" s="98">
        <v>41.864694776589047</v>
      </c>
      <c r="U9" s="99">
        <v>44.406121810342633</v>
      </c>
      <c r="V9" s="25">
        <v>41.761597181444507</v>
      </c>
      <c r="W9" s="25">
        <v>45.252785127647499</v>
      </c>
      <c r="X9" s="98">
        <v>41.837311557788944</v>
      </c>
      <c r="Y9" s="99">
        <v>44.193056093560521</v>
      </c>
    </row>
    <row r="10" spans="1:25" x14ac:dyDescent="0.35">
      <c r="A10" s="27" t="s">
        <v>141</v>
      </c>
      <c r="B10" s="25">
        <v>88.457076566125295</v>
      </c>
      <c r="C10" s="25">
        <v>84.118467395672255</v>
      </c>
      <c r="D10" s="25">
        <v>88.841463414634148</v>
      </c>
      <c r="E10" s="78">
        <v>77.583815053847701</v>
      </c>
      <c r="F10" s="25">
        <v>88.372093023255815</v>
      </c>
      <c r="G10" s="25">
        <v>83.69642071233126</v>
      </c>
      <c r="H10" s="98">
        <v>88.92326732673267</v>
      </c>
      <c r="I10" s="99">
        <v>76.692243668201087</v>
      </c>
      <c r="J10" s="25">
        <v>88.372093023255815</v>
      </c>
      <c r="K10" s="25">
        <v>83.69642071233126</v>
      </c>
      <c r="L10" s="98">
        <v>88.916256157635473</v>
      </c>
      <c r="M10" s="99">
        <v>76.768567328221252</v>
      </c>
      <c r="N10" s="25">
        <v>88.400702987697713</v>
      </c>
      <c r="O10" s="25">
        <v>83.603526235164594</v>
      </c>
      <c r="P10" s="98">
        <v>88.861386138613867</v>
      </c>
      <c r="Q10" s="99">
        <v>83.328960990477398</v>
      </c>
      <c r="R10" s="25">
        <v>88.380281690140848</v>
      </c>
      <c r="S10" s="25">
        <v>83.584249562717119</v>
      </c>
      <c r="T10" s="98">
        <v>88.923851478917555</v>
      </c>
      <c r="U10" s="99">
        <v>83.955803920680196</v>
      </c>
      <c r="V10" s="25">
        <v>88.373458602466229</v>
      </c>
      <c r="W10" s="25">
        <v>83.581319164278085</v>
      </c>
      <c r="X10" s="98">
        <v>88.693467336683412</v>
      </c>
      <c r="Y10" s="99">
        <v>83.590775476845081</v>
      </c>
    </row>
    <row r="11" spans="1:25" x14ac:dyDescent="0.35">
      <c r="A11" s="29" t="s">
        <v>142</v>
      </c>
      <c r="B11" s="19"/>
      <c r="C11" s="25"/>
      <c r="D11" s="7"/>
      <c r="E11" s="76"/>
      <c r="F11" s="19"/>
      <c r="G11" s="25"/>
      <c r="H11" s="95"/>
      <c r="I11" s="96"/>
      <c r="J11" s="19"/>
      <c r="K11" s="25"/>
      <c r="L11" s="95"/>
      <c r="M11" s="96"/>
      <c r="N11" s="19"/>
      <c r="O11" s="25"/>
      <c r="P11" s="95"/>
      <c r="Q11" s="96"/>
      <c r="R11" s="19"/>
      <c r="S11" s="25"/>
      <c r="T11" s="95"/>
      <c r="U11" s="96"/>
      <c r="V11" s="19"/>
      <c r="W11" s="25"/>
      <c r="X11" s="95"/>
      <c r="Y11" s="96"/>
    </row>
    <row r="12" spans="1:25" x14ac:dyDescent="0.35">
      <c r="A12" s="27" t="s">
        <v>204</v>
      </c>
      <c r="B12" s="25">
        <v>88.631090487238978</v>
      </c>
      <c r="C12" s="25">
        <v>86.717826319310191</v>
      </c>
      <c r="D12" s="25">
        <v>89.207317073170728</v>
      </c>
      <c r="E12" s="78">
        <v>80.606307669753747</v>
      </c>
      <c r="F12" s="25">
        <v>88.488372093023258</v>
      </c>
      <c r="G12" s="25">
        <v>86.66245098309335</v>
      </c>
      <c r="H12" s="98">
        <v>88.985148514851488</v>
      </c>
      <c r="I12" s="99">
        <v>80.284525411734322</v>
      </c>
      <c r="J12" s="25">
        <v>88.488372093023258</v>
      </c>
      <c r="K12" s="25">
        <v>86.66245098309335</v>
      </c>
      <c r="L12" s="98">
        <v>88.854679802955658</v>
      </c>
      <c r="M12" s="99">
        <v>79.732412306270717</v>
      </c>
      <c r="N12" s="25">
        <v>88.400702987697713</v>
      </c>
      <c r="O12" s="25">
        <v>86.549379409435204</v>
      </c>
      <c r="P12" s="98">
        <v>88.92326732673267</v>
      </c>
      <c r="Q12" s="99">
        <v>87.421965080413869</v>
      </c>
      <c r="R12" s="25">
        <v>88.380281690140848</v>
      </c>
      <c r="S12" s="25">
        <v>86.533566057670768</v>
      </c>
      <c r="T12" s="98">
        <v>89.112649465072366</v>
      </c>
      <c r="U12" s="99">
        <v>87.889637867625595</v>
      </c>
      <c r="V12" s="25">
        <v>88.373458602466229</v>
      </c>
      <c r="W12" s="25">
        <v>86.531162145820701</v>
      </c>
      <c r="X12" s="98">
        <v>88.94472361809045</v>
      </c>
      <c r="Y12" s="99">
        <v>87.552256192351848</v>
      </c>
    </row>
    <row r="13" spans="1:25" x14ac:dyDescent="0.35">
      <c r="A13" s="27" t="s">
        <v>143</v>
      </c>
      <c r="B13" s="25">
        <v>27.494199535962878</v>
      </c>
      <c r="C13" s="25">
        <v>24.690820325019214</v>
      </c>
      <c r="D13" s="25">
        <v>28.109756097560975</v>
      </c>
      <c r="E13" s="78">
        <v>17.548777616127747</v>
      </c>
      <c r="F13" s="25">
        <v>27.325581395348838</v>
      </c>
      <c r="G13" s="25">
        <v>23.99301792172249</v>
      </c>
      <c r="H13" s="98">
        <v>27.908415841584159</v>
      </c>
      <c r="I13" s="99">
        <v>16.903101830024937</v>
      </c>
      <c r="J13" s="25">
        <v>27.325581395348838</v>
      </c>
      <c r="K13" s="25">
        <v>23.99301792172249</v>
      </c>
      <c r="L13" s="98">
        <v>27.832512315270936</v>
      </c>
      <c r="M13" s="99">
        <v>16.495667846805052</v>
      </c>
      <c r="N13" s="25">
        <v>27.123608670181603</v>
      </c>
      <c r="O13" s="25">
        <v>23.887523540013344</v>
      </c>
      <c r="P13" s="98">
        <v>27.846534653465348</v>
      </c>
      <c r="Q13" s="99">
        <v>22.652362012340635</v>
      </c>
      <c r="R13" s="25">
        <v>27.05399061032864</v>
      </c>
      <c r="S13" s="25">
        <v>23.815843626256374</v>
      </c>
      <c r="T13" s="98">
        <v>28.005034612964128</v>
      </c>
      <c r="U13" s="99">
        <v>23.051821135589893</v>
      </c>
      <c r="V13" s="25">
        <v>27.011156782149147</v>
      </c>
      <c r="W13" s="25">
        <v>23.802243886557005</v>
      </c>
      <c r="X13" s="98">
        <v>27.889447236180903</v>
      </c>
      <c r="Y13" s="99">
        <v>22.799407051286593</v>
      </c>
    </row>
    <row r="14" spans="1:25" x14ac:dyDescent="0.35">
      <c r="A14" s="27" t="s">
        <v>144</v>
      </c>
      <c r="B14" s="25">
        <v>14.849187935034802</v>
      </c>
      <c r="C14" s="25">
        <v>13.302656369488821</v>
      </c>
      <c r="D14" s="25">
        <v>15.121951219512194</v>
      </c>
      <c r="E14" s="78">
        <v>8.794755102177767</v>
      </c>
      <c r="F14" s="25">
        <v>14.534883720930232</v>
      </c>
      <c r="G14" s="25">
        <v>12.929688295861522</v>
      </c>
      <c r="H14" s="98">
        <v>14.542079207920793</v>
      </c>
      <c r="I14" s="99">
        <v>8.1999122694583946</v>
      </c>
      <c r="J14" s="25">
        <v>14.534883720930232</v>
      </c>
      <c r="K14" s="25">
        <v>12.929688295861522</v>
      </c>
      <c r="L14" s="98">
        <v>14.532019704433498</v>
      </c>
      <c r="M14" s="99">
        <v>7.9513499569683797</v>
      </c>
      <c r="N14" s="25">
        <v>14.294083186877563</v>
      </c>
      <c r="O14" s="25">
        <v>12.450128440440213</v>
      </c>
      <c r="P14" s="98">
        <v>14.851485148514852</v>
      </c>
      <c r="Q14" s="99">
        <v>10.531311710001955</v>
      </c>
      <c r="R14" s="25">
        <v>14.26056338028169</v>
      </c>
      <c r="S14" s="25">
        <v>12.381102183320664</v>
      </c>
      <c r="T14" s="98">
        <v>14.789175582127124</v>
      </c>
      <c r="U14" s="99">
        <v>10.703661605588492</v>
      </c>
      <c r="V14" s="25">
        <v>14.268937169700529</v>
      </c>
      <c r="W14" s="25">
        <v>12.383312351089122</v>
      </c>
      <c r="X14" s="98">
        <v>15.012562814070352</v>
      </c>
      <c r="Y14" s="99">
        <v>10.76863924952508</v>
      </c>
    </row>
    <row r="15" spans="1:25" x14ac:dyDescent="0.35">
      <c r="A15" s="27" t="s">
        <v>145</v>
      </c>
      <c r="B15" s="25">
        <v>5.6264501160092806</v>
      </c>
      <c r="C15" s="25">
        <v>4.5346533307876893</v>
      </c>
      <c r="D15" s="25">
        <v>5.7926829268292686</v>
      </c>
      <c r="E15" s="78">
        <v>3.1165009578432241</v>
      </c>
      <c r="F15" s="25">
        <v>5.4651162790697674</v>
      </c>
      <c r="G15" s="25">
        <v>4.1108974623605077</v>
      </c>
      <c r="H15" s="98">
        <v>5.4455445544554459</v>
      </c>
      <c r="I15" s="99">
        <v>2.564152690357314</v>
      </c>
      <c r="J15" s="25">
        <v>5.4651162790697674</v>
      </c>
      <c r="K15" s="25">
        <v>4.1108974623605077</v>
      </c>
      <c r="L15" s="98">
        <v>5.4187192118226601</v>
      </c>
      <c r="M15" s="99">
        <v>2.5020413736362301</v>
      </c>
      <c r="N15" s="25">
        <v>5.2138254247217342</v>
      </c>
      <c r="O15" s="25">
        <v>3.6264371737695846</v>
      </c>
      <c r="P15" s="98">
        <v>5.3836633663366333</v>
      </c>
      <c r="Q15" s="99">
        <v>3.1767904746653968</v>
      </c>
      <c r="R15" s="25">
        <v>5.223004694835681</v>
      </c>
      <c r="S15" s="25">
        <v>3.6307006295926305</v>
      </c>
      <c r="T15" s="98">
        <v>5.3492762743864066</v>
      </c>
      <c r="U15" s="99">
        <v>3.1261636127174222</v>
      </c>
      <c r="V15" s="25">
        <v>5.2260716382853785</v>
      </c>
      <c r="W15" s="25">
        <v>3.6313487510110338</v>
      </c>
      <c r="X15" s="98">
        <v>5.4020100502512562</v>
      </c>
      <c r="Y15" s="99">
        <v>3.2149290905943246</v>
      </c>
    </row>
    <row r="16" spans="1:25" x14ac:dyDescent="0.35">
      <c r="A16" s="27" t="s">
        <v>146</v>
      </c>
      <c r="B16" s="25">
        <v>2.0301624129930396</v>
      </c>
      <c r="C16" s="25">
        <v>1.7620945947114028</v>
      </c>
      <c r="D16" s="25">
        <v>2.0731707317073171</v>
      </c>
      <c r="E16" s="78">
        <v>1.1787591938280548</v>
      </c>
      <c r="F16" s="25">
        <v>1.9767441860465116</v>
      </c>
      <c r="G16" s="25">
        <v>1.4187792663424297</v>
      </c>
      <c r="H16" s="98">
        <v>1.9801980198019802</v>
      </c>
      <c r="I16" s="99">
        <v>0.95770833603639616</v>
      </c>
      <c r="J16" s="25">
        <v>1.9767441860465116</v>
      </c>
      <c r="K16" s="25">
        <v>1.4187792663424297</v>
      </c>
      <c r="L16" s="98">
        <v>1.9704433497536946</v>
      </c>
      <c r="M16" s="99">
        <v>0.96599144910605805</v>
      </c>
      <c r="N16" s="25">
        <v>1.9332161687170475</v>
      </c>
      <c r="O16" s="25">
        <v>1.2637520750671398</v>
      </c>
      <c r="P16" s="98">
        <v>1.9801980198019802</v>
      </c>
      <c r="Q16" s="99">
        <v>1.5412796793462291</v>
      </c>
      <c r="R16" s="25">
        <v>1.8779342723004695</v>
      </c>
      <c r="S16" s="25">
        <v>1.1815744467343514</v>
      </c>
      <c r="T16" s="98">
        <v>2.0138451856513528</v>
      </c>
      <c r="U16" s="99">
        <v>1.6426825139441728</v>
      </c>
      <c r="V16" s="25">
        <v>1.8790369935408104</v>
      </c>
      <c r="W16" s="25">
        <v>1.1817853712319883</v>
      </c>
      <c r="X16" s="98">
        <v>2.0100502512562812</v>
      </c>
      <c r="Y16" s="99">
        <v>1.6189995179565984</v>
      </c>
    </row>
    <row r="17" spans="1:25" x14ac:dyDescent="0.35">
      <c r="A17" s="29" t="s">
        <v>78</v>
      </c>
      <c r="B17" s="19"/>
      <c r="C17" s="25"/>
      <c r="D17" s="7"/>
      <c r="E17" s="76"/>
      <c r="F17" s="19"/>
      <c r="G17" s="25"/>
      <c r="H17" s="95"/>
      <c r="I17" s="96"/>
      <c r="J17" s="19"/>
      <c r="K17" s="25"/>
      <c r="L17" s="95"/>
      <c r="M17" s="96"/>
      <c r="N17" s="19"/>
      <c r="O17" s="25"/>
      <c r="P17" s="95"/>
      <c r="Q17" s="96"/>
      <c r="R17" s="19"/>
      <c r="S17" s="25"/>
      <c r="T17" s="95"/>
      <c r="U17" s="96"/>
      <c r="V17" s="19"/>
      <c r="W17" s="25"/>
      <c r="X17" s="95"/>
      <c r="Y17" s="96"/>
    </row>
    <row r="18" spans="1:25" x14ac:dyDescent="0.35">
      <c r="A18" s="27" t="s">
        <v>81</v>
      </c>
      <c r="B18" s="25">
        <v>7.830626450116009</v>
      </c>
      <c r="C18" s="25">
        <v>6.6857130077298574</v>
      </c>
      <c r="D18" s="25">
        <v>7.1951219512195124</v>
      </c>
      <c r="E18" s="78">
        <v>13.461090523265325</v>
      </c>
      <c r="F18" s="25">
        <v>7.9069767441860463</v>
      </c>
      <c r="G18" s="25">
        <v>7.6649703919074001</v>
      </c>
      <c r="H18" s="98">
        <v>7.673267326732673</v>
      </c>
      <c r="I18" s="99">
        <v>14.678958036557859</v>
      </c>
      <c r="J18" s="25">
        <v>7.9069767441860463</v>
      </c>
      <c r="K18" s="25">
        <v>7.6649703919074001</v>
      </c>
      <c r="L18" s="98">
        <v>7.6970443349753692</v>
      </c>
      <c r="M18" s="99">
        <v>15.314808963064026</v>
      </c>
      <c r="N18" s="25">
        <v>7.8500292911540717</v>
      </c>
      <c r="O18" s="25">
        <v>7.5633686434573315</v>
      </c>
      <c r="P18" s="98">
        <v>7.673267326732673</v>
      </c>
      <c r="Q18" s="99">
        <v>9.1319349923029236</v>
      </c>
      <c r="R18" s="25">
        <v>7.863849765258216</v>
      </c>
      <c r="S18" s="25">
        <v>7.5722605907156577</v>
      </c>
      <c r="T18" s="98">
        <v>7.4260541220893641</v>
      </c>
      <c r="U18" s="99">
        <v>8.8610873904151379</v>
      </c>
      <c r="V18" s="25">
        <v>7.8684674104521433</v>
      </c>
      <c r="W18" s="25">
        <v>7.5736123254840306</v>
      </c>
      <c r="X18" s="98">
        <v>7.3492462311557789</v>
      </c>
      <c r="Y18" s="99">
        <v>8.7719115846633233</v>
      </c>
    </row>
    <row r="19" spans="1:25" x14ac:dyDescent="0.35">
      <c r="A19" s="27" t="s">
        <v>82</v>
      </c>
      <c r="B19" s="25">
        <v>13.689095127610209</v>
      </c>
      <c r="C19" s="25">
        <v>13.254783866406306</v>
      </c>
      <c r="D19" s="25">
        <v>13.170731707317072</v>
      </c>
      <c r="E19" s="78">
        <v>17.588920596926112</v>
      </c>
      <c r="F19" s="25">
        <v>13.720930232558139</v>
      </c>
      <c r="G19" s="25">
        <v>14.713924832916996</v>
      </c>
      <c r="H19" s="98">
        <v>12.809405940594059</v>
      </c>
      <c r="I19" s="99">
        <v>17.662267610078761</v>
      </c>
      <c r="J19" s="25">
        <v>13.720930232558139</v>
      </c>
      <c r="K19" s="25">
        <v>14.713924832916996</v>
      </c>
      <c r="L19" s="98">
        <v>12.807881773399014</v>
      </c>
      <c r="M19" s="99">
        <v>18.123671370169344</v>
      </c>
      <c r="N19" s="25">
        <v>13.825424721734036</v>
      </c>
      <c r="O19" s="25">
        <v>14.838664890736966</v>
      </c>
      <c r="P19" s="98">
        <v>13.180693069306932</v>
      </c>
      <c r="Q19" s="99">
        <v>14.970174871846543</v>
      </c>
      <c r="R19" s="25">
        <v>13.849765258215962</v>
      </c>
      <c r="S19" s="25">
        <v>14.856110110163966</v>
      </c>
      <c r="T19" s="98">
        <v>12.712397734424167</v>
      </c>
      <c r="U19" s="99">
        <v>13.97394587064576</v>
      </c>
      <c r="V19" s="25">
        <v>13.857897827363477</v>
      </c>
      <c r="W19" s="25">
        <v>14.858762095039303</v>
      </c>
      <c r="X19" s="98">
        <v>13.190954773869347</v>
      </c>
      <c r="Y19" s="99">
        <v>14.739324982036457</v>
      </c>
    </row>
    <row r="20" spans="1:25" x14ac:dyDescent="0.35">
      <c r="A20" s="27" t="s">
        <v>83</v>
      </c>
      <c r="B20" s="25">
        <v>20.765661252900234</v>
      </c>
      <c r="C20" s="25">
        <v>23.246192540394777</v>
      </c>
      <c r="D20" s="25">
        <v>20.609756097560975</v>
      </c>
      <c r="E20" s="78">
        <v>25.589546585229449</v>
      </c>
      <c r="F20" s="25">
        <v>20.813953488372093</v>
      </c>
      <c r="G20" s="25">
        <v>22.429544978602806</v>
      </c>
      <c r="H20" s="98">
        <v>20.730198019801982</v>
      </c>
      <c r="I20" s="99">
        <v>25.485922836306408</v>
      </c>
      <c r="J20" s="25">
        <v>20.813953488372093</v>
      </c>
      <c r="K20" s="25">
        <v>22.429544978602806</v>
      </c>
      <c r="L20" s="98">
        <v>20.751231527093594</v>
      </c>
      <c r="M20" s="99">
        <v>24.858978977838788</v>
      </c>
      <c r="N20" s="25">
        <v>20.913884007029878</v>
      </c>
      <c r="O20" s="25">
        <v>22.593711129769495</v>
      </c>
      <c r="P20" s="98">
        <v>20.668316831683168</v>
      </c>
      <c r="Q20" s="99">
        <v>24.577983459848159</v>
      </c>
      <c r="R20" s="25">
        <v>20.950704225352112</v>
      </c>
      <c r="S20" s="25">
        <v>22.620273644067876</v>
      </c>
      <c r="T20" s="98">
        <v>21.019509125235999</v>
      </c>
      <c r="U20" s="99">
        <v>24.610943642847111</v>
      </c>
      <c r="V20" s="25">
        <v>20.963006459189664</v>
      </c>
      <c r="W20" s="25">
        <v>22.62431162057284</v>
      </c>
      <c r="X20" s="98">
        <v>20.665829145728644</v>
      </c>
      <c r="Y20" s="99">
        <v>23.907608208569062</v>
      </c>
    </row>
    <row r="21" spans="1:25" x14ac:dyDescent="0.35">
      <c r="A21" s="27" t="s">
        <v>84</v>
      </c>
      <c r="B21" s="25">
        <v>26.740139211136892</v>
      </c>
      <c r="C21" s="25">
        <v>28.613408288773876</v>
      </c>
      <c r="D21" s="25">
        <v>27.134146341463413</v>
      </c>
      <c r="E21" s="78">
        <v>23.4008606299879</v>
      </c>
      <c r="F21" s="25">
        <v>26.802325581395348</v>
      </c>
      <c r="G21" s="25">
        <v>27.932176378504185</v>
      </c>
      <c r="H21" s="98">
        <v>27.413366336633665</v>
      </c>
      <c r="I21" s="99">
        <v>23.438475551790919</v>
      </c>
      <c r="J21" s="25">
        <v>26.802325581395348</v>
      </c>
      <c r="K21" s="25">
        <v>27.932176378504185</v>
      </c>
      <c r="L21" s="98">
        <v>27.401477832512317</v>
      </c>
      <c r="M21" s="99">
        <v>23.401047918397172</v>
      </c>
      <c r="N21" s="25">
        <v>26.947861745752782</v>
      </c>
      <c r="O21" s="25">
        <v>28.149638992549331</v>
      </c>
      <c r="P21" s="98">
        <v>26.856435643564357</v>
      </c>
      <c r="Q21" s="99">
        <v>26.854996460970938</v>
      </c>
      <c r="R21" s="25">
        <v>26.93661971830986</v>
      </c>
      <c r="S21" s="25">
        <v>28.166633246554635</v>
      </c>
      <c r="T21" s="98">
        <v>27.186910006293267</v>
      </c>
      <c r="U21" s="99">
        <v>28.177337292432693</v>
      </c>
      <c r="V21" s="25">
        <v>26.952436876100997</v>
      </c>
      <c r="W21" s="25">
        <v>28.171661311425257</v>
      </c>
      <c r="X21" s="98">
        <v>27.072864321608041</v>
      </c>
      <c r="Y21" s="99">
        <v>28.410324745348532</v>
      </c>
    </row>
    <row r="22" spans="1:25" x14ac:dyDescent="0.35">
      <c r="A22" s="27" t="s">
        <v>85</v>
      </c>
      <c r="B22" s="25">
        <v>30.974477958236658</v>
      </c>
      <c r="C22" s="25">
        <v>28.199902296695182</v>
      </c>
      <c r="D22" s="25">
        <v>31.890243902439025</v>
      </c>
      <c r="E22" s="78">
        <v>19.959581664591216</v>
      </c>
      <c r="F22" s="25">
        <v>30.755813953488371</v>
      </c>
      <c r="G22" s="25">
        <v>27.259383418068612</v>
      </c>
      <c r="H22" s="98">
        <v>31.373762376237625</v>
      </c>
      <c r="I22" s="99">
        <v>18.734375965266054</v>
      </c>
      <c r="J22" s="25">
        <v>30.755813953488371</v>
      </c>
      <c r="K22" s="25">
        <v>27.259383418068612</v>
      </c>
      <c r="L22" s="98">
        <v>31.342364532019705</v>
      </c>
      <c r="M22" s="99">
        <v>18.301492770530672</v>
      </c>
      <c r="N22" s="25">
        <v>30.462800234329233</v>
      </c>
      <c r="O22" s="25">
        <v>26.854616343486875</v>
      </c>
      <c r="P22" s="98">
        <v>31.621287128712872</v>
      </c>
      <c r="Q22" s="99">
        <v>24.464910215031434</v>
      </c>
      <c r="R22" s="25">
        <v>30.399061032863848</v>
      </c>
      <c r="S22" s="25">
        <v>26.784722408497867</v>
      </c>
      <c r="T22" s="98">
        <v>31.655129011957207</v>
      </c>
      <c r="U22" s="99">
        <v>24.376685803659296</v>
      </c>
      <c r="V22" s="25">
        <v>30.358191426893718</v>
      </c>
      <c r="W22" s="25">
        <v>26.771652647478568</v>
      </c>
      <c r="X22" s="98">
        <v>31.721105527638191</v>
      </c>
      <c r="Y22" s="99">
        <v>24.170830479382627</v>
      </c>
    </row>
    <row r="23" spans="1:25" x14ac:dyDescent="0.35">
      <c r="A23" s="372" t="s">
        <v>181</v>
      </c>
      <c r="B23" s="373"/>
      <c r="C23" s="373"/>
      <c r="D23" s="373"/>
      <c r="E23" s="373"/>
    </row>
    <row r="24" spans="1:25" x14ac:dyDescent="0.35">
      <c r="A24" s="312" t="s">
        <v>531</v>
      </c>
    </row>
  </sheetData>
  <mergeCells count="21">
    <mergeCell ref="A1:Y1"/>
    <mergeCell ref="N2:Q2"/>
    <mergeCell ref="N3:O3"/>
    <mergeCell ref="P3:Q3"/>
    <mergeCell ref="J2:M2"/>
    <mergeCell ref="J3:K3"/>
    <mergeCell ref="L3:M3"/>
    <mergeCell ref="R2:U2"/>
    <mergeCell ref="R3:S3"/>
    <mergeCell ref="T3:U3"/>
    <mergeCell ref="V2:Y2"/>
    <mergeCell ref="V3:W3"/>
    <mergeCell ref="X3:Y3"/>
    <mergeCell ref="A23:E23"/>
    <mergeCell ref="F3:G3"/>
    <mergeCell ref="H3:I3"/>
    <mergeCell ref="B2:E2"/>
    <mergeCell ref="F2:I2"/>
    <mergeCell ref="A3:A4"/>
    <mergeCell ref="B3:C3"/>
    <mergeCell ref="D3:E3"/>
  </mergeCells>
  <hyperlinks>
    <hyperlink ref="A24" location="Index!A1" display="Back to Table of Contents" xr:uid="{00000000-0004-0000-0700-000000000000}"/>
  </hyperlinks>
  <pageMargins left="0.7" right="0.7" top="0.75" bottom="0.75" header="0.3" footer="0.3"/>
  <pageSetup scale="94" orientation="landscape" r:id="rId1"/>
  <headerFooter>
    <oddFooter>&amp;R&amp;1#&amp;"Calibri"&amp;12&amp;K000000Official Use</oddFooter>
  </headerFooter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BCA0A-B423-4C9C-9BE0-F52D0A9C4051}">
  <sheetPr>
    <tabColor rgb="FF00B050"/>
  </sheetPr>
  <dimension ref="A1:F57"/>
  <sheetViews>
    <sheetView zoomScaleNormal="100" workbookViewId="0">
      <selection activeCell="J54" sqref="J54"/>
    </sheetView>
  </sheetViews>
  <sheetFormatPr defaultRowHeight="14.5" x14ac:dyDescent="0.35"/>
  <cols>
    <col min="1" max="1" width="23.81640625" style="255" bestFit="1" customWidth="1"/>
    <col min="2" max="2" width="13.26953125" style="255" customWidth="1"/>
    <col min="3" max="3" width="12.26953125" style="255" customWidth="1"/>
    <col min="4" max="5" width="12.81640625" style="255" customWidth="1"/>
    <col min="6" max="16384" width="8.7265625" style="255"/>
  </cols>
  <sheetData>
    <row r="1" spans="1:6" x14ac:dyDescent="0.35">
      <c r="A1" s="390" t="s">
        <v>27</v>
      </c>
      <c r="B1" s="390"/>
      <c r="C1" s="390"/>
      <c r="D1" s="390"/>
      <c r="E1" s="390"/>
      <c r="F1" s="390"/>
    </row>
    <row r="2" spans="1:6" x14ac:dyDescent="0.35">
      <c r="A2" s="391"/>
      <c r="B2" s="392" t="s">
        <v>28</v>
      </c>
      <c r="C2" s="392" t="s">
        <v>13</v>
      </c>
      <c r="D2" s="392" t="s">
        <v>29</v>
      </c>
      <c r="E2" s="392"/>
      <c r="F2" s="256"/>
    </row>
    <row r="3" spans="1:6" ht="29" x14ac:dyDescent="0.35">
      <c r="A3" s="391"/>
      <c r="B3" s="392"/>
      <c r="C3" s="392"/>
      <c r="D3" s="257" t="s">
        <v>30</v>
      </c>
      <c r="E3" s="257" t="s">
        <v>31</v>
      </c>
      <c r="F3" s="256"/>
    </row>
    <row r="4" spans="1:6" x14ac:dyDescent="0.35">
      <c r="A4" s="258" t="s">
        <v>32</v>
      </c>
      <c r="B4" s="259">
        <v>37</v>
      </c>
      <c r="C4" s="259"/>
      <c r="D4" s="259">
        <v>38</v>
      </c>
      <c r="E4" s="259">
        <v>36</v>
      </c>
      <c r="F4" s="386" t="s">
        <v>211</v>
      </c>
    </row>
    <row r="5" spans="1:6" x14ac:dyDescent="0.35">
      <c r="A5" s="260" t="s">
        <v>33</v>
      </c>
      <c r="B5" s="261">
        <v>192</v>
      </c>
      <c r="C5" s="262">
        <v>11.104684788895314</v>
      </c>
      <c r="D5" s="262">
        <v>9.2421441774491679</v>
      </c>
      <c r="E5" s="262">
        <v>14.219474497681608</v>
      </c>
      <c r="F5" s="386"/>
    </row>
    <row r="6" spans="1:6" x14ac:dyDescent="0.35">
      <c r="A6" s="260" t="s">
        <v>34</v>
      </c>
      <c r="B6" s="261">
        <v>789</v>
      </c>
      <c r="C6" s="262">
        <v>45.633314054366679</v>
      </c>
      <c r="D6" s="262">
        <v>44.454713493530498</v>
      </c>
      <c r="E6" s="262">
        <v>47.60432766615147</v>
      </c>
      <c r="F6" s="386"/>
    </row>
    <row r="7" spans="1:6" x14ac:dyDescent="0.35">
      <c r="A7" s="260" t="s">
        <v>35</v>
      </c>
      <c r="B7" s="261">
        <v>351</v>
      </c>
      <c r="C7" s="262">
        <v>20.300751879699249</v>
      </c>
      <c r="D7" s="262">
        <v>21.996303142329023</v>
      </c>
      <c r="E7" s="262">
        <v>17.465224111282843</v>
      </c>
      <c r="F7" s="386"/>
    </row>
    <row r="8" spans="1:6" x14ac:dyDescent="0.35">
      <c r="A8" s="260" t="s">
        <v>36</v>
      </c>
      <c r="B8" s="261">
        <v>281</v>
      </c>
      <c r="C8" s="262">
        <v>16.252168883747832</v>
      </c>
      <c r="D8" s="262">
        <v>17.190388170055453</v>
      </c>
      <c r="E8" s="262">
        <v>14.683153013910355</v>
      </c>
      <c r="F8" s="386"/>
    </row>
    <row r="9" spans="1:6" x14ac:dyDescent="0.35">
      <c r="A9" s="260" t="s">
        <v>37</v>
      </c>
      <c r="B9" s="261">
        <v>116</v>
      </c>
      <c r="C9" s="262">
        <v>6.7090803932909182</v>
      </c>
      <c r="D9" s="262">
        <v>7.1164510166358594</v>
      </c>
      <c r="E9" s="262">
        <v>6.0278207109737245</v>
      </c>
      <c r="F9" s="386"/>
    </row>
    <row r="10" spans="1:6" x14ac:dyDescent="0.35">
      <c r="A10" s="387"/>
      <c r="B10" s="388"/>
      <c r="C10" s="263" t="s">
        <v>38</v>
      </c>
      <c r="D10" s="259">
        <v>1082</v>
      </c>
      <c r="E10" s="259">
        <v>647</v>
      </c>
      <c r="F10" s="386"/>
    </row>
    <row r="11" spans="1:6" x14ac:dyDescent="0.35">
      <c r="A11" s="387"/>
      <c r="B11" s="389"/>
      <c r="C11" s="263" t="s">
        <v>39</v>
      </c>
      <c r="D11" s="264">
        <v>60.137642435681904</v>
      </c>
      <c r="E11" s="264">
        <v>39.862357564318096</v>
      </c>
      <c r="F11" s="386"/>
    </row>
    <row r="12" spans="1:6" x14ac:dyDescent="0.35">
      <c r="A12" s="390"/>
      <c r="B12" s="390"/>
      <c r="C12" s="390"/>
      <c r="D12" s="390"/>
      <c r="E12" s="390"/>
      <c r="F12" s="390"/>
    </row>
    <row r="13" spans="1:6" x14ac:dyDescent="0.35">
      <c r="A13" s="258" t="s">
        <v>32</v>
      </c>
      <c r="B13" s="259">
        <v>37</v>
      </c>
      <c r="C13" s="259"/>
      <c r="D13" s="259">
        <v>38</v>
      </c>
      <c r="E13" s="259">
        <v>37</v>
      </c>
      <c r="F13" s="386" t="s">
        <v>212</v>
      </c>
    </row>
    <row r="14" spans="1:6" x14ac:dyDescent="0.35">
      <c r="A14" s="260" t="s">
        <v>33</v>
      </c>
      <c r="B14" s="261">
        <v>173</v>
      </c>
      <c r="C14" s="262">
        <v>8.1325124931367032</v>
      </c>
      <c r="D14" s="262">
        <v>7.88564542057716</v>
      </c>
      <c r="E14" s="262">
        <v>8.4841144892991345</v>
      </c>
      <c r="F14" s="386"/>
    </row>
    <row r="15" spans="1:6" x14ac:dyDescent="0.35">
      <c r="A15" s="260" t="s">
        <v>34</v>
      </c>
      <c r="B15" s="261">
        <v>753</v>
      </c>
      <c r="C15" s="262">
        <v>40.162336182460443</v>
      </c>
      <c r="D15" s="262">
        <v>36.566106206156704</v>
      </c>
      <c r="E15" s="262">
        <v>45.28428956902475</v>
      </c>
      <c r="F15" s="386"/>
    </row>
    <row r="16" spans="1:6" x14ac:dyDescent="0.35">
      <c r="A16" s="260" t="s">
        <v>35</v>
      </c>
      <c r="B16" s="261">
        <v>345</v>
      </c>
      <c r="C16" s="262">
        <v>24.174804775903429</v>
      </c>
      <c r="D16" s="262">
        <v>26.404354789536672</v>
      </c>
      <c r="E16" s="262">
        <v>20.999354007156857</v>
      </c>
      <c r="F16" s="386"/>
    </row>
    <row r="17" spans="1:6" x14ac:dyDescent="0.35">
      <c r="A17" s="260" t="s">
        <v>36</v>
      </c>
      <c r="B17" s="261">
        <v>276</v>
      </c>
      <c r="C17" s="262">
        <v>19.11360882356378</v>
      </c>
      <c r="D17" s="262">
        <v>20.611382160784743</v>
      </c>
      <c r="E17" s="262">
        <v>16.980395634353478</v>
      </c>
      <c r="F17" s="386"/>
    </row>
    <row r="18" spans="1:6" x14ac:dyDescent="0.35">
      <c r="A18" s="260" t="s">
        <v>37</v>
      </c>
      <c r="B18" s="261">
        <v>99</v>
      </c>
      <c r="C18" s="262">
        <v>8.4167377249356345</v>
      </c>
      <c r="D18" s="262">
        <v>8.5325114229447365</v>
      </c>
      <c r="E18" s="262">
        <v>8.2518463001657825</v>
      </c>
      <c r="F18" s="386"/>
    </row>
    <row r="19" spans="1:6" x14ac:dyDescent="0.35">
      <c r="A19" s="387"/>
      <c r="B19" s="388"/>
      <c r="C19" s="263" t="s">
        <v>38</v>
      </c>
      <c r="D19" s="259">
        <v>1013</v>
      </c>
      <c r="E19" s="259">
        <v>633</v>
      </c>
      <c r="F19" s="386"/>
    </row>
    <row r="20" spans="1:6" x14ac:dyDescent="0.35">
      <c r="A20" s="387"/>
      <c r="B20" s="389"/>
      <c r="C20" s="263" t="s">
        <v>39</v>
      </c>
      <c r="D20" s="264">
        <v>58.750236986060735</v>
      </c>
      <c r="E20" s="264">
        <v>41.249763013939265</v>
      </c>
      <c r="F20" s="386"/>
    </row>
    <row r="21" spans="1:6" x14ac:dyDescent="0.35">
      <c r="A21" s="390"/>
      <c r="B21" s="390"/>
      <c r="C21" s="390"/>
      <c r="D21" s="390"/>
      <c r="E21" s="390"/>
      <c r="F21" s="390"/>
    </row>
    <row r="22" spans="1:6" x14ac:dyDescent="0.35">
      <c r="A22" s="258" t="s">
        <v>32</v>
      </c>
      <c r="B22" s="259">
        <v>37</v>
      </c>
      <c r="C22" s="259"/>
      <c r="D22" s="259">
        <v>38</v>
      </c>
      <c r="E22" s="259">
        <v>36.5</v>
      </c>
      <c r="F22" s="386" t="s">
        <v>255</v>
      </c>
    </row>
    <row r="23" spans="1:6" x14ac:dyDescent="0.35">
      <c r="A23" s="260" t="s">
        <v>33</v>
      </c>
      <c r="B23" s="261">
        <v>181</v>
      </c>
      <c r="C23" s="262">
        <v>8.6133240256319361</v>
      </c>
      <c r="D23" s="262">
        <v>8.1722321230313071</v>
      </c>
      <c r="E23" s="262">
        <v>9.1918487719084823</v>
      </c>
      <c r="F23" s="386"/>
    </row>
    <row r="24" spans="1:6" x14ac:dyDescent="0.35">
      <c r="A24" s="260" t="s">
        <v>34</v>
      </c>
      <c r="B24" s="261">
        <v>732</v>
      </c>
      <c r="C24" s="262">
        <v>38.669214418978903</v>
      </c>
      <c r="D24" s="262">
        <v>34.899927811034487</v>
      </c>
      <c r="E24" s="262">
        <v>43.612913375246059</v>
      </c>
      <c r="F24" s="386"/>
    </row>
    <row r="25" spans="1:6" x14ac:dyDescent="0.35">
      <c r="A25" s="260" t="s">
        <v>35</v>
      </c>
      <c r="B25" s="261">
        <v>345</v>
      </c>
      <c r="C25" s="262">
        <v>24.876731243185578</v>
      </c>
      <c r="D25" s="262">
        <v>27.406959954931175</v>
      </c>
      <c r="E25" s="262">
        <v>21.558148619351766</v>
      </c>
      <c r="F25" s="386"/>
    </row>
    <row r="26" spans="1:6" x14ac:dyDescent="0.35">
      <c r="A26" s="260" t="s">
        <v>36</v>
      </c>
      <c r="B26" s="261">
        <v>270</v>
      </c>
      <c r="C26" s="262">
        <v>19.762116999347445</v>
      </c>
      <c r="D26" s="262">
        <v>21.951543785797558</v>
      </c>
      <c r="E26" s="262">
        <v>16.890521377994695</v>
      </c>
      <c r="F26" s="386"/>
    </row>
    <row r="27" spans="1:6" x14ac:dyDescent="0.35">
      <c r="A27" s="260" t="s">
        <v>37</v>
      </c>
      <c r="B27" s="261">
        <v>94</v>
      </c>
      <c r="C27" s="262">
        <v>8.0786133128561364</v>
      </c>
      <c r="D27" s="262">
        <v>7.5693363252054766</v>
      </c>
      <c r="E27" s="262">
        <v>8.7465678554990198</v>
      </c>
      <c r="F27" s="386"/>
    </row>
    <row r="28" spans="1:6" x14ac:dyDescent="0.35">
      <c r="A28" s="387"/>
      <c r="B28" s="388"/>
      <c r="C28" s="263" t="s">
        <v>38</v>
      </c>
      <c r="D28" s="259">
        <v>946</v>
      </c>
      <c r="E28" s="259">
        <v>678</v>
      </c>
      <c r="F28" s="386"/>
    </row>
    <row r="29" spans="1:6" x14ac:dyDescent="0.35">
      <c r="A29" s="387"/>
      <c r="B29" s="389"/>
      <c r="C29" s="263" t="s">
        <v>39</v>
      </c>
      <c r="D29" s="264">
        <v>56.696135043502117</v>
      </c>
      <c r="E29" s="264">
        <v>43.303864956497875</v>
      </c>
      <c r="F29" s="386"/>
    </row>
    <row r="30" spans="1:6" x14ac:dyDescent="0.35">
      <c r="A30" s="390"/>
      <c r="B30" s="390"/>
      <c r="C30" s="390"/>
      <c r="D30" s="390"/>
      <c r="E30" s="390"/>
      <c r="F30" s="390"/>
    </row>
    <row r="31" spans="1:6" x14ac:dyDescent="0.35">
      <c r="A31" s="258" t="s">
        <v>32</v>
      </c>
      <c r="B31" s="259">
        <v>37</v>
      </c>
      <c r="C31" s="259"/>
      <c r="D31" s="259">
        <v>38</v>
      </c>
      <c r="E31" s="259">
        <v>36</v>
      </c>
      <c r="F31" s="386" t="s">
        <v>289</v>
      </c>
    </row>
    <row r="32" spans="1:6" x14ac:dyDescent="0.35">
      <c r="A32" s="260" t="s">
        <v>33</v>
      </c>
      <c r="B32" s="261">
        <v>173</v>
      </c>
      <c r="C32" s="262">
        <v>7.2023513645746871</v>
      </c>
      <c r="D32" s="262">
        <v>6.348463105657963</v>
      </c>
      <c r="E32" s="262">
        <v>8.5367053072786359</v>
      </c>
      <c r="F32" s="386"/>
    </row>
    <row r="33" spans="1:6" x14ac:dyDescent="0.35">
      <c r="A33" s="260" t="s">
        <v>34</v>
      </c>
      <c r="B33" s="261">
        <v>740</v>
      </c>
      <c r="C33" s="262">
        <v>40.921477229748362</v>
      </c>
      <c r="D33" s="262">
        <v>37.467346965984625</v>
      </c>
      <c r="E33" s="262">
        <v>46.3191768560594</v>
      </c>
      <c r="F33" s="386"/>
    </row>
    <row r="34" spans="1:6" x14ac:dyDescent="0.35">
      <c r="A34" s="260" t="s">
        <v>35</v>
      </c>
      <c r="B34" s="261">
        <v>342</v>
      </c>
      <c r="C34" s="262">
        <v>25.443701530257751</v>
      </c>
      <c r="D34" s="262">
        <v>27.354130990119156</v>
      </c>
      <c r="E34" s="262">
        <v>22.45831198378729</v>
      </c>
      <c r="F34" s="386"/>
    </row>
    <row r="35" spans="1:6" x14ac:dyDescent="0.35">
      <c r="A35" s="260" t="s">
        <v>36</v>
      </c>
      <c r="B35" s="261">
        <v>268</v>
      </c>
      <c r="C35" s="262">
        <v>19.42254513677188</v>
      </c>
      <c r="D35" s="262">
        <v>20.930076148819452</v>
      </c>
      <c r="E35" s="262">
        <v>17.066756860415769</v>
      </c>
      <c r="F35" s="386"/>
    </row>
    <row r="36" spans="1:6" x14ac:dyDescent="0.35">
      <c r="A36" s="260" t="s">
        <v>37</v>
      </c>
      <c r="B36" s="261">
        <v>93</v>
      </c>
      <c r="C36" s="262">
        <v>7.0099247386473218</v>
      </c>
      <c r="D36" s="262">
        <v>7.8999827894187966</v>
      </c>
      <c r="E36" s="262">
        <v>5.6190489924589198</v>
      </c>
      <c r="F36" s="386"/>
    </row>
    <row r="37" spans="1:6" x14ac:dyDescent="0.35">
      <c r="A37" s="387"/>
      <c r="B37" s="388"/>
      <c r="C37" s="263" t="s">
        <v>38</v>
      </c>
      <c r="D37" s="259">
        <v>976</v>
      </c>
      <c r="E37" s="259">
        <v>640</v>
      </c>
      <c r="F37" s="386"/>
    </row>
    <row r="38" spans="1:6" x14ac:dyDescent="0.35">
      <c r="A38" s="387"/>
      <c r="B38" s="389"/>
      <c r="C38" s="263" t="s">
        <v>39</v>
      </c>
      <c r="D38" s="264">
        <v>60.978347904801879</v>
      </c>
      <c r="E38" s="264">
        <v>39.021652095198135</v>
      </c>
      <c r="F38" s="393"/>
    </row>
    <row r="39" spans="1:6" x14ac:dyDescent="0.35">
      <c r="A39" s="390"/>
      <c r="B39" s="390"/>
      <c r="C39" s="390"/>
      <c r="D39" s="390"/>
      <c r="E39" s="390"/>
      <c r="F39" s="390"/>
    </row>
    <row r="40" spans="1:6" x14ac:dyDescent="0.35">
      <c r="A40" s="258" t="s">
        <v>32</v>
      </c>
      <c r="B40" s="259">
        <v>37</v>
      </c>
      <c r="C40" s="259"/>
      <c r="D40" s="259">
        <v>37</v>
      </c>
      <c r="E40" s="259">
        <v>36</v>
      </c>
      <c r="F40" s="386" t="s">
        <v>394</v>
      </c>
    </row>
    <row r="41" spans="1:6" x14ac:dyDescent="0.35">
      <c r="A41" s="260" t="s">
        <v>33</v>
      </c>
      <c r="B41" s="261">
        <v>162</v>
      </c>
      <c r="C41" s="262">
        <v>6.2172116661875574</v>
      </c>
      <c r="D41" s="262">
        <v>5.9349900031874254</v>
      </c>
      <c r="E41" s="262">
        <v>6.6525527190620259</v>
      </c>
      <c r="F41" s="386"/>
    </row>
    <row r="42" spans="1:6" x14ac:dyDescent="0.35">
      <c r="A42" s="260" t="s">
        <v>34</v>
      </c>
      <c r="B42" s="261">
        <v>756</v>
      </c>
      <c r="C42" s="262">
        <v>42.848880869222775</v>
      </c>
      <c r="D42" s="262">
        <v>38.348418040069227</v>
      </c>
      <c r="E42" s="262">
        <v>49.791070230729012</v>
      </c>
      <c r="F42" s="386"/>
    </row>
    <row r="43" spans="1:6" x14ac:dyDescent="0.35">
      <c r="A43" s="260" t="s">
        <v>35</v>
      </c>
      <c r="B43" s="261">
        <v>327</v>
      </c>
      <c r="C43" s="262">
        <v>25.390224177462155</v>
      </c>
      <c r="D43" s="262">
        <v>27.994238523417891</v>
      </c>
      <c r="E43" s="262">
        <v>21.373401602548533</v>
      </c>
      <c r="F43" s="386"/>
    </row>
    <row r="44" spans="1:6" x14ac:dyDescent="0.35">
      <c r="A44" s="260" t="s">
        <v>36</v>
      </c>
      <c r="B44" s="261">
        <v>253</v>
      </c>
      <c r="C44" s="262">
        <v>18.645534290239262</v>
      </c>
      <c r="D44" s="262">
        <v>20.27724607383508</v>
      </c>
      <c r="E44" s="262">
        <v>16.128537124582447</v>
      </c>
      <c r="F44" s="386"/>
    </row>
    <row r="45" spans="1:6" x14ac:dyDescent="0.35">
      <c r="A45" s="260" t="s">
        <v>37</v>
      </c>
      <c r="B45" s="261">
        <v>91</v>
      </c>
      <c r="C45" s="262">
        <v>6.8981489968882617</v>
      </c>
      <c r="D45" s="262">
        <v>7.4451073594903745</v>
      </c>
      <c r="E45" s="262">
        <v>6.0544383230779824</v>
      </c>
      <c r="F45" s="386"/>
    </row>
    <row r="46" spans="1:6" x14ac:dyDescent="0.35">
      <c r="A46" s="387"/>
      <c r="B46" s="388"/>
      <c r="C46" s="263" t="s">
        <v>38</v>
      </c>
      <c r="D46" s="259">
        <v>951</v>
      </c>
      <c r="E46" s="259">
        <v>638</v>
      </c>
      <c r="F46" s="386"/>
    </row>
    <row r="47" spans="1:6" x14ac:dyDescent="0.35">
      <c r="A47" s="387"/>
      <c r="B47" s="389"/>
      <c r="C47" s="263" t="s">
        <v>39</v>
      </c>
      <c r="D47" s="264">
        <v>60.669408156728707</v>
      </c>
      <c r="E47" s="264">
        <v>39.330591843271293</v>
      </c>
      <c r="F47" s="393"/>
    </row>
    <row r="48" spans="1:6" x14ac:dyDescent="0.35">
      <c r="A48" s="390"/>
      <c r="B48" s="390"/>
      <c r="C48" s="390"/>
      <c r="D48" s="390"/>
      <c r="E48" s="390"/>
      <c r="F48" s="390"/>
    </row>
    <row r="49" spans="1:6" x14ac:dyDescent="0.35">
      <c r="A49" s="258" t="s">
        <v>32</v>
      </c>
      <c r="B49" s="259">
        <v>37</v>
      </c>
      <c r="C49" s="259"/>
      <c r="D49" s="259">
        <v>37</v>
      </c>
      <c r="E49" s="259">
        <v>37</v>
      </c>
      <c r="F49" s="386" t="s">
        <v>396</v>
      </c>
    </row>
    <row r="50" spans="1:6" x14ac:dyDescent="0.35">
      <c r="A50" s="260" t="s">
        <v>33</v>
      </c>
      <c r="B50" s="261">
        <v>171</v>
      </c>
      <c r="C50" s="262">
        <v>7.1882345780437893</v>
      </c>
      <c r="D50" s="262">
        <v>6.7367886259227436</v>
      </c>
      <c r="E50" s="262">
        <v>7.8432186397403774</v>
      </c>
      <c r="F50" s="386"/>
    </row>
    <row r="51" spans="1:6" x14ac:dyDescent="0.35">
      <c r="A51" s="260" t="s">
        <v>34</v>
      </c>
      <c r="B51" s="261">
        <v>750</v>
      </c>
      <c r="C51" s="262">
        <v>42.722906672154018</v>
      </c>
      <c r="D51" s="262">
        <v>38.762751049844788</v>
      </c>
      <c r="E51" s="262">
        <v>48.46775054187534</v>
      </c>
      <c r="F51" s="386"/>
    </row>
    <row r="52" spans="1:6" x14ac:dyDescent="0.35">
      <c r="A52" s="260" t="s">
        <v>35</v>
      </c>
      <c r="B52" s="261">
        <v>328</v>
      </c>
      <c r="C52" s="262">
        <v>25.045251560166648</v>
      </c>
      <c r="D52" s="262">
        <v>27.418804949059666</v>
      </c>
      <c r="E52" s="262">
        <v>21.603973885783514</v>
      </c>
      <c r="F52" s="386"/>
    </row>
    <row r="53" spans="1:6" x14ac:dyDescent="0.35">
      <c r="A53" s="260" t="s">
        <v>36</v>
      </c>
      <c r="B53" s="261">
        <v>258</v>
      </c>
      <c r="C53" s="262">
        <v>19.22051758725874</v>
      </c>
      <c r="D53" s="262">
        <v>21.639885345446114</v>
      </c>
      <c r="E53" s="262">
        <v>15.712574205710409</v>
      </c>
      <c r="F53" s="386"/>
    </row>
    <row r="54" spans="1:6" x14ac:dyDescent="0.35">
      <c r="A54" s="260" t="s">
        <v>37</v>
      </c>
      <c r="B54" s="261">
        <v>85</v>
      </c>
      <c r="C54" s="262">
        <v>5.8230896023767968</v>
      </c>
      <c r="D54" s="262">
        <v>5.4417700297266922</v>
      </c>
      <c r="E54" s="262">
        <v>6.3724827268903637</v>
      </c>
      <c r="F54" s="386"/>
    </row>
    <row r="55" spans="1:6" x14ac:dyDescent="0.35">
      <c r="A55" s="387"/>
      <c r="B55" s="388"/>
      <c r="C55" s="263" t="s">
        <v>38</v>
      </c>
      <c r="D55" s="259">
        <v>947</v>
      </c>
      <c r="E55" s="259">
        <v>644</v>
      </c>
      <c r="F55" s="386"/>
    </row>
    <row r="56" spans="1:6" x14ac:dyDescent="0.35">
      <c r="A56" s="387"/>
      <c r="B56" s="389"/>
      <c r="C56" s="263" t="s">
        <v>39</v>
      </c>
      <c r="D56" s="264">
        <v>59.187789556801171</v>
      </c>
      <c r="E56" s="264">
        <v>40.812210443198829</v>
      </c>
      <c r="F56" s="393"/>
    </row>
    <row r="57" spans="1:6" x14ac:dyDescent="0.35">
      <c r="A57" s="312" t="s">
        <v>531</v>
      </c>
    </row>
  </sheetData>
  <mergeCells count="28">
    <mergeCell ref="A48:F48"/>
    <mergeCell ref="F49:F56"/>
    <mergeCell ref="A55:A56"/>
    <mergeCell ref="B55:B56"/>
    <mergeCell ref="A30:F30"/>
    <mergeCell ref="F31:F38"/>
    <mergeCell ref="A37:A38"/>
    <mergeCell ref="B37:B38"/>
    <mergeCell ref="A39:F39"/>
    <mergeCell ref="F40:F47"/>
    <mergeCell ref="A46:A47"/>
    <mergeCell ref="B46:B47"/>
    <mergeCell ref="F22:F29"/>
    <mergeCell ref="A28:A29"/>
    <mergeCell ref="B28:B29"/>
    <mergeCell ref="A1:F1"/>
    <mergeCell ref="A2:A3"/>
    <mergeCell ref="B2:B3"/>
    <mergeCell ref="C2:C3"/>
    <mergeCell ref="D2:E2"/>
    <mergeCell ref="F4:F11"/>
    <mergeCell ref="A10:A11"/>
    <mergeCell ref="B10:B11"/>
    <mergeCell ref="A12:F12"/>
    <mergeCell ref="F13:F20"/>
    <mergeCell ref="A19:A20"/>
    <mergeCell ref="B19:B20"/>
    <mergeCell ref="A21:F21"/>
  </mergeCells>
  <hyperlinks>
    <hyperlink ref="A57" location="Index!A1" display="Back to Table of Contents" xr:uid="{00000000-0004-0000-0800-000000000000}"/>
  </hyperlinks>
  <pageMargins left="0.7" right="0.7" top="0.75" bottom="0.75" header="0.3" footer="0.3"/>
  <pageSetup scale="97" orientation="portrait" r:id="rId1"/>
  <headerFooter>
    <oddFooter>&amp;R&amp;1#&amp;"Calibri"&amp;12&amp;K000000Official Use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C62F-1EC8-495B-8254-1EF511DB550A}">
  <sheetPr>
    <tabColor rgb="FF00B050"/>
  </sheetPr>
  <dimension ref="A1:H39"/>
  <sheetViews>
    <sheetView workbookViewId="0">
      <pane ySplit="3" topLeftCell="A31" activePane="bottomLeft" state="frozen"/>
      <selection activeCell="G58" sqref="G58"/>
      <selection pane="bottomLeft" activeCell="A39" sqref="A39"/>
    </sheetView>
  </sheetViews>
  <sheetFormatPr defaultRowHeight="14.5" x14ac:dyDescent="0.35"/>
  <cols>
    <col min="1" max="1" width="24.54296875" style="255" customWidth="1"/>
    <col min="2" max="3" width="9.81640625" style="255" customWidth="1"/>
    <col min="4" max="16384" width="8.7265625" style="255"/>
  </cols>
  <sheetData>
    <row r="1" spans="1:8" x14ac:dyDescent="0.35">
      <c r="A1" s="390" t="s">
        <v>40</v>
      </c>
      <c r="B1" s="390"/>
      <c r="C1" s="390"/>
      <c r="D1" s="390"/>
      <c r="E1" s="390"/>
      <c r="F1" s="390"/>
      <c r="G1" s="390"/>
      <c r="H1" s="390"/>
    </row>
    <row r="2" spans="1:8" x14ac:dyDescent="0.35">
      <c r="A2" s="265"/>
      <c r="B2" s="394" t="s">
        <v>28</v>
      </c>
      <c r="C2" s="394"/>
      <c r="D2" s="394"/>
      <c r="E2" s="394" t="s">
        <v>41</v>
      </c>
      <c r="F2" s="394"/>
      <c r="G2" s="394"/>
      <c r="H2" s="256"/>
    </row>
    <row r="3" spans="1:8" x14ac:dyDescent="0.35">
      <c r="A3" s="266" t="s">
        <v>42</v>
      </c>
      <c r="B3" s="257" t="s">
        <v>43</v>
      </c>
      <c r="C3" s="257" t="s">
        <v>44</v>
      </c>
      <c r="D3" s="257" t="s">
        <v>45</v>
      </c>
      <c r="E3" s="257" t="s">
        <v>43</v>
      </c>
      <c r="F3" s="257" t="s">
        <v>44</v>
      </c>
      <c r="G3" s="257" t="s">
        <v>45</v>
      </c>
      <c r="H3" s="256"/>
    </row>
    <row r="4" spans="1:8" x14ac:dyDescent="0.35">
      <c r="A4" s="260" t="s">
        <v>46</v>
      </c>
      <c r="B4" s="267">
        <v>1353</v>
      </c>
      <c r="C4" s="267">
        <v>1039</v>
      </c>
      <c r="D4" s="267">
        <v>314</v>
      </c>
      <c r="E4" s="262">
        <v>78.253325621746669</v>
      </c>
      <c r="F4" s="262">
        <v>96.025878003696846</v>
      </c>
      <c r="G4" s="262">
        <v>48.531684698608963</v>
      </c>
      <c r="H4" s="386" t="s">
        <v>211</v>
      </c>
    </row>
    <row r="5" spans="1:8" x14ac:dyDescent="0.35">
      <c r="A5" s="260" t="s">
        <v>47</v>
      </c>
      <c r="B5" s="267">
        <v>290</v>
      </c>
      <c r="C5" s="267">
        <v>8</v>
      </c>
      <c r="D5" s="267">
        <v>282</v>
      </c>
      <c r="E5" s="262">
        <v>16.772700983227299</v>
      </c>
      <c r="F5" s="262">
        <v>0.73937153419593349</v>
      </c>
      <c r="G5" s="262">
        <v>43.585780525502315</v>
      </c>
      <c r="H5" s="386"/>
    </row>
    <row r="6" spans="1:8" x14ac:dyDescent="0.35">
      <c r="A6" s="260" t="s">
        <v>48</v>
      </c>
      <c r="B6" s="267">
        <v>60</v>
      </c>
      <c r="C6" s="267">
        <v>23</v>
      </c>
      <c r="D6" s="267">
        <v>37</v>
      </c>
      <c r="E6" s="262">
        <v>3.4702139965297856</v>
      </c>
      <c r="F6" s="262">
        <v>2.1256931608133085</v>
      </c>
      <c r="G6" s="262">
        <v>5.7187017001545595</v>
      </c>
      <c r="H6" s="386"/>
    </row>
    <row r="7" spans="1:8" x14ac:dyDescent="0.35">
      <c r="A7" s="260" t="s">
        <v>49</v>
      </c>
      <c r="B7" s="267">
        <v>25</v>
      </c>
      <c r="C7" s="267">
        <v>11</v>
      </c>
      <c r="D7" s="267">
        <v>14</v>
      </c>
      <c r="E7" s="262">
        <v>1.4459224985540773</v>
      </c>
      <c r="F7" s="262">
        <v>1.0166358595194085</v>
      </c>
      <c r="G7" s="262">
        <v>2.1638330757341575</v>
      </c>
      <c r="H7" s="386"/>
    </row>
    <row r="8" spans="1:8" x14ac:dyDescent="0.35">
      <c r="A8" s="260" t="s">
        <v>50</v>
      </c>
      <c r="B8" s="267">
        <v>1</v>
      </c>
      <c r="C8" s="267">
        <v>1</v>
      </c>
      <c r="D8" s="267"/>
      <c r="E8" s="262">
        <v>5.7836899942163095E-2</v>
      </c>
      <c r="F8" s="262">
        <v>9.2421441774491686E-2</v>
      </c>
      <c r="G8" s="262"/>
      <c r="H8" s="393"/>
    </row>
    <row r="9" spans="1:8" x14ac:dyDescent="0.35">
      <c r="A9" s="390"/>
      <c r="B9" s="390"/>
      <c r="C9" s="390"/>
      <c r="D9" s="390"/>
      <c r="E9" s="390"/>
      <c r="F9" s="390"/>
      <c r="G9" s="390"/>
      <c r="H9" s="390"/>
    </row>
    <row r="10" spans="1:8" x14ac:dyDescent="0.35">
      <c r="A10" s="260" t="s">
        <v>46</v>
      </c>
      <c r="B10" s="267">
        <v>1273</v>
      </c>
      <c r="C10" s="267">
        <v>975</v>
      </c>
      <c r="D10" s="267">
        <v>298</v>
      </c>
      <c r="E10" s="262">
        <v>78.441093499766822</v>
      </c>
      <c r="F10" s="262">
        <v>93.987055931438292</v>
      </c>
      <c r="G10" s="262">
        <v>56.29965776040364</v>
      </c>
      <c r="H10" s="386" t="s">
        <v>212</v>
      </c>
    </row>
    <row r="11" spans="1:8" x14ac:dyDescent="0.35">
      <c r="A11" s="260" t="s">
        <v>47</v>
      </c>
      <c r="B11" s="267">
        <v>296</v>
      </c>
      <c r="C11" s="267">
        <v>6</v>
      </c>
      <c r="D11" s="267">
        <v>290</v>
      </c>
      <c r="E11" s="262">
        <v>15.732336982871306</v>
      </c>
      <c r="F11" s="262">
        <v>0.71366107847428639</v>
      </c>
      <c r="G11" s="262">
        <v>37.122781536504206</v>
      </c>
      <c r="H11" s="386"/>
    </row>
    <row r="12" spans="1:8" x14ac:dyDescent="0.35">
      <c r="A12" s="260" t="s">
        <v>48</v>
      </c>
      <c r="B12" s="267">
        <v>48</v>
      </c>
      <c r="C12" s="267">
        <v>17</v>
      </c>
      <c r="D12" s="267">
        <v>31</v>
      </c>
      <c r="E12" s="262">
        <v>3.5452391364364586</v>
      </c>
      <c r="F12" s="262">
        <v>2.7795162686911823</v>
      </c>
      <c r="G12" s="262">
        <v>4.6358247946008246</v>
      </c>
      <c r="H12" s="386"/>
    </row>
    <row r="13" spans="1:8" x14ac:dyDescent="0.35">
      <c r="A13" s="260" t="s">
        <v>49</v>
      </c>
      <c r="B13" s="267">
        <v>28</v>
      </c>
      <c r="C13" s="267">
        <v>14</v>
      </c>
      <c r="D13" s="267">
        <v>14</v>
      </c>
      <c r="E13" s="262">
        <v>2.2214318127165336</v>
      </c>
      <c r="F13" s="262">
        <v>2.4178121229439955</v>
      </c>
      <c r="G13" s="262">
        <v>1.9417359084913186</v>
      </c>
      <c r="H13" s="386"/>
    </row>
    <row r="14" spans="1:8" x14ac:dyDescent="0.35">
      <c r="A14" s="260" t="s">
        <v>50</v>
      </c>
      <c r="B14" s="267">
        <v>1</v>
      </c>
      <c r="C14" s="267">
        <v>1</v>
      </c>
      <c r="D14" s="267"/>
      <c r="E14" s="262">
        <v>5.9898568208875493E-2</v>
      </c>
      <c r="F14" s="262">
        <v>0.10195459845223639</v>
      </c>
      <c r="G14" s="262"/>
      <c r="H14" s="393"/>
    </row>
    <row r="15" spans="1:8" x14ac:dyDescent="0.35">
      <c r="A15" s="390"/>
      <c r="B15" s="390"/>
      <c r="C15" s="390"/>
      <c r="D15" s="390"/>
      <c r="E15" s="390"/>
      <c r="F15" s="390"/>
      <c r="G15" s="390"/>
      <c r="H15" s="390"/>
    </row>
    <row r="16" spans="1:8" x14ac:dyDescent="0.35">
      <c r="A16" s="260" t="s">
        <v>46</v>
      </c>
      <c r="B16" s="267">
        <v>1207</v>
      </c>
      <c r="C16" s="267">
        <v>907</v>
      </c>
      <c r="D16" s="267">
        <v>300</v>
      </c>
      <c r="E16" s="262">
        <v>76.472815302805429</v>
      </c>
      <c r="F16" s="262">
        <v>93.740749516447138</v>
      </c>
      <c r="G16" s="262">
        <v>53.864553174645536</v>
      </c>
      <c r="H16" s="386" t="s">
        <v>255</v>
      </c>
    </row>
    <row r="17" spans="1:8" x14ac:dyDescent="0.35">
      <c r="A17" s="260" t="s">
        <v>47</v>
      </c>
      <c r="B17" s="267">
        <v>335</v>
      </c>
      <c r="C17" s="267">
        <v>7</v>
      </c>
      <c r="D17" s="267">
        <v>328</v>
      </c>
      <c r="E17" s="262">
        <v>17.174068089696267</v>
      </c>
      <c r="F17" s="262">
        <v>0.63615265995577053</v>
      </c>
      <c r="G17" s="262">
        <v>38.826543855647259</v>
      </c>
      <c r="H17" s="386"/>
    </row>
    <row r="18" spans="1:8" x14ac:dyDescent="0.35">
      <c r="A18" s="260" t="s">
        <v>48</v>
      </c>
      <c r="B18" s="267">
        <v>59</v>
      </c>
      <c r="C18" s="267">
        <v>21</v>
      </c>
      <c r="D18" s="267">
        <v>38</v>
      </c>
      <c r="E18" s="262">
        <v>4.5323682082006593</v>
      </c>
      <c r="F18" s="262">
        <v>3.7989095081193343</v>
      </c>
      <c r="G18" s="262">
        <v>5.4926583243465732</v>
      </c>
      <c r="H18" s="386"/>
    </row>
    <row r="19" spans="1:8" x14ac:dyDescent="0.35">
      <c r="A19" s="260" t="s">
        <v>49</v>
      </c>
      <c r="B19" s="267">
        <v>22</v>
      </c>
      <c r="C19" s="267">
        <v>10</v>
      </c>
      <c r="D19" s="267">
        <v>12</v>
      </c>
      <c r="E19" s="262">
        <v>1.7595447484234736</v>
      </c>
      <c r="F19" s="262">
        <v>1.7162380101752566</v>
      </c>
      <c r="G19" s="262">
        <v>1.8162446453606425</v>
      </c>
      <c r="H19" s="386"/>
    </row>
    <row r="20" spans="1:8" x14ac:dyDescent="0.35">
      <c r="A20" s="260" t="s">
        <v>50</v>
      </c>
      <c r="B20" s="267">
        <v>1</v>
      </c>
      <c r="C20" s="267">
        <v>1</v>
      </c>
      <c r="D20" s="267"/>
      <c r="E20" s="262">
        <v>6.1203650874180414E-2</v>
      </c>
      <c r="F20" s="262">
        <v>0.10795030530250382</v>
      </c>
      <c r="G20" s="262"/>
      <c r="H20" s="393"/>
    </row>
    <row r="21" spans="1:8" x14ac:dyDescent="0.35">
      <c r="A21" s="390"/>
      <c r="B21" s="390"/>
      <c r="C21" s="390"/>
      <c r="D21" s="390"/>
      <c r="E21" s="390"/>
      <c r="F21" s="390"/>
      <c r="G21" s="390"/>
      <c r="H21" s="390"/>
    </row>
    <row r="22" spans="1:8" x14ac:dyDescent="0.35">
      <c r="A22" s="260" t="s">
        <v>46</v>
      </c>
      <c r="B22" s="267">
        <v>1221</v>
      </c>
      <c r="C22" s="267">
        <v>934</v>
      </c>
      <c r="D22" s="267">
        <v>287</v>
      </c>
      <c r="E22" s="262">
        <v>77.287155458900997</v>
      </c>
      <c r="F22" s="262">
        <v>95.094477404286323</v>
      </c>
      <c r="G22" s="262">
        <v>49.460012974276594</v>
      </c>
      <c r="H22" s="386" t="s">
        <v>289</v>
      </c>
    </row>
    <row r="23" spans="1:8" x14ac:dyDescent="0.35">
      <c r="A23" s="260" t="s">
        <v>47</v>
      </c>
      <c r="B23" s="267">
        <v>308</v>
      </c>
      <c r="C23" s="267">
        <v>8</v>
      </c>
      <c r="D23" s="267">
        <v>300</v>
      </c>
      <c r="E23" s="262">
        <v>16.772402280452432</v>
      </c>
      <c r="F23" s="262">
        <v>0.38121055211447236</v>
      </c>
      <c r="G23" s="262">
        <v>42.386586665738847</v>
      </c>
      <c r="H23" s="386"/>
    </row>
    <row r="24" spans="1:8" x14ac:dyDescent="0.35">
      <c r="A24" s="260" t="s">
        <v>48</v>
      </c>
      <c r="B24" s="267">
        <v>63</v>
      </c>
      <c r="C24" s="267">
        <v>24</v>
      </c>
      <c r="D24" s="267">
        <v>39</v>
      </c>
      <c r="E24" s="262">
        <v>4.419004982502206</v>
      </c>
      <c r="F24" s="262">
        <v>3.3024107708779185</v>
      </c>
      <c r="G24" s="262">
        <v>6.1638842136225218</v>
      </c>
      <c r="H24" s="386"/>
    </row>
    <row r="25" spans="1:8" x14ac:dyDescent="0.35">
      <c r="A25" s="260" t="s">
        <v>49</v>
      </c>
      <c r="B25" s="267">
        <v>23</v>
      </c>
      <c r="C25" s="267">
        <v>9</v>
      </c>
      <c r="D25" s="267">
        <v>14</v>
      </c>
      <c r="E25" s="262">
        <v>1.4526234767804889</v>
      </c>
      <c r="F25" s="262">
        <v>1.1090517060663783</v>
      </c>
      <c r="G25" s="262">
        <v>1.9895161463620501</v>
      </c>
      <c r="H25" s="386"/>
    </row>
    <row r="26" spans="1:8" x14ac:dyDescent="0.35">
      <c r="A26" s="260" t="s">
        <v>50</v>
      </c>
      <c r="B26" s="267">
        <v>1</v>
      </c>
      <c r="C26" s="267">
        <v>1</v>
      </c>
      <c r="D26" s="267"/>
      <c r="E26" s="262">
        <v>6.8813801363878213E-2</v>
      </c>
      <c r="F26" s="262">
        <v>0.11284956665488691</v>
      </c>
      <c r="G26" s="262"/>
      <c r="H26" s="393"/>
    </row>
    <row r="27" spans="1:8" x14ac:dyDescent="0.35">
      <c r="A27" s="390"/>
      <c r="B27" s="390"/>
      <c r="C27" s="390"/>
      <c r="D27" s="390"/>
      <c r="E27" s="390"/>
      <c r="F27" s="390"/>
      <c r="G27" s="390"/>
      <c r="H27" s="390"/>
    </row>
    <row r="28" spans="1:8" x14ac:dyDescent="0.35">
      <c r="A28" s="260" t="s">
        <v>46</v>
      </c>
      <c r="B28" s="267">
        <v>1190</v>
      </c>
      <c r="C28" s="267">
        <v>910</v>
      </c>
      <c r="D28" s="267">
        <v>280</v>
      </c>
      <c r="E28" s="262">
        <v>76.639483315156085</v>
      </c>
      <c r="F28" s="262">
        <v>95.051453177510538</v>
      </c>
      <c r="G28" s="262">
        <v>48.238097467725126</v>
      </c>
      <c r="H28" s="386" t="s">
        <v>394</v>
      </c>
    </row>
    <row r="29" spans="1:8" x14ac:dyDescent="0.35">
      <c r="A29" s="260" t="s">
        <v>47</v>
      </c>
      <c r="B29" s="267">
        <v>314</v>
      </c>
      <c r="C29" s="267">
        <v>8</v>
      </c>
      <c r="D29" s="267">
        <v>306</v>
      </c>
      <c r="E29" s="262">
        <v>17.817784807470666</v>
      </c>
      <c r="F29" s="262">
        <v>0.58523511976052889</v>
      </c>
      <c r="G29" s="262">
        <v>44.399855953284273</v>
      </c>
      <c r="H29" s="386"/>
    </row>
    <row r="30" spans="1:8" x14ac:dyDescent="0.35">
      <c r="A30" s="260" t="s">
        <v>48</v>
      </c>
      <c r="B30" s="267">
        <v>63</v>
      </c>
      <c r="C30" s="267">
        <v>23</v>
      </c>
      <c r="D30" s="267">
        <v>40</v>
      </c>
      <c r="E30" s="262">
        <v>4.2580693892366055</v>
      </c>
      <c r="F30" s="262">
        <v>3.0792536870302691</v>
      </c>
      <c r="G30" s="262">
        <v>6.0764516618377842</v>
      </c>
      <c r="H30" s="386"/>
    </row>
    <row r="31" spans="1:8" x14ac:dyDescent="0.35">
      <c r="A31" s="260" t="s">
        <v>49</v>
      </c>
      <c r="B31" s="267">
        <v>21</v>
      </c>
      <c r="C31" s="267">
        <v>9</v>
      </c>
      <c r="D31" s="267">
        <v>12</v>
      </c>
      <c r="E31" s="262">
        <v>1.2175305463360897</v>
      </c>
      <c r="F31" s="262">
        <v>1.1734059690739171</v>
      </c>
      <c r="G31" s="262">
        <v>1.28559491715282</v>
      </c>
      <c r="H31" s="386"/>
    </row>
    <row r="32" spans="1:8" x14ac:dyDescent="0.35">
      <c r="A32" s="260" t="s">
        <v>50</v>
      </c>
      <c r="B32" s="267">
        <v>1</v>
      </c>
      <c r="C32" s="267">
        <v>1</v>
      </c>
      <c r="D32" s="267"/>
      <c r="E32" s="262">
        <v>6.7131941800549405E-2</v>
      </c>
      <c r="F32" s="262">
        <v>0.11065204662476001</v>
      </c>
      <c r="G32" s="262"/>
      <c r="H32" s="393"/>
    </row>
    <row r="33" spans="1:8" x14ac:dyDescent="0.35">
      <c r="A33" s="390"/>
      <c r="B33" s="390"/>
      <c r="C33" s="390"/>
      <c r="D33" s="390"/>
      <c r="E33" s="390"/>
      <c r="F33" s="390"/>
      <c r="G33" s="390"/>
      <c r="H33" s="390"/>
    </row>
    <row r="34" spans="1:8" x14ac:dyDescent="0.35">
      <c r="A34" s="260" t="s">
        <v>46</v>
      </c>
      <c r="B34" s="267">
        <v>1184</v>
      </c>
      <c r="C34" s="267">
        <v>906</v>
      </c>
      <c r="D34" s="267">
        <v>278</v>
      </c>
      <c r="E34" s="262">
        <v>75.128570054552554</v>
      </c>
      <c r="F34" s="262">
        <v>94.089211393522433</v>
      </c>
      <c r="G34" s="262">
        <v>47.630955070065745</v>
      </c>
      <c r="H34" s="386" t="s">
        <v>396</v>
      </c>
    </row>
    <row r="35" spans="1:8" x14ac:dyDescent="0.35">
      <c r="A35" s="260" t="s">
        <v>47</v>
      </c>
      <c r="B35" s="267">
        <v>319</v>
      </c>
      <c r="C35" s="267">
        <v>11</v>
      </c>
      <c r="D35" s="267">
        <v>308</v>
      </c>
      <c r="E35" s="262">
        <v>18.668460524892552</v>
      </c>
      <c r="F35" s="262">
        <v>1.3605175670100949</v>
      </c>
      <c r="G35" s="262">
        <v>43.769254486494312</v>
      </c>
      <c r="H35" s="386"/>
    </row>
    <row r="36" spans="1:8" x14ac:dyDescent="0.35">
      <c r="A36" s="260" t="s">
        <v>48</v>
      </c>
      <c r="B36" s="267">
        <v>63</v>
      </c>
      <c r="C36" s="267">
        <v>21</v>
      </c>
      <c r="D36" s="267">
        <v>42</v>
      </c>
      <c r="E36" s="262">
        <v>4.3194859384283264</v>
      </c>
      <c r="F36" s="262">
        <v>3.1652872883712448</v>
      </c>
      <c r="G36" s="262">
        <v>5.9933591754930138</v>
      </c>
      <c r="H36" s="386"/>
    </row>
    <row r="37" spans="1:8" x14ac:dyDescent="0.35">
      <c r="A37" s="260" t="s">
        <v>49</v>
      </c>
      <c r="B37" s="267">
        <v>24</v>
      </c>
      <c r="C37" s="267">
        <v>8</v>
      </c>
      <c r="D37" s="267">
        <v>16</v>
      </c>
      <c r="E37" s="262">
        <v>1.8176878868636965</v>
      </c>
      <c r="F37" s="262">
        <v>1.2738196144465181</v>
      </c>
      <c r="G37" s="262">
        <v>2.606431267946927</v>
      </c>
      <c r="H37" s="386"/>
    </row>
    <row r="38" spans="1:8" x14ac:dyDescent="0.35">
      <c r="A38" s="260" t="s">
        <v>50</v>
      </c>
      <c r="B38" s="267">
        <v>1</v>
      </c>
      <c r="C38" s="267">
        <v>1</v>
      </c>
      <c r="D38" s="267"/>
      <c r="E38" s="262">
        <v>6.5795595262870307E-2</v>
      </c>
      <c r="F38" s="262">
        <v>0.11116413664971861</v>
      </c>
      <c r="G38" s="262"/>
      <c r="H38" s="393"/>
    </row>
    <row r="39" spans="1:8" x14ac:dyDescent="0.35">
      <c r="A39" s="312" t="s">
        <v>531</v>
      </c>
    </row>
  </sheetData>
  <mergeCells count="14">
    <mergeCell ref="A33:H33"/>
    <mergeCell ref="H34:H38"/>
    <mergeCell ref="A15:H15"/>
    <mergeCell ref="H16:H20"/>
    <mergeCell ref="A21:H21"/>
    <mergeCell ref="H22:H26"/>
    <mergeCell ref="A27:H27"/>
    <mergeCell ref="H28:H32"/>
    <mergeCell ref="H10:H14"/>
    <mergeCell ref="A1:H1"/>
    <mergeCell ref="B2:D2"/>
    <mergeCell ref="E2:G2"/>
    <mergeCell ref="H4:H8"/>
    <mergeCell ref="A9:H9"/>
  </mergeCells>
  <hyperlinks>
    <hyperlink ref="A39" location="Index!A1" display="Back to Table of Contents" xr:uid="{00000000-0004-0000-09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6C96-17EA-48F3-BB75-8EEFBCC68E63}">
  <sheetPr>
    <tabColor rgb="FF00B050"/>
  </sheetPr>
  <dimension ref="A1:H63"/>
  <sheetViews>
    <sheetView workbookViewId="0">
      <pane ySplit="3" topLeftCell="A4" activePane="bottomLeft" state="frozen"/>
      <selection activeCell="G58" sqref="G58"/>
      <selection pane="bottomLeft" activeCell="A18" sqref="A18"/>
    </sheetView>
  </sheetViews>
  <sheetFormatPr defaultRowHeight="14.5" x14ac:dyDescent="0.35"/>
  <cols>
    <col min="1" max="1" width="29" style="255" customWidth="1"/>
    <col min="2" max="3" width="9.81640625" style="255" customWidth="1"/>
    <col min="4" max="16384" width="8.7265625" style="255"/>
  </cols>
  <sheetData>
    <row r="1" spans="1:8" x14ac:dyDescent="0.35">
      <c r="A1" s="390" t="s">
        <v>51</v>
      </c>
      <c r="B1" s="390"/>
      <c r="C1" s="390"/>
      <c r="D1" s="390"/>
      <c r="E1" s="390"/>
      <c r="F1" s="390"/>
      <c r="G1" s="390"/>
      <c r="H1" s="390"/>
    </row>
    <row r="2" spans="1:8" x14ac:dyDescent="0.35">
      <c r="A2" s="395" t="s">
        <v>52</v>
      </c>
      <c r="B2" s="394" t="s">
        <v>28</v>
      </c>
      <c r="C2" s="394"/>
      <c r="D2" s="394"/>
      <c r="E2" s="394" t="s">
        <v>41</v>
      </c>
      <c r="F2" s="394"/>
      <c r="G2" s="394"/>
      <c r="H2" s="256"/>
    </row>
    <row r="3" spans="1:8" x14ac:dyDescent="0.35">
      <c r="A3" s="396"/>
      <c r="B3" s="257" t="s">
        <v>43</v>
      </c>
      <c r="C3" s="257" t="s">
        <v>44</v>
      </c>
      <c r="D3" s="257" t="s">
        <v>45</v>
      </c>
      <c r="E3" s="257" t="s">
        <v>43</v>
      </c>
      <c r="F3" s="257" t="s">
        <v>44</v>
      </c>
      <c r="G3" s="257" t="s">
        <v>45</v>
      </c>
      <c r="H3" s="256"/>
    </row>
    <row r="4" spans="1:8" x14ac:dyDescent="0.35">
      <c r="A4" s="260" t="s">
        <v>53</v>
      </c>
      <c r="B4" s="268">
        <v>1516</v>
      </c>
      <c r="C4" s="268">
        <v>987</v>
      </c>
      <c r="D4" s="267">
        <v>529</v>
      </c>
      <c r="E4" s="262">
        <v>87.680740312319244</v>
      </c>
      <c r="F4" s="262">
        <v>91.219963031423291</v>
      </c>
      <c r="G4" s="262">
        <v>81.761978361669236</v>
      </c>
      <c r="H4" s="386" t="s">
        <v>211</v>
      </c>
    </row>
    <row r="5" spans="1:8" x14ac:dyDescent="0.35">
      <c r="A5" s="397" t="s">
        <v>54</v>
      </c>
      <c r="B5" s="398"/>
      <c r="C5" s="398"/>
      <c r="D5" s="398"/>
      <c r="E5" s="398"/>
      <c r="F5" s="398"/>
      <c r="G5" s="399"/>
      <c r="H5" s="386"/>
    </row>
    <row r="6" spans="1:8" x14ac:dyDescent="0.35">
      <c r="A6" s="260" t="s">
        <v>55</v>
      </c>
      <c r="B6" s="267">
        <v>94</v>
      </c>
      <c r="C6" s="267">
        <v>38</v>
      </c>
      <c r="D6" s="267">
        <v>56</v>
      </c>
      <c r="E6" s="262">
        <v>5.5391868002357096</v>
      </c>
      <c r="F6" s="262">
        <v>3.5613870665417062</v>
      </c>
      <c r="G6" s="262">
        <v>8.8888888888888893</v>
      </c>
      <c r="H6" s="386"/>
    </row>
    <row r="7" spans="1:8" x14ac:dyDescent="0.35">
      <c r="A7" s="260" t="s">
        <v>56</v>
      </c>
      <c r="B7" s="267">
        <v>841</v>
      </c>
      <c r="C7" s="267">
        <v>492</v>
      </c>
      <c r="D7" s="267">
        <v>349</v>
      </c>
      <c r="E7" s="262">
        <v>49.558043606364173</v>
      </c>
      <c r="F7" s="262">
        <v>46.11059044048735</v>
      </c>
      <c r="G7" s="262">
        <v>55.396825396825399</v>
      </c>
      <c r="H7" s="386"/>
    </row>
    <row r="8" spans="1:8" x14ac:dyDescent="0.35">
      <c r="A8" s="260" t="s">
        <v>57</v>
      </c>
      <c r="B8" s="267">
        <v>607</v>
      </c>
      <c r="C8" s="267">
        <v>417</v>
      </c>
      <c r="D8" s="267">
        <v>190</v>
      </c>
      <c r="E8" s="267">
        <v>35.76900412492634</v>
      </c>
      <c r="F8" s="267">
        <v>39.081537019681349</v>
      </c>
      <c r="G8" s="267">
        <v>30.158730158730158</v>
      </c>
      <c r="H8" s="386"/>
    </row>
    <row r="9" spans="1:8" x14ac:dyDescent="0.35">
      <c r="A9" s="260" t="s">
        <v>58</v>
      </c>
      <c r="B9" s="267"/>
      <c r="C9" s="267"/>
      <c r="D9" s="267"/>
      <c r="E9" s="267"/>
      <c r="F9" s="267"/>
      <c r="G9" s="267"/>
      <c r="H9" s="386"/>
    </row>
    <row r="10" spans="1:8" x14ac:dyDescent="0.35">
      <c r="A10" s="260" t="s">
        <v>59</v>
      </c>
      <c r="B10" s="267"/>
      <c r="C10" s="267"/>
      <c r="D10" s="267"/>
      <c r="E10" s="262"/>
      <c r="F10" s="262"/>
      <c r="G10" s="262"/>
      <c r="H10" s="386"/>
    </row>
    <row r="11" spans="1:8" x14ac:dyDescent="0.35">
      <c r="A11" s="260" t="s">
        <v>60</v>
      </c>
      <c r="B11" s="267">
        <v>155</v>
      </c>
      <c r="C11" s="267">
        <v>120</v>
      </c>
      <c r="D11" s="267">
        <v>35</v>
      </c>
      <c r="E11" s="262">
        <v>9.1337654684737775</v>
      </c>
      <c r="F11" s="262">
        <v>11.246485473289598</v>
      </c>
      <c r="G11" s="262">
        <v>5.5555555555555554</v>
      </c>
      <c r="H11" s="386"/>
    </row>
    <row r="12" spans="1:8" x14ac:dyDescent="0.35">
      <c r="A12" s="260" t="s">
        <v>61</v>
      </c>
      <c r="B12" s="267"/>
      <c r="C12" s="267"/>
      <c r="D12" s="267"/>
      <c r="E12" s="262"/>
      <c r="F12" s="262"/>
      <c r="G12" s="262"/>
      <c r="H12" s="393"/>
    </row>
    <row r="13" spans="1:8" x14ac:dyDescent="0.35">
      <c r="A13" s="390"/>
      <c r="B13" s="390"/>
      <c r="C13" s="390"/>
      <c r="D13" s="390"/>
      <c r="E13" s="390"/>
      <c r="F13" s="390"/>
      <c r="G13" s="390"/>
      <c r="H13" s="390"/>
    </row>
    <row r="14" spans="1:8" x14ac:dyDescent="0.35">
      <c r="A14" s="260" t="s">
        <v>53</v>
      </c>
      <c r="B14" s="268">
        <v>1583</v>
      </c>
      <c r="C14" s="268">
        <v>995</v>
      </c>
      <c r="D14" s="267">
        <v>588</v>
      </c>
      <c r="E14" s="262">
        <v>92.14900772056626</v>
      </c>
      <c r="F14" s="262">
        <v>97.311891569023842</v>
      </c>
      <c r="G14" s="262">
        <v>84.795737605392787</v>
      </c>
      <c r="H14" s="386" t="s">
        <v>212</v>
      </c>
    </row>
    <row r="15" spans="1:8" x14ac:dyDescent="0.35">
      <c r="A15" s="397" t="s">
        <v>54</v>
      </c>
      <c r="B15" s="398"/>
      <c r="C15" s="398"/>
      <c r="D15" s="398"/>
      <c r="E15" s="398"/>
      <c r="F15" s="398"/>
      <c r="G15" s="399"/>
      <c r="H15" s="386"/>
    </row>
    <row r="16" spans="1:8" x14ac:dyDescent="0.35">
      <c r="A16" s="260" t="s">
        <v>55</v>
      </c>
      <c r="B16" s="267">
        <v>62</v>
      </c>
      <c r="C16" s="267">
        <v>17</v>
      </c>
      <c r="D16" s="267">
        <v>45</v>
      </c>
      <c r="E16" s="262">
        <v>7.8451055441112114</v>
      </c>
      <c r="F16" s="262">
        <v>2.6775266292834159</v>
      </c>
      <c r="G16" s="262">
        <v>15.204262394607204</v>
      </c>
      <c r="H16" s="386"/>
    </row>
    <row r="17" spans="1:8" x14ac:dyDescent="0.35">
      <c r="A17" s="260" t="s">
        <v>56</v>
      </c>
      <c r="B17" s="267">
        <v>526</v>
      </c>
      <c r="C17" s="267">
        <v>308</v>
      </c>
      <c r="D17" s="267">
        <v>218</v>
      </c>
      <c r="E17" s="262">
        <v>44.353025319817469</v>
      </c>
      <c r="F17" s="262">
        <v>42.803727680332457</v>
      </c>
      <c r="G17" s="262">
        <v>46.559382402117258</v>
      </c>
      <c r="H17" s="386"/>
    </row>
    <row r="18" spans="1:8" x14ac:dyDescent="0.35">
      <c r="A18" s="260" t="s">
        <v>57</v>
      </c>
      <c r="B18" s="267">
        <v>290</v>
      </c>
      <c r="C18" s="267">
        <v>169</v>
      </c>
      <c r="D18" s="267">
        <v>121</v>
      </c>
      <c r="E18" s="262">
        <v>15.078402571903332</v>
      </c>
      <c r="F18" s="262">
        <v>15.267259816815724</v>
      </c>
      <c r="G18" s="262">
        <v>14.809450687361252</v>
      </c>
      <c r="H18" s="386"/>
    </row>
    <row r="19" spans="1:8" x14ac:dyDescent="0.35">
      <c r="A19" s="260" t="s">
        <v>58</v>
      </c>
      <c r="B19" s="267">
        <v>606</v>
      </c>
      <c r="C19" s="267">
        <v>400</v>
      </c>
      <c r="D19" s="267">
        <v>206</v>
      </c>
      <c r="E19" s="262">
        <v>28.480929609541896</v>
      </c>
      <c r="F19" s="262">
        <v>33.447584559463749</v>
      </c>
      <c r="G19" s="262">
        <v>21.407908877552678</v>
      </c>
      <c r="H19" s="386"/>
    </row>
    <row r="20" spans="1:8" x14ac:dyDescent="0.35">
      <c r="A20" s="260" t="s">
        <v>59</v>
      </c>
      <c r="B20" s="267"/>
      <c r="C20" s="267"/>
      <c r="D20" s="267"/>
      <c r="E20" s="267"/>
      <c r="F20" s="267"/>
      <c r="G20" s="267"/>
      <c r="H20" s="386"/>
    </row>
    <row r="21" spans="1:8" x14ac:dyDescent="0.35">
      <c r="A21" s="260" t="s">
        <v>60</v>
      </c>
      <c r="B21" s="267">
        <v>161</v>
      </c>
      <c r="C21" s="267">
        <v>118</v>
      </c>
      <c r="D21" s="267">
        <v>43</v>
      </c>
      <c r="E21" s="262">
        <v>4.242536954626102</v>
      </c>
      <c r="F21" s="262">
        <v>5.8039013141046532</v>
      </c>
      <c r="G21" s="262">
        <v>2.0189956383616008</v>
      </c>
      <c r="H21" s="386"/>
    </row>
    <row r="22" spans="1:8" x14ac:dyDescent="0.35">
      <c r="A22" s="260" t="s">
        <v>61</v>
      </c>
      <c r="B22" s="267"/>
      <c r="C22" s="267"/>
      <c r="D22" s="267"/>
      <c r="E22" s="262"/>
      <c r="F22" s="262"/>
      <c r="G22" s="262"/>
      <c r="H22" s="393"/>
    </row>
    <row r="23" spans="1:8" x14ac:dyDescent="0.35">
      <c r="A23" s="390"/>
      <c r="B23" s="390"/>
      <c r="C23" s="390"/>
      <c r="D23" s="390"/>
      <c r="E23" s="390"/>
      <c r="F23" s="390"/>
      <c r="G23" s="390"/>
      <c r="H23" s="390"/>
    </row>
    <row r="24" spans="1:8" x14ac:dyDescent="0.35">
      <c r="A24" s="260" t="s">
        <v>53</v>
      </c>
      <c r="B24" s="268">
        <v>1461</v>
      </c>
      <c r="C24" s="268">
        <v>895</v>
      </c>
      <c r="D24" s="267">
        <v>566</v>
      </c>
      <c r="E24" s="262">
        <v>83.445508321315472</v>
      </c>
      <c r="F24" s="262">
        <v>92.495600169581422</v>
      </c>
      <c r="G24" s="262">
        <v>71.596560655770176</v>
      </c>
      <c r="H24" s="386" t="s">
        <v>255</v>
      </c>
    </row>
    <row r="25" spans="1:8" x14ac:dyDescent="0.35">
      <c r="A25" s="397" t="s">
        <v>54</v>
      </c>
      <c r="B25" s="398"/>
      <c r="C25" s="398"/>
      <c r="D25" s="398"/>
      <c r="E25" s="398"/>
      <c r="F25" s="398"/>
      <c r="G25" s="399"/>
      <c r="H25" s="386"/>
    </row>
    <row r="26" spans="1:8" x14ac:dyDescent="0.35">
      <c r="A26" s="260" t="s">
        <v>55</v>
      </c>
      <c r="B26" s="267">
        <v>73</v>
      </c>
      <c r="C26" s="267">
        <v>20</v>
      </c>
      <c r="D26" s="267">
        <v>53</v>
      </c>
      <c r="E26" s="262">
        <v>9.8556901368703809</v>
      </c>
      <c r="F26" s="262">
        <v>4.9728415102688421</v>
      </c>
      <c r="G26" s="262">
        <v>16.26846368848739</v>
      </c>
      <c r="H26" s="386"/>
    </row>
    <row r="27" spans="1:8" x14ac:dyDescent="0.35">
      <c r="A27" s="260" t="s">
        <v>56</v>
      </c>
      <c r="B27" s="267">
        <v>520</v>
      </c>
      <c r="C27" s="267">
        <v>289</v>
      </c>
      <c r="D27" s="267">
        <v>231</v>
      </c>
      <c r="E27" s="262">
        <v>42.960323783181195</v>
      </c>
      <c r="F27" s="262">
        <v>40.735026851771259</v>
      </c>
      <c r="G27" s="262">
        <v>45.882864782813265</v>
      </c>
      <c r="H27" s="386"/>
    </row>
    <row r="28" spans="1:8" x14ac:dyDescent="0.35">
      <c r="A28" s="260" t="s">
        <v>57</v>
      </c>
      <c r="B28" s="267">
        <v>288</v>
      </c>
      <c r="C28" s="267">
        <v>161</v>
      </c>
      <c r="D28" s="267">
        <v>127</v>
      </c>
      <c r="E28" s="262">
        <v>15.425377397678409</v>
      </c>
      <c r="F28" s="262">
        <v>15.420257749173954</v>
      </c>
      <c r="G28" s="262">
        <v>15.432101166738965</v>
      </c>
      <c r="H28" s="386"/>
    </row>
    <row r="29" spans="1:8" x14ac:dyDescent="0.35">
      <c r="A29" s="260" t="s">
        <v>58</v>
      </c>
      <c r="B29" s="267">
        <v>590</v>
      </c>
      <c r="C29" s="267">
        <v>370</v>
      </c>
      <c r="D29" s="267">
        <v>220</v>
      </c>
      <c r="E29" s="262">
        <v>27.793895585093303</v>
      </c>
      <c r="F29" s="262">
        <v>33.211715674392757</v>
      </c>
      <c r="G29" s="262">
        <v>20.678529938327362</v>
      </c>
      <c r="H29" s="386"/>
    </row>
    <row r="30" spans="1:8" x14ac:dyDescent="0.35">
      <c r="A30" s="260" t="s">
        <v>59</v>
      </c>
      <c r="B30" s="267"/>
      <c r="C30" s="267"/>
      <c r="D30" s="267"/>
      <c r="E30" s="267"/>
      <c r="F30" s="267"/>
      <c r="G30" s="267"/>
      <c r="H30" s="386"/>
    </row>
    <row r="31" spans="1:8" x14ac:dyDescent="0.35">
      <c r="A31" s="260" t="s">
        <v>60</v>
      </c>
      <c r="B31" s="267">
        <v>152</v>
      </c>
      <c r="C31" s="267">
        <v>106</v>
      </c>
      <c r="D31" s="267">
        <v>46</v>
      </c>
      <c r="E31" s="262">
        <v>3.9647130971767246</v>
      </c>
      <c r="F31" s="262">
        <v>5.6601582143931983</v>
      </c>
      <c r="G31" s="262">
        <v>1.7380404236330305</v>
      </c>
      <c r="H31" s="386"/>
    </row>
    <row r="32" spans="1:8" x14ac:dyDescent="0.35">
      <c r="A32" s="260" t="s">
        <v>61</v>
      </c>
      <c r="B32" s="267"/>
      <c r="C32" s="267"/>
      <c r="D32" s="267"/>
      <c r="E32" s="262"/>
      <c r="F32" s="262"/>
      <c r="G32" s="262"/>
      <c r="H32" s="393"/>
    </row>
    <row r="33" spans="1:8" x14ac:dyDescent="0.35">
      <c r="A33" s="390"/>
      <c r="B33" s="390"/>
      <c r="C33" s="390"/>
      <c r="D33" s="390"/>
      <c r="E33" s="390"/>
      <c r="F33" s="390"/>
      <c r="G33" s="390"/>
      <c r="H33" s="390"/>
    </row>
    <row r="34" spans="1:8" x14ac:dyDescent="0.35">
      <c r="A34" s="260" t="s">
        <v>53</v>
      </c>
      <c r="B34" s="268">
        <v>1404</v>
      </c>
      <c r="C34" s="268">
        <v>876</v>
      </c>
      <c r="D34" s="267">
        <v>528</v>
      </c>
      <c r="E34" s="262">
        <v>85.413722308055412</v>
      </c>
      <c r="F34" s="262">
        <v>88.556670297900411</v>
      </c>
      <c r="G34" s="262">
        <v>80.502300938608826</v>
      </c>
      <c r="H34" s="386" t="s">
        <v>289</v>
      </c>
    </row>
    <row r="35" spans="1:8" x14ac:dyDescent="0.35">
      <c r="A35" s="397" t="s">
        <v>54</v>
      </c>
      <c r="B35" s="398"/>
      <c r="C35" s="398"/>
      <c r="D35" s="398"/>
      <c r="E35" s="398"/>
      <c r="F35" s="398"/>
      <c r="G35" s="399"/>
      <c r="H35" s="386"/>
    </row>
    <row r="36" spans="1:8" x14ac:dyDescent="0.35">
      <c r="A36" s="260" t="s">
        <v>55</v>
      </c>
      <c r="B36" s="267">
        <v>64</v>
      </c>
      <c r="C36" s="267">
        <v>20</v>
      </c>
      <c r="D36" s="267">
        <v>44</v>
      </c>
      <c r="E36" s="262">
        <v>6.1002249257867804</v>
      </c>
      <c r="F36" s="262">
        <v>3.4232085820229829</v>
      </c>
      <c r="G36" s="262">
        <v>10.295198128826417</v>
      </c>
      <c r="H36" s="386"/>
    </row>
    <row r="37" spans="1:8" x14ac:dyDescent="0.35">
      <c r="A37" s="260" t="s">
        <v>56</v>
      </c>
      <c r="B37" s="267">
        <v>519</v>
      </c>
      <c r="C37" s="267">
        <v>309</v>
      </c>
      <c r="D37" s="267">
        <v>210</v>
      </c>
      <c r="E37" s="262">
        <v>39.862581757816507</v>
      </c>
      <c r="F37" s="262">
        <v>40.292464791247056</v>
      </c>
      <c r="G37" s="262">
        <v>39.188940818012938</v>
      </c>
      <c r="H37" s="386"/>
    </row>
    <row r="38" spans="1:8" x14ac:dyDescent="0.35">
      <c r="A38" s="260" t="s">
        <v>57</v>
      </c>
      <c r="B38" s="267">
        <v>272</v>
      </c>
      <c r="C38" s="267">
        <v>157</v>
      </c>
      <c r="D38" s="267">
        <v>115</v>
      </c>
      <c r="E38" s="262">
        <v>15.816647829375501</v>
      </c>
      <c r="F38" s="262">
        <v>15.698164566317697</v>
      </c>
      <c r="G38" s="262">
        <v>16.002315023636026</v>
      </c>
      <c r="H38" s="386"/>
    </row>
    <row r="39" spans="1:8" x14ac:dyDescent="0.35">
      <c r="A39" s="260" t="s">
        <v>58</v>
      </c>
      <c r="B39" s="267">
        <v>602</v>
      </c>
      <c r="C39" s="267">
        <v>383</v>
      </c>
      <c r="D39" s="267">
        <v>219</v>
      </c>
      <c r="E39" s="262">
        <v>32.45701353901039</v>
      </c>
      <c r="F39" s="262">
        <v>34.023845244504614</v>
      </c>
      <c r="G39" s="262">
        <v>30.001736404250728</v>
      </c>
      <c r="H39" s="386"/>
    </row>
    <row r="40" spans="1:8" x14ac:dyDescent="0.35">
      <c r="A40" s="260" t="s">
        <v>59</v>
      </c>
      <c r="B40" s="267"/>
      <c r="C40" s="267"/>
      <c r="D40" s="267"/>
      <c r="E40" s="267"/>
      <c r="F40" s="267"/>
      <c r="G40" s="267"/>
      <c r="H40" s="386"/>
    </row>
    <row r="41" spans="1:8" x14ac:dyDescent="0.35">
      <c r="A41" s="260" t="s">
        <v>60</v>
      </c>
      <c r="B41" s="267">
        <v>153</v>
      </c>
      <c r="C41" s="267">
        <v>103</v>
      </c>
      <c r="D41" s="267">
        <v>50</v>
      </c>
      <c r="E41" s="267">
        <v>4.0279330491973608</v>
      </c>
      <c r="F41" s="267">
        <v>4.658563435971506</v>
      </c>
      <c r="G41" s="267">
        <v>3.1113898695324393</v>
      </c>
      <c r="H41" s="386"/>
    </row>
    <row r="42" spans="1:8" x14ac:dyDescent="0.35">
      <c r="A42" s="260" t="s">
        <v>61</v>
      </c>
      <c r="B42" s="267"/>
      <c r="C42" s="267"/>
      <c r="D42" s="267"/>
      <c r="E42" s="262"/>
      <c r="F42" s="262"/>
      <c r="G42" s="262"/>
      <c r="H42" s="393"/>
    </row>
    <row r="43" spans="1:8" x14ac:dyDescent="0.35">
      <c r="A43" s="390"/>
      <c r="B43" s="390"/>
      <c r="C43" s="390"/>
      <c r="D43" s="390"/>
      <c r="E43" s="390"/>
      <c r="F43" s="390"/>
      <c r="G43" s="390"/>
      <c r="H43" s="390"/>
    </row>
    <row r="44" spans="1:8" x14ac:dyDescent="0.35">
      <c r="A44" s="260" t="s">
        <v>53</v>
      </c>
      <c r="B44" s="268">
        <v>1407</v>
      </c>
      <c r="C44" s="268">
        <v>876</v>
      </c>
      <c r="D44" s="267">
        <v>531</v>
      </c>
      <c r="E44" s="262">
        <v>86.605118784991276</v>
      </c>
      <c r="F44" s="262">
        <v>91.078580938515969</v>
      </c>
      <c r="G44" s="262">
        <v>79.704579318222471</v>
      </c>
      <c r="H44" s="386" t="s">
        <v>394</v>
      </c>
    </row>
    <row r="45" spans="1:8" x14ac:dyDescent="0.35">
      <c r="A45" s="397" t="s">
        <v>54</v>
      </c>
      <c r="B45" s="398"/>
      <c r="C45" s="398"/>
      <c r="D45" s="398"/>
      <c r="E45" s="398"/>
      <c r="F45" s="398"/>
      <c r="G45" s="399"/>
      <c r="H45" s="386"/>
    </row>
    <row r="46" spans="1:8" x14ac:dyDescent="0.35">
      <c r="A46" s="260" t="s">
        <v>55</v>
      </c>
      <c r="B46" s="267">
        <v>65</v>
      </c>
      <c r="C46" s="267">
        <v>19</v>
      </c>
      <c r="D46" s="267">
        <v>46</v>
      </c>
      <c r="E46" s="262">
        <v>5.8903645088670329</v>
      </c>
      <c r="F46" s="262">
        <v>3.3098940984981855</v>
      </c>
      <c r="G46" s="262">
        <v>9.8803622734943968</v>
      </c>
      <c r="H46" s="386"/>
    </row>
    <row r="47" spans="1:8" x14ac:dyDescent="0.35">
      <c r="A47" s="260" t="s">
        <v>56</v>
      </c>
      <c r="B47" s="267">
        <v>483</v>
      </c>
      <c r="C47" s="267">
        <v>286</v>
      </c>
      <c r="D47" s="267">
        <v>197</v>
      </c>
      <c r="E47" s="262">
        <v>38.503594734900808</v>
      </c>
      <c r="F47" s="262">
        <v>38.799522993035765</v>
      </c>
      <c r="G47" s="262">
        <v>38.046021928135019</v>
      </c>
      <c r="H47" s="386"/>
    </row>
    <row r="48" spans="1:8" x14ac:dyDescent="0.35">
      <c r="A48" s="260" t="s">
        <v>57</v>
      </c>
      <c r="B48" s="267">
        <v>282</v>
      </c>
      <c r="C48" s="267">
        <v>162</v>
      </c>
      <c r="D48" s="267">
        <v>120</v>
      </c>
      <c r="E48" s="262">
        <v>16.309522120080945</v>
      </c>
      <c r="F48" s="262">
        <v>16.55980429705804</v>
      </c>
      <c r="G48" s="262">
        <v>15.922528600352143</v>
      </c>
      <c r="H48" s="386"/>
    </row>
    <row r="49" spans="1:8" x14ac:dyDescent="0.35">
      <c r="A49" s="260" t="s">
        <v>58</v>
      </c>
      <c r="B49" s="267">
        <v>607</v>
      </c>
      <c r="C49" s="267">
        <v>384</v>
      </c>
      <c r="D49" s="267">
        <v>223</v>
      </c>
      <c r="E49" s="262">
        <v>33.643396084483612</v>
      </c>
      <c r="F49" s="262">
        <v>34.87989149860698</v>
      </c>
      <c r="G49" s="262">
        <v>31.731491216867241</v>
      </c>
      <c r="H49" s="386"/>
    </row>
    <row r="50" spans="1:8" x14ac:dyDescent="0.35">
      <c r="A50" s="260" t="s">
        <v>59</v>
      </c>
      <c r="B50" s="267"/>
      <c r="C50" s="267"/>
      <c r="D50" s="267"/>
      <c r="E50" s="267"/>
      <c r="F50" s="267"/>
      <c r="G50" s="267"/>
      <c r="H50" s="386"/>
    </row>
    <row r="51" spans="1:8" x14ac:dyDescent="0.35">
      <c r="A51" s="260" t="s">
        <v>60</v>
      </c>
      <c r="B51" s="267">
        <v>148</v>
      </c>
      <c r="C51" s="267">
        <v>98</v>
      </c>
      <c r="D51" s="267">
        <v>50</v>
      </c>
      <c r="E51" s="267">
        <v>5.653122551667602</v>
      </c>
      <c r="F51" s="267">
        <v>6.4508871128010385</v>
      </c>
      <c r="G51" s="267">
        <v>4.4195959811511969</v>
      </c>
      <c r="H51" s="386"/>
    </row>
    <row r="52" spans="1:8" x14ac:dyDescent="0.35">
      <c r="A52" s="260" t="s">
        <v>61</v>
      </c>
      <c r="B52" s="267"/>
      <c r="C52" s="267"/>
      <c r="D52" s="267"/>
      <c r="E52" s="262"/>
      <c r="F52" s="262"/>
      <c r="G52" s="262"/>
      <c r="H52" s="393"/>
    </row>
    <row r="53" spans="1:8" x14ac:dyDescent="0.35">
      <c r="A53" s="390"/>
      <c r="B53" s="390"/>
      <c r="C53" s="390"/>
      <c r="D53" s="390"/>
      <c r="E53" s="390"/>
      <c r="F53" s="390"/>
      <c r="G53" s="390"/>
      <c r="H53" s="390"/>
    </row>
    <row r="54" spans="1:8" x14ac:dyDescent="0.35">
      <c r="A54" s="260" t="s">
        <v>53</v>
      </c>
      <c r="B54" s="268">
        <v>1407</v>
      </c>
      <c r="C54" s="268">
        <v>877</v>
      </c>
      <c r="D54" s="267">
        <v>530</v>
      </c>
      <c r="E54" s="262">
        <v>86.592698261471938</v>
      </c>
      <c r="F54" s="262">
        <v>91.946752445549095</v>
      </c>
      <c r="G54" s="262">
        <v>78.831320142714318</v>
      </c>
      <c r="H54" s="386" t="s">
        <v>396</v>
      </c>
    </row>
    <row r="55" spans="1:8" x14ac:dyDescent="0.35">
      <c r="A55" s="397" t="s">
        <v>54</v>
      </c>
      <c r="B55" s="398"/>
      <c r="C55" s="398"/>
      <c r="D55" s="398"/>
      <c r="E55" s="398"/>
      <c r="F55" s="398"/>
      <c r="G55" s="399"/>
      <c r="H55" s="386"/>
    </row>
    <row r="56" spans="1:8" x14ac:dyDescent="0.35">
      <c r="A56" s="260" t="s">
        <v>55</v>
      </c>
      <c r="B56" s="267">
        <v>65</v>
      </c>
      <c r="C56" s="267">
        <v>17</v>
      </c>
      <c r="D56" s="267">
        <v>48</v>
      </c>
      <c r="E56" s="262">
        <v>5.7981178470668384</v>
      </c>
      <c r="F56" s="262">
        <v>2.8677919461258439</v>
      </c>
      <c r="G56" s="262">
        <v>10.086029009606285</v>
      </c>
      <c r="H56" s="386"/>
    </row>
    <row r="57" spans="1:8" x14ac:dyDescent="0.35">
      <c r="A57" s="260" t="s">
        <v>56</v>
      </c>
      <c r="B57" s="267">
        <v>490</v>
      </c>
      <c r="C57" s="267">
        <v>286</v>
      </c>
      <c r="D57" s="267">
        <v>204</v>
      </c>
      <c r="E57" s="262">
        <v>38.281634242698495</v>
      </c>
      <c r="F57" s="262">
        <v>38.392704554711997</v>
      </c>
      <c r="G57" s="262">
        <v>38.119106371461875</v>
      </c>
      <c r="H57" s="386"/>
    </row>
    <row r="58" spans="1:8" x14ac:dyDescent="0.35">
      <c r="A58" s="260" t="s">
        <v>57</v>
      </c>
      <c r="B58" s="267">
        <v>275</v>
      </c>
      <c r="C58" s="267">
        <v>157</v>
      </c>
      <c r="D58" s="267">
        <v>118</v>
      </c>
      <c r="E58" s="262">
        <v>16.440443471882968</v>
      </c>
      <c r="F58" s="262">
        <v>16.36708523961267</v>
      </c>
      <c r="G58" s="262">
        <v>16.547787703770268</v>
      </c>
      <c r="H58" s="386"/>
    </row>
    <row r="59" spans="1:8" x14ac:dyDescent="0.35">
      <c r="A59" s="260" t="s">
        <v>58</v>
      </c>
      <c r="B59" s="267">
        <v>599</v>
      </c>
      <c r="C59" s="267">
        <v>377</v>
      </c>
      <c r="D59" s="267">
        <v>222</v>
      </c>
      <c r="E59" s="262">
        <v>33.60500586816454</v>
      </c>
      <c r="F59" s="262">
        <v>35.274171808428065</v>
      </c>
      <c r="G59" s="262">
        <v>31.162535129640791</v>
      </c>
      <c r="H59" s="386"/>
    </row>
    <row r="60" spans="1:8" x14ac:dyDescent="0.35">
      <c r="A60" s="260" t="s">
        <v>59</v>
      </c>
      <c r="B60" s="267"/>
      <c r="C60" s="267"/>
      <c r="D60" s="267"/>
      <c r="E60" s="267"/>
      <c r="F60" s="267"/>
      <c r="G60" s="267"/>
      <c r="H60" s="386"/>
    </row>
    <row r="61" spans="1:8" x14ac:dyDescent="0.35">
      <c r="A61" s="260" t="s">
        <v>60</v>
      </c>
      <c r="B61" s="267">
        <v>155</v>
      </c>
      <c r="C61" s="267">
        <v>107</v>
      </c>
      <c r="D61" s="267">
        <v>48</v>
      </c>
      <c r="E61" s="267">
        <v>5.8747985701871617</v>
      </c>
      <c r="F61" s="267">
        <v>7.0982464511214163</v>
      </c>
      <c r="G61" s="267">
        <v>4.0845417855207868</v>
      </c>
      <c r="H61" s="386"/>
    </row>
    <row r="62" spans="1:8" x14ac:dyDescent="0.35">
      <c r="A62" s="260" t="s">
        <v>61</v>
      </c>
      <c r="B62" s="267"/>
      <c r="C62" s="267"/>
      <c r="D62" s="267"/>
      <c r="E62" s="262"/>
      <c r="F62" s="262"/>
      <c r="G62" s="262"/>
      <c r="H62" s="393"/>
    </row>
    <row r="63" spans="1:8" x14ac:dyDescent="0.35">
      <c r="A63" s="312" t="s">
        <v>531</v>
      </c>
    </row>
  </sheetData>
  <mergeCells count="21">
    <mergeCell ref="A53:H53"/>
    <mergeCell ref="H54:H62"/>
    <mergeCell ref="A55:G55"/>
    <mergeCell ref="A33:H33"/>
    <mergeCell ref="H34:H42"/>
    <mergeCell ref="A35:G35"/>
    <mergeCell ref="A43:H43"/>
    <mergeCell ref="H44:H52"/>
    <mergeCell ref="A45:G45"/>
    <mergeCell ref="A13:H13"/>
    <mergeCell ref="H14:H22"/>
    <mergeCell ref="A15:G15"/>
    <mergeCell ref="A23:H23"/>
    <mergeCell ref="H24:H32"/>
    <mergeCell ref="A25:G25"/>
    <mergeCell ref="A1:H1"/>
    <mergeCell ref="A2:A3"/>
    <mergeCell ref="B2:D2"/>
    <mergeCell ref="E2:G2"/>
    <mergeCell ref="H4:H12"/>
    <mergeCell ref="A5:G5"/>
  </mergeCells>
  <hyperlinks>
    <hyperlink ref="A63" location="Index!A1" display="Back to Table of Contents" xr:uid="{00000000-0004-0000-0A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0B61-ACAF-48C1-96BB-970C191D2F7D}">
  <sheetPr>
    <tabColor rgb="FF00B050"/>
  </sheetPr>
  <dimension ref="A1:I69"/>
  <sheetViews>
    <sheetView workbookViewId="0">
      <pane ySplit="3" topLeftCell="A61" activePane="bottomLeft" state="frozen"/>
      <selection activeCell="G58" sqref="G58"/>
      <selection pane="bottomLeft" activeCell="A69" sqref="A69"/>
    </sheetView>
  </sheetViews>
  <sheetFormatPr defaultRowHeight="14.5" x14ac:dyDescent="0.35"/>
  <cols>
    <col min="1" max="1" width="44.81640625" style="255" bestFit="1" customWidth="1"/>
    <col min="2" max="16384" width="8.7265625" style="255"/>
  </cols>
  <sheetData>
    <row r="1" spans="1:9" x14ac:dyDescent="0.35">
      <c r="A1" s="390" t="s">
        <v>62</v>
      </c>
      <c r="B1" s="390"/>
      <c r="C1" s="390"/>
      <c r="D1" s="390"/>
      <c r="E1" s="390"/>
      <c r="F1" s="390"/>
      <c r="G1" s="390"/>
      <c r="H1" s="390"/>
    </row>
    <row r="2" spans="1:9" x14ac:dyDescent="0.35">
      <c r="A2" s="395"/>
      <c r="B2" s="395" t="s">
        <v>26</v>
      </c>
      <c r="C2" s="400" t="s">
        <v>78</v>
      </c>
      <c r="D2" s="401"/>
      <c r="E2" s="401"/>
      <c r="F2" s="401"/>
      <c r="G2" s="402"/>
      <c r="H2" s="256"/>
    </row>
    <row r="3" spans="1:9" x14ac:dyDescent="0.35">
      <c r="A3" s="396"/>
      <c r="B3" s="396"/>
      <c r="C3" s="269" t="s">
        <v>14</v>
      </c>
      <c r="D3" s="270" t="s">
        <v>15</v>
      </c>
      <c r="E3" s="270" t="s">
        <v>16</v>
      </c>
      <c r="F3" s="270" t="s">
        <v>17</v>
      </c>
      <c r="G3" s="271" t="s">
        <v>18</v>
      </c>
      <c r="H3" s="256"/>
    </row>
    <row r="4" spans="1:9" x14ac:dyDescent="0.35">
      <c r="A4" s="260" t="s">
        <v>63</v>
      </c>
      <c r="B4" s="272">
        <v>4.961761297798378</v>
      </c>
      <c r="C4" s="272">
        <v>4.6341463414634143</v>
      </c>
      <c r="D4" s="272">
        <v>5.031358885017422</v>
      </c>
      <c r="E4" s="272">
        <v>5.0422960725075532</v>
      </c>
      <c r="F4" s="272">
        <v>4.8025210084033612</v>
      </c>
      <c r="G4" s="272">
        <v>5.0982318271119844</v>
      </c>
      <c r="H4" s="386" t="s">
        <v>211</v>
      </c>
    </row>
    <row r="5" spans="1:9" x14ac:dyDescent="0.35">
      <c r="A5" s="260" t="s">
        <v>64</v>
      </c>
      <c r="B5" s="262">
        <v>21.205098493626885</v>
      </c>
      <c r="C5" s="262">
        <v>24.390243902439025</v>
      </c>
      <c r="D5" s="262">
        <v>22.648083623693381</v>
      </c>
      <c r="E5" s="262">
        <v>25.981873111782477</v>
      </c>
      <c r="F5" s="262">
        <v>22.689075630252102</v>
      </c>
      <c r="G5" s="262">
        <v>15.12770137524558</v>
      </c>
      <c r="H5" s="386"/>
    </row>
    <row r="6" spans="1:9" x14ac:dyDescent="0.35">
      <c r="A6" s="273" t="s">
        <v>65</v>
      </c>
      <c r="B6" s="274"/>
      <c r="C6" s="262"/>
      <c r="D6" s="262"/>
      <c r="E6" s="262"/>
      <c r="F6" s="262"/>
      <c r="G6" s="262"/>
      <c r="H6" s="386"/>
    </row>
    <row r="7" spans="1:9" x14ac:dyDescent="0.35">
      <c r="A7" s="260" t="s">
        <v>55</v>
      </c>
      <c r="B7" s="262">
        <v>5.8684054534676937</v>
      </c>
      <c r="C7" s="262">
        <v>10</v>
      </c>
      <c r="D7" s="262">
        <v>9.6085409252669027</v>
      </c>
      <c r="E7" s="262">
        <v>7.4766355140186906</v>
      </c>
      <c r="F7" s="262">
        <v>5.376344086021505</v>
      </c>
      <c r="G7" s="262">
        <v>2.1999999999999997</v>
      </c>
      <c r="H7" s="386"/>
    </row>
    <row r="8" spans="1:9" x14ac:dyDescent="0.35">
      <c r="A8" s="260" t="s">
        <v>56</v>
      </c>
      <c r="B8" s="262">
        <v>48.725548310610549</v>
      </c>
      <c r="C8" s="262">
        <v>73.333333333333329</v>
      </c>
      <c r="D8" s="262">
        <v>70.818505338078282</v>
      </c>
      <c r="E8" s="262">
        <v>61.682242990654203</v>
      </c>
      <c r="F8" s="262">
        <v>47.956989247311824</v>
      </c>
      <c r="G8" s="262">
        <v>22.8</v>
      </c>
      <c r="H8" s="386"/>
    </row>
    <row r="9" spans="1:9" x14ac:dyDescent="0.35">
      <c r="A9" s="260" t="s">
        <v>57</v>
      </c>
      <c r="B9" s="262">
        <v>35.506816834617659</v>
      </c>
      <c r="C9" s="262">
        <v>16.666666666666664</v>
      </c>
      <c r="D9" s="262">
        <v>19.572953736654803</v>
      </c>
      <c r="E9" s="262">
        <v>29.595015576323984</v>
      </c>
      <c r="F9" s="262">
        <v>41.72043010752688</v>
      </c>
      <c r="G9" s="262">
        <v>47</v>
      </c>
      <c r="H9" s="386"/>
    </row>
    <row r="10" spans="1:9" x14ac:dyDescent="0.35">
      <c r="A10" s="260" t="s">
        <v>58</v>
      </c>
      <c r="B10" s="262">
        <v>9.8992294013040905</v>
      </c>
      <c r="C10" s="262"/>
      <c r="D10" s="262"/>
      <c r="E10" s="262">
        <v>1.2461059190031152</v>
      </c>
      <c r="F10" s="262">
        <v>4.946236559139785</v>
      </c>
      <c r="G10" s="262">
        <v>28.000000000000004</v>
      </c>
      <c r="H10" s="386"/>
    </row>
    <row r="11" spans="1:9" x14ac:dyDescent="0.35">
      <c r="A11" s="260" t="s">
        <v>59</v>
      </c>
      <c r="B11" s="262"/>
      <c r="C11" s="262"/>
      <c r="D11" s="262"/>
      <c r="E11" s="262"/>
      <c r="F11" s="262"/>
      <c r="G11" s="262"/>
      <c r="H11" s="386"/>
    </row>
    <row r="12" spans="1:9" x14ac:dyDescent="0.35">
      <c r="A12" s="260" t="s">
        <v>60</v>
      </c>
      <c r="B12" s="262"/>
      <c r="C12" s="262"/>
      <c r="D12" s="262"/>
      <c r="E12" s="262"/>
      <c r="F12" s="262"/>
      <c r="G12" s="262"/>
      <c r="H12" s="386"/>
    </row>
    <row r="13" spans="1:9" x14ac:dyDescent="0.35">
      <c r="A13" s="260" t="s">
        <v>61</v>
      </c>
      <c r="B13" s="262"/>
      <c r="C13" s="262"/>
      <c r="D13" s="262"/>
      <c r="E13" s="262"/>
      <c r="F13" s="262"/>
      <c r="G13" s="262"/>
      <c r="H13" s="393"/>
      <c r="I13" s="275"/>
    </row>
    <row r="14" spans="1:9" x14ac:dyDescent="0.35">
      <c r="A14" s="390"/>
      <c r="B14" s="390"/>
      <c r="C14" s="390"/>
      <c r="D14" s="390"/>
      <c r="E14" s="390"/>
      <c r="F14" s="390"/>
      <c r="G14" s="390"/>
      <c r="H14" s="390"/>
    </row>
    <row r="15" spans="1:9" x14ac:dyDescent="0.35">
      <c r="A15" s="260" t="s">
        <v>63</v>
      </c>
      <c r="B15" s="272">
        <v>5.2335707752189808</v>
      </c>
      <c r="C15" s="272">
        <v>4.6001455038749093</v>
      </c>
      <c r="D15" s="272">
        <v>5.3749252237111227</v>
      </c>
      <c r="E15" s="272">
        <v>5.349623292114031</v>
      </c>
      <c r="F15" s="272">
        <v>5.1350365225169936</v>
      </c>
      <c r="G15" s="272">
        <v>5.5475464678648176</v>
      </c>
      <c r="H15" s="386" t="s">
        <v>212</v>
      </c>
    </row>
    <row r="16" spans="1:9" x14ac:dyDescent="0.35">
      <c r="A16" s="260" t="s">
        <v>64</v>
      </c>
      <c r="B16" s="262">
        <v>27.159378791481487</v>
      </c>
      <c r="C16" s="262">
        <v>29.980446735028529</v>
      </c>
      <c r="D16" s="262">
        <v>31.983895343242992</v>
      </c>
      <c r="E16" s="262">
        <v>34.000459245921661</v>
      </c>
      <c r="F16" s="262">
        <v>24.224630593794014</v>
      </c>
      <c r="G16" s="262">
        <v>14.306971274043562</v>
      </c>
      <c r="H16" s="386"/>
    </row>
    <row r="17" spans="1:8" x14ac:dyDescent="0.35">
      <c r="A17" s="273" t="s">
        <v>65</v>
      </c>
      <c r="B17" s="274"/>
      <c r="C17" s="262"/>
      <c r="D17" s="262"/>
      <c r="E17" s="262"/>
      <c r="F17" s="262"/>
      <c r="G17" s="262"/>
      <c r="H17" s="386"/>
    </row>
    <row r="18" spans="1:8" x14ac:dyDescent="0.35">
      <c r="A18" s="260" t="s">
        <v>55</v>
      </c>
      <c r="B18" s="262">
        <v>7.8481769113007944</v>
      </c>
      <c r="C18" s="262">
        <v>12.363637631423773</v>
      </c>
      <c r="D18" s="262">
        <v>11.458709026153974</v>
      </c>
      <c r="E18" s="262">
        <v>10.390549533396076</v>
      </c>
      <c r="F18" s="262">
        <v>4.9381557834230767</v>
      </c>
      <c r="G18" s="262">
        <v>0.71139838182899506</v>
      </c>
      <c r="H18" s="386"/>
    </row>
    <row r="19" spans="1:8" x14ac:dyDescent="0.35">
      <c r="A19" s="260" t="s">
        <v>56</v>
      </c>
      <c r="B19" s="262">
        <v>44.370389576545463</v>
      </c>
      <c r="C19" s="262">
        <v>64.279801380337389</v>
      </c>
      <c r="D19" s="262">
        <v>61.239674431401248</v>
      </c>
      <c r="E19" s="262">
        <v>46.584163432245958</v>
      </c>
      <c r="F19" s="262">
        <v>38.345243230289519</v>
      </c>
      <c r="G19" s="262">
        <v>15.769316641141904</v>
      </c>
      <c r="H19" s="386"/>
    </row>
    <row r="20" spans="1:8" x14ac:dyDescent="0.35">
      <c r="A20" s="260" t="s">
        <v>57</v>
      </c>
      <c r="B20" s="262">
        <v>15.045155675916877</v>
      </c>
      <c r="C20" s="262">
        <v>12.564541061747223</v>
      </c>
      <c r="D20" s="262">
        <v>11.117856316626632</v>
      </c>
      <c r="E20" s="262">
        <v>13.390687807904831</v>
      </c>
      <c r="F20" s="262">
        <v>21.907786304036598</v>
      </c>
      <c r="G20" s="262">
        <v>14.868723782411076</v>
      </c>
      <c r="H20" s="386"/>
    </row>
    <row r="21" spans="1:8" x14ac:dyDescent="0.35">
      <c r="A21" s="260" t="s">
        <v>58</v>
      </c>
      <c r="B21" s="262">
        <v>28.492079923867148</v>
      </c>
      <c r="C21" s="262">
        <v>10.792019926491614</v>
      </c>
      <c r="D21" s="262">
        <v>15.973902884064769</v>
      </c>
      <c r="E21" s="262">
        <v>28.531497564513536</v>
      </c>
      <c r="F21" s="262">
        <v>32.393076433192455</v>
      </c>
      <c r="G21" s="262">
        <v>50.427809029798141</v>
      </c>
      <c r="H21" s="386"/>
    </row>
    <row r="22" spans="1:8" x14ac:dyDescent="0.35">
      <c r="A22" s="260" t="s">
        <v>59</v>
      </c>
      <c r="B22" s="262"/>
      <c r="C22" s="262"/>
      <c r="D22" s="262"/>
      <c r="E22" s="262"/>
      <c r="F22" s="262"/>
      <c r="G22" s="262"/>
      <c r="H22" s="386"/>
    </row>
    <row r="23" spans="1:8" x14ac:dyDescent="0.35">
      <c r="A23" s="260" t="s">
        <v>60</v>
      </c>
      <c r="B23" s="262">
        <v>4.2441979123697262</v>
      </c>
      <c r="C23" s="262"/>
      <c r="D23" s="262">
        <v>0.2098573417533568</v>
      </c>
      <c r="E23" s="262">
        <v>1.1031016619396028</v>
      </c>
      <c r="F23" s="262">
        <v>2.4157382490583501</v>
      </c>
      <c r="G23" s="262">
        <v>18.222752164819884</v>
      </c>
      <c r="H23" s="386"/>
    </row>
    <row r="24" spans="1:8" x14ac:dyDescent="0.35">
      <c r="A24" s="260" t="s">
        <v>61</v>
      </c>
      <c r="B24" s="262"/>
      <c r="C24" s="262"/>
      <c r="D24" s="262"/>
      <c r="E24" s="262"/>
      <c r="F24" s="262"/>
      <c r="G24" s="262"/>
      <c r="H24" s="393"/>
    </row>
    <row r="25" spans="1:8" x14ac:dyDescent="0.35">
      <c r="A25" s="390"/>
      <c r="B25" s="390"/>
      <c r="C25" s="390"/>
      <c r="D25" s="390"/>
      <c r="E25" s="390"/>
      <c r="F25" s="390"/>
      <c r="G25" s="390"/>
      <c r="H25" s="390"/>
    </row>
    <row r="26" spans="1:8" x14ac:dyDescent="0.35">
      <c r="A26" s="260" t="s">
        <v>63</v>
      </c>
      <c r="B26" s="272">
        <v>5.2731487063750055</v>
      </c>
      <c r="C26" s="272">
        <v>4.7264320060794605</v>
      </c>
      <c r="D26" s="272">
        <v>5.5004000862740527</v>
      </c>
      <c r="E26" s="272">
        <v>5.3229579480451843</v>
      </c>
      <c r="F26" s="272">
        <v>5.1585024525350915</v>
      </c>
      <c r="G26" s="272">
        <v>5.5845368621872478</v>
      </c>
      <c r="H26" s="386" t="s">
        <v>255</v>
      </c>
    </row>
    <row r="27" spans="1:8" x14ac:dyDescent="0.35">
      <c r="A27" s="260" t="s">
        <v>64</v>
      </c>
      <c r="B27" s="262">
        <v>27.317332668988371</v>
      </c>
      <c r="C27" s="262">
        <v>32.305619346275691</v>
      </c>
      <c r="D27" s="262">
        <v>32.140829924123231</v>
      </c>
      <c r="E27" s="262">
        <v>32.774774666461148</v>
      </c>
      <c r="F27" s="262">
        <v>24.677650916189933</v>
      </c>
      <c r="G27" s="262">
        <v>14.328815486019062</v>
      </c>
      <c r="H27" s="386"/>
    </row>
    <row r="28" spans="1:8" x14ac:dyDescent="0.35">
      <c r="A28" s="273" t="s">
        <v>65</v>
      </c>
      <c r="B28" s="274"/>
      <c r="C28" s="262"/>
      <c r="D28" s="262"/>
      <c r="E28" s="262"/>
      <c r="F28" s="262"/>
      <c r="G28" s="262"/>
      <c r="H28" s="386"/>
    </row>
    <row r="29" spans="1:8" x14ac:dyDescent="0.35">
      <c r="A29" s="260" t="s">
        <v>55</v>
      </c>
      <c r="B29" s="262">
        <v>9.8556901368703809</v>
      </c>
      <c r="C29" s="262">
        <v>17.494308637829995</v>
      </c>
      <c r="D29" s="262">
        <v>13.380249444804114</v>
      </c>
      <c r="E29" s="262">
        <v>13.406655891672303</v>
      </c>
      <c r="F29" s="262">
        <v>5.4657910342039076</v>
      </c>
      <c r="G29" s="262">
        <v>0.78895252691241569</v>
      </c>
      <c r="H29" s="386"/>
    </row>
    <row r="30" spans="1:8" x14ac:dyDescent="0.35">
      <c r="A30" s="260" t="s">
        <v>56</v>
      </c>
      <c r="B30" s="262">
        <v>42.960323783181195</v>
      </c>
      <c r="C30" s="262">
        <v>62.023211135003329</v>
      </c>
      <c r="D30" s="262">
        <v>59.837453504417169</v>
      </c>
      <c r="E30" s="262">
        <v>42.379212611840686</v>
      </c>
      <c r="F30" s="262">
        <v>39.233007936132623</v>
      </c>
      <c r="G30" s="262">
        <v>15.974013054058478</v>
      </c>
      <c r="H30" s="386"/>
    </row>
    <row r="31" spans="1:8" x14ac:dyDescent="0.35">
      <c r="A31" s="260" t="s">
        <v>57</v>
      </c>
      <c r="B31" s="262">
        <v>15.425377397678409</v>
      </c>
      <c r="C31" s="262">
        <v>11.590568847897435</v>
      </c>
      <c r="D31" s="262">
        <v>11.321465637148718</v>
      </c>
      <c r="E31" s="262">
        <v>13.588103281349859</v>
      </c>
      <c r="F31" s="262">
        <v>22.967074198833973</v>
      </c>
      <c r="G31" s="262">
        <v>15.520811354902349</v>
      </c>
      <c r="H31" s="386"/>
    </row>
    <row r="32" spans="1:8" x14ac:dyDescent="0.35">
      <c r="A32" s="260" t="s">
        <v>58</v>
      </c>
      <c r="B32" s="262">
        <v>27.793895585093303</v>
      </c>
      <c r="C32" s="262">
        <v>0</v>
      </c>
      <c r="D32" s="262">
        <v>0</v>
      </c>
      <c r="E32" s="262">
        <v>0</v>
      </c>
      <c r="F32" s="262">
        <v>0</v>
      </c>
      <c r="G32" s="262">
        <v>0</v>
      </c>
      <c r="H32" s="386"/>
    </row>
    <row r="33" spans="1:8" x14ac:dyDescent="0.35">
      <c r="A33" s="260" t="s">
        <v>59</v>
      </c>
      <c r="B33" s="262"/>
      <c r="C33" s="262"/>
      <c r="D33" s="262"/>
      <c r="E33" s="262"/>
      <c r="F33" s="262"/>
      <c r="G33" s="262"/>
      <c r="H33" s="386"/>
    </row>
    <row r="34" spans="1:8" x14ac:dyDescent="0.35">
      <c r="A34" s="260" t="s">
        <v>60</v>
      </c>
      <c r="B34" s="262">
        <v>3.9647130971767246</v>
      </c>
      <c r="C34" s="262">
        <v>8.8919113792692421</v>
      </c>
      <c r="D34" s="262">
        <v>15.46083141363</v>
      </c>
      <c r="E34" s="262">
        <v>29.503109936466963</v>
      </c>
      <c r="F34" s="262">
        <v>30.180085796997762</v>
      </c>
      <c r="G34" s="262">
        <v>50.361427454763231</v>
      </c>
      <c r="H34" s="386"/>
    </row>
    <row r="35" spans="1:8" x14ac:dyDescent="0.35">
      <c r="A35" s="260" t="s">
        <v>61</v>
      </c>
      <c r="B35" s="262"/>
      <c r="C35" s="262"/>
      <c r="D35" s="262"/>
      <c r="E35" s="262"/>
      <c r="F35" s="262"/>
      <c r="G35" s="262"/>
      <c r="H35" s="393"/>
    </row>
    <row r="36" spans="1:8" x14ac:dyDescent="0.35">
      <c r="A36" s="390"/>
      <c r="B36" s="390"/>
      <c r="C36" s="390"/>
      <c r="D36" s="390"/>
      <c r="E36" s="390"/>
      <c r="F36" s="390"/>
      <c r="G36" s="390"/>
      <c r="H36" s="390"/>
    </row>
    <row r="37" spans="1:8" x14ac:dyDescent="0.35">
      <c r="A37" s="260" t="s">
        <v>63</v>
      </c>
      <c r="B37" s="272">
        <v>5.4842568654387414</v>
      </c>
      <c r="C37" s="272">
        <v>4.9172815829223326</v>
      </c>
      <c r="D37" s="272">
        <v>5.6315728657703907</v>
      </c>
      <c r="E37" s="272">
        <v>5.5416098246815704</v>
      </c>
      <c r="F37" s="272">
        <v>5.3653032426816143</v>
      </c>
      <c r="G37" s="272">
        <v>5.6787032839419487</v>
      </c>
      <c r="H37" s="386" t="s">
        <v>289</v>
      </c>
    </row>
    <row r="38" spans="1:8" x14ac:dyDescent="0.35">
      <c r="A38" s="260" t="s">
        <v>64</v>
      </c>
      <c r="B38" s="262">
        <v>22.494269719305983</v>
      </c>
      <c r="C38" s="262">
        <v>25.60473998664952</v>
      </c>
      <c r="D38" s="262">
        <v>22.26374475985569</v>
      </c>
      <c r="E38" s="262">
        <v>28.664106111026847</v>
      </c>
      <c r="F38" s="262">
        <v>23.157970726251857</v>
      </c>
      <c r="G38" s="262">
        <v>14.5474006488247</v>
      </c>
      <c r="H38" s="386"/>
    </row>
    <row r="39" spans="1:8" x14ac:dyDescent="0.35">
      <c r="A39" s="273" t="s">
        <v>65</v>
      </c>
      <c r="B39" s="274"/>
      <c r="C39" s="262"/>
      <c r="D39" s="262"/>
      <c r="E39" s="262"/>
      <c r="F39" s="262"/>
      <c r="G39" s="262"/>
      <c r="H39" s="386"/>
    </row>
    <row r="40" spans="1:8" x14ac:dyDescent="0.35">
      <c r="A40" s="260" t="s">
        <v>55</v>
      </c>
      <c r="B40" s="262">
        <v>6.1002249257867804</v>
      </c>
      <c r="C40" s="262">
        <v>11.935353913627294</v>
      </c>
      <c r="D40" s="262">
        <v>6.0963283135893098</v>
      </c>
      <c r="E40" s="262">
        <v>10.778288874378092</v>
      </c>
      <c r="F40" s="262">
        <v>4.0939349592763516</v>
      </c>
      <c r="G40" s="262">
        <v>1.3879134090991727</v>
      </c>
      <c r="H40" s="386"/>
    </row>
    <row r="41" spans="1:8" x14ac:dyDescent="0.35">
      <c r="A41" s="260" t="s">
        <v>56</v>
      </c>
      <c r="B41" s="262">
        <v>39.862581757816507</v>
      </c>
      <c r="C41" s="262">
        <v>65.088242029264535</v>
      </c>
      <c r="D41" s="262">
        <v>63.87151274387498</v>
      </c>
      <c r="E41" s="262">
        <v>42.184159836553285</v>
      </c>
      <c r="F41" s="262">
        <v>37.711542910971353</v>
      </c>
      <c r="G41" s="262">
        <v>15.714876498763545</v>
      </c>
      <c r="H41" s="386"/>
    </row>
    <row r="42" spans="1:8" x14ac:dyDescent="0.35">
      <c r="A42" s="260" t="s">
        <v>57</v>
      </c>
      <c r="B42" s="262">
        <v>15.816647829375501</v>
      </c>
      <c r="C42" s="262">
        <v>11.543101957916967</v>
      </c>
      <c r="D42" s="262">
        <v>12.24226425660874</v>
      </c>
      <c r="E42" s="262">
        <v>16.217736274195836</v>
      </c>
      <c r="F42" s="262">
        <v>21.763693032418256</v>
      </c>
      <c r="G42" s="262">
        <v>12.691122911369105</v>
      </c>
      <c r="H42" s="386"/>
    </row>
    <row r="43" spans="1:8" x14ac:dyDescent="0.35">
      <c r="A43" s="260" t="s">
        <v>58</v>
      </c>
      <c r="B43" s="262">
        <v>32.45701353901039</v>
      </c>
      <c r="C43" s="262">
        <v>0</v>
      </c>
      <c r="D43" s="262">
        <v>0</v>
      </c>
      <c r="E43" s="262">
        <v>0</v>
      </c>
      <c r="F43" s="262">
        <v>0</v>
      </c>
      <c r="G43" s="262">
        <v>0</v>
      </c>
      <c r="H43" s="386"/>
    </row>
    <row r="44" spans="1:8" x14ac:dyDescent="0.35">
      <c r="A44" s="260" t="s">
        <v>59</v>
      </c>
      <c r="B44" s="262"/>
      <c r="C44" s="262"/>
      <c r="D44" s="262"/>
      <c r="E44" s="262"/>
      <c r="F44" s="262"/>
      <c r="G44" s="262"/>
      <c r="H44" s="386"/>
    </row>
    <row r="45" spans="1:8" x14ac:dyDescent="0.35">
      <c r="A45" s="260" t="s">
        <v>60</v>
      </c>
      <c r="B45" s="262">
        <v>5.7635319480108231</v>
      </c>
      <c r="C45" s="262">
        <v>11.433302099191204</v>
      </c>
      <c r="D45" s="262">
        <v>17.789894685926992</v>
      </c>
      <c r="E45" s="262">
        <v>29.291839567136513</v>
      </c>
      <c r="F45" s="262">
        <v>32.900026643482278</v>
      </c>
      <c r="G45" s="262">
        <v>52.03179619296332</v>
      </c>
      <c r="H45" s="386"/>
    </row>
    <row r="46" spans="1:8" x14ac:dyDescent="0.35">
      <c r="A46" s="260" t="s">
        <v>61</v>
      </c>
      <c r="B46" s="262"/>
      <c r="C46" s="262"/>
      <c r="D46" s="262"/>
      <c r="E46" s="262"/>
      <c r="F46" s="262"/>
      <c r="G46" s="262"/>
      <c r="H46" s="393"/>
    </row>
    <row r="47" spans="1:8" x14ac:dyDescent="0.35">
      <c r="A47" s="390"/>
      <c r="B47" s="390"/>
      <c r="C47" s="390"/>
      <c r="D47" s="390"/>
      <c r="E47" s="390"/>
      <c r="F47" s="390"/>
      <c r="G47" s="390"/>
      <c r="H47" s="390"/>
    </row>
    <row r="48" spans="1:8" x14ac:dyDescent="0.35">
      <c r="A48" s="260" t="s">
        <v>63</v>
      </c>
      <c r="B48" s="272">
        <v>5.4194914536797478</v>
      </c>
      <c r="C48" s="272">
        <v>4.9226822514988067</v>
      </c>
      <c r="D48" s="272">
        <v>5.5387174060764988</v>
      </c>
      <c r="E48" s="272">
        <v>5.5100659273993999</v>
      </c>
      <c r="F48" s="272">
        <v>5.2466365648868898</v>
      </c>
      <c r="G48" s="272">
        <v>5.6400989649304973</v>
      </c>
      <c r="H48" s="386" t="s">
        <v>394</v>
      </c>
    </row>
    <row r="49" spans="1:8" x14ac:dyDescent="0.35">
      <c r="A49" s="260" t="s">
        <v>64</v>
      </c>
      <c r="B49" s="262">
        <v>22.275652059482137</v>
      </c>
      <c r="C49" s="262">
        <v>29.455354208127503</v>
      </c>
      <c r="D49" s="262">
        <v>20.588017880930693</v>
      </c>
      <c r="E49" s="262">
        <v>28.746083407900709</v>
      </c>
      <c r="F49" s="262">
        <v>21.656087859039101</v>
      </c>
      <c r="G49" s="262">
        <v>14.816770536748029</v>
      </c>
      <c r="H49" s="386"/>
    </row>
    <row r="50" spans="1:8" x14ac:dyDescent="0.35">
      <c r="A50" s="273" t="s">
        <v>65</v>
      </c>
      <c r="B50" s="274"/>
      <c r="C50" s="262"/>
      <c r="D50" s="262"/>
      <c r="E50" s="262"/>
      <c r="F50" s="262"/>
      <c r="G50" s="262"/>
      <c r="H50" s="386"/>
    </row>
    <row r="51" spans="1:8" x14ac:dyDescent="0.35">
      <c r="A51" s="260" t="s">
        <v>55</v>
      </c>
      <c r="B51" s="262">
        <v>5.8903645088670329</v>
      </c>
      <c r="C51" s="262">
        <v>11.490100863768578</v>
      </c>
      <c r="D51" s="262">
        <v>6.9120226266206171</v>
      </c>
      <c r="E51" s="262">
        <v>11.108499359223602</v>
      </c>
      <c r="F51" s="262">
        <v>3.7585638683257838</v>
      </c>
      <c r="G51" s="262">
        <v>0.48570492004674459</v>
      </c>
      <c r="H51" s="386"/>
    </row>
    <row r="52" spans="1:8" x14ac:dyDescent="0.35">
      <c r="A52" s="260" t="s">
        <v>56</v>
      </c>
      <c r="B52" s="262">
        <v>38.503594734900808</v>
      </c>
      <c r="C52" s="262">
        <v>64.754215023329536</v>
      </c>
      <c r="D52" s="262">
        <v>61.228979555297414</v>
      </c>
      <c r="E52" s="262">
        <v>42.07615345046532</v>
      </c>
      <c r="F52" s="262">
        <v>37.700994746448799</v>
      </c>
      <c r="G52" s="262">
        <v>13.321329037781679</v>
      </c>
      <c r="H52" s="386"/>
    </row>
    <row r="53" spans="1:8" x14ac:dyDescent="0.35">
      <c r="A53" s="260" t="s">
        <v>57</v>
      </c>
      <c r="B53" s="262">
        <v>16.309522120080945</v>
      </c>
      <c r="C53" s="262">
        <v>12.619862513953425</v>
      </c>
      <c r="D53" s="262">
        <v>12.360265310695519</v>
      </c>
      <c r="E53" s="262">
        <v>16.366395774110025</v>
      </c>
      <c r="F53" s="262">
        <v>21.342703588933059</v>
      </c>
      <c r="G53" s="262">
        <v>14.035256112947941</v>
      </c>
      <c r="H53" s="386"/>
    </row>
    <row r="54" spans="1:8" x14ac:dyDescent="0.35">
      <c r="A54" s="260" t="s">
        <v>58</v>
      </c>
      <c r="B54" s="262">
        <v>33.643396084483612</v>
      </c>
      <c r="C54" s="262">
        <v>0</v>
      </c>
      <c r="D54" s="262">
        <v>0</v>
      </c>
      <c r="E54" s="262">
        <v>0</v>
      </c>
      <c r="F54" s="262">
        <v>0</v>
      </c>
      <c r="G54" s="262">
        <v>0</v>
      </c>
      <c r="H54" s="386"/>
    </row>
    <row r="55" spans="1:8" x14ac:dyDescent="0.35">
      <c r="A55" s="260" t="s">
        <v>59</v>
      </c>
      <c r="B55" s="262"/>
      <c r="C55" s="262"/>
      <c r="D55" s="262"/>
      <c r="E55" s="262"/>
      <c r="F55" s="262"/>
      <c r="G55" s="262"/>
      <c r="H55" s="386"/>
    </row>
    <row r="56" spans="1:8" x14ac:dyDescent="0.35">
      <c r="A56" s="260" t="s">
        <v>60</v>
      </c>
      <c r="B56" s="262">
        <v>5.653122551667602</v>
      </c>
      <c r="C56" s="262">
        <v>11.135821598948441</v>
      </c>
      <c r="D56" s="262">
        <v>19.498732507386457</v>
      </c>
      <c r="E56" s="262">
        <v>28.958157091272124</v>
      </c>
      <c r="F56" s="262">
        <v>34.609756694041842</v>
      </c>
      <c r="G56" s="262">
        <v>53.49618136602583</v>
      </c>
      <c r="H56" s="386"/>
    </row>
    <row r="57" spans="1:8" x14ac:dyDescent="0.35">
      <c r="A57" s="260" t="s">
        <v>61</v>
      </c>
      <c r="B57" s="262"/>
      <c r="C57" s="262"/>
      <c r="D57" s="262"/>
      <c r="E57" s="262"/>
      <c r="F57" s="262"/>
      <c r="G57" s="262"/>
      <c r="H57" s="393"/>
    </row>
    <row r="58" spans="1:8" x14ac:dyDescent="0.35">
      <c r="A58" s="390"/>
      <c r="B58" s="390"/>
      <c r="C58" s="390"/>
      <c r="D58" s="390"/>
      <c r="E58" s="390"/>
      <c r="F58" s="390"/>
      <c r="G58" s="390"/>
      <c r="H58" s="390"/>
    </row>
    <row r="59" spans="1:8" x14ac:dyDescent="0.35">
      <c r="A59" s="260" t="s">
        <v>63</v>
      </c>
      <c r="B59" s="272">
        <v>5.5294004736033102</v>
      </c>
      <c r="C59" s="272">
        <v>5.1948382024070696</v>
      </c>
      <c r="D59" s="272">
        <v>5.5226484723218761</v>
      </c>
      <c r="E59" s="272">
        <v>5.6010108575191992</v>
      </c>
      <c r="F59" s="272">
        <v>5.4508332269492028</v>
      </c>
      <c r="G59" s="272">
        <v>5.6765756507452618</v>
      </c>
      <c r="H59" s="386" t="s">
        <v>396</v>
      </c>
    </row>
    <row r="60" spans="1:8" x14ac:dyDescent="0.35">
      <c r="A60" s="260" t="s">
        <v>64</v>
      </c>
      <c r="B60" s="262">
        <v>23.502506070775024</v>
      </c>
      <c r="C60" s="262">
        <v>27.658183426052744</v>
      </c>
      <c r="D60" s="262">
        <v>26.830835050965057</v>
      </c>
      <c r="E60" s="262">
        <v>30.472173089648237</v>
      </c>
      <c r="F60" s="262">
        <v>21.487894855802402</v>
      </c>
      <c r="G60" s="262">
        <v>15.442118685181008</v>
      </c>
      <c r="H60" s="386"/>
    </row>
    <row r="61" spans="1:8" x14ac:dyDescent="0.35">
      <c r="A61" s="273" t="s">
        <v>65</v>
      </c>
      <c r="B61" s="274"/>
      <c r="C61" s="262"/>
      <c r="D61" s="262"/>
      <c r="E61" s="262"/>
      <c r="F61" s="262"/>
      <c r="G61" s="262"/>
      <c r="H61" s="386"/>
    </row>
    <row r="62" spans="1:8" x14ac:dyDescent="0.35">
      <c r="A62" s="260" t="s">
        <v>55</v>
      </c>
      <c r="B62" s="262">
        <v>5.7981178470668384</v>
      </c>
      <c r="C62" s="262">
        <v>14.019125051499751</v>
      </c>
      <c r="D62" s="262">
        <v>6.5409502284122079</v>
      </c>
      <c r="E62" s="262">
        <v>10.101698303221818</v>
      </c>
      <c r="F62" s="262">
        <v>3.8734818557873751</v>
      </c>
      <c r="G62" s="262">
        <v>0.46780723474755509</v>
      </c>
      <c r="H62" s="386"/>
    </row>
    <row r="63" spans="1:8" x14ac:dyDescent="0.35">
      <c r="A63" s="260" t="s">
        <v>56</v>
      </c>
      <c r="B63" s="262">
        <v>38.281634242698495</v>
      </c>
      <c r="C63" s="262">
        <v>58.360346861653746</v>
      </c>
      <c r="D63" s="262">
        <v>62.929860986555838</v>
      </c>
      <c r="E63" s="262">
        <v>41.099325523167657</v>
      </c>
      <c r="F63" s="262">
        <v>37.42032505279515</v>
      </c>
      <c r="G63" s="262">
        <v>14.480403574333678</v>
      </c>
      <c r="H63" s="386"/>
    </row>
    <row r="64" spans="1:8" x14ac:dyDescent="0.35">
      <c r="A64" s="260" t="s">
        <v>57</v>
      </c>
      <c r="B64" s="262">
        <v>16.440443471882968</v>
      </c>
      <c r="C64" s="262">
        <v>13.42072794742255</v>
      </c>
      <c r="D64" s="262">
        <v>14.145759676413508</v>
      </c>
      <c r="E64" s="262">
        <v>17.848807820706476</v>
      </c>
      <c r="F64" s="262">
        <v>19.757296902655927</v>
      </c>
      <c r="G64" s="262">
        <v>13.614251669196145</v>
      </c>
      <c r="H64" s="386"/>
    </row>
    <row r="65" spans="1:8" x14ac:dyDescent="0.35">
      <c r="A65" s="260" t="s">
        <v>58</v>
      </c>
      <c r="B65" s="262">
        <v>33.60500586816454</v>
      </c>
      <c r="C65" s="262">
        <v>0</v>
      </c>
      <c r="D65" s="262">
        <v>0</v>
      </c>
      <c r="E65" s="262">
        <v>0</v>
      </c>
      <c r="F65" s="262">
        <v>0</v>
      </c>
      <c r="G65" s="262">
        <v>0</v>
      </c>
      <c r="H65" s="386"/>
    </row>
    <row r="66" spans="1:8" x14ac:dyDescent="0.35">
      <c r="A66" s="260" t="s">
        <v>59</v>
      </c>
      <c r="B66" s="262"/>
      <c r="C66" s="262"/>
      <c r="D66" s="262"/>
      <c r="E66" s="262"/>
      <c r="F66" s="262"/>
      <c r="G66" s="262"/>
      <c r="H66" s="386"/>
    </row>
    <row r="67" spans="1:8" x14ac:dyDescent="0.35">
      <c r="A67" s="260" t="s">
        <v>60</v>
      </c>
      <c r="B67" s="262">
        <v>5.8747985701871617</v>
      </c>
      <c r="C67" s="262">
        <v>14.199800139423957</v>
      </c>
      <c r="D67" s="262">
        <v>16.383429108618447</v>
      </c>
      <c r="E67" s="262">
        <v>29.421995069688517</v>
      </c>
      <c r="F67" s="262">
        <v>35.718490253134675</v>
      </c>
      <c r="G67" s="262">
        <v>52.53757531392187</v>
      </c>
      <c r="H67" s="386"/>
    </row>
    <row r="68" spans="1:8" x14ac:dyDescent="0.35">
      <c r="A68" s="260" t="s">
        <v>61</v>
      </c>
      <c r="B68" s="262"/>
      <c r="C68" s="262"/>
      <c r="D68" s="262"/>
      <c r="E68" s="262"/>
      <c r="F68" s="262"/>
      <c r="G68" s="262"/>
      <c r="H68" s="393"/>
    </row>
    <row r="69" spans="1:8" x14ac:dyDescent="0.35">
      <c r="A69" s="312" t="s">
        <v>531</v>
      </c>
    </row>
  </sheetData>
  <mergeCells count="15">
    <mergeCell ref="H48:H57"/>
    <mergeCell ref="A58:H58"/>
    <mergeCell ref="H59:H68"/>
    <mergeCell ref="H15:H24"/>
    <mergeCell ref="A25:H25"/>
    <mergeCell ref="H26:H35"/>
    <mergeCell ref="A36:H36"/>
    <mergeCell ref="H37:H46"/>
    <mergeCell ref="A47:H47"/>
    <mergeCell ref="A14:H14"/>
    <mergeCell ref="A1:H1"/>
    <mergeCell ref="A2:A3"/>
    <mergeCell ref="B2:B3"/>
    <mergeCell ref="C2:G2"/>
    <mergeCell ref="H4:H13"/>
  </mergeCells>
  <hyperlinks>
    <hyperlink ref="A69" location="Index!A1" display="Back to Table of Contents" xr:uid="{00000000-0004-0000-0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A7C6-8609-494B-9FA2-6B30377F84D0}">
  <sheetPr>
    <tabColor rgb="FF00B050"/>
  </sheetPr>
  <dimension ref="A1:J75"/>
  <sheetViews>
    <sheetView workbookViewId="0">
      <pane ySplit="3" topLeftCell="A4" activePane="bottomLeft" state="frozen"/>
      <selection activeCell="G58" sqref="G58"/>
      <selection pane="bottomLeft" activeCell="L4" sqref="L4"/>
    </sheetView>
  </sheetViews>
  <sheetFormatPr defaultColWidth="9.1796875" defaultRowHeight="14.5" x14ac:dyDescent="0.35"/>
  <cols>
    <col min="1" max="1" width="40.54296875" style="255" customWidth="1"/>
    <col min="2" max="16384" width="9.1796875" style="255"/>
  </cols>
  <sheetData>
    <row r="1" spans="1:10" x14ac:dyDescent="0.35">
      <c r="A1" s="390" t="s">
        <v>66</v>
      </c>
      <c r="B1" s="390"/>
      <c r="C1" s="390"/>
      <c r="D1" s="390"/>
      <c r="E1" s="390"/>
      <c r="F1" s="390"/>
      <c r="G1" s="390"/>
      <c r="H1" s="390"/>
      <c r="I1" s="390"/>
      <c r="J1" s="390"/>
    </row>
    <row r="2" spans="1:10" ht="14.5" customHeight="1" x14ac:dyDescent="0.35">
      <c r="A2" s="403"/>
      <c r="B2" s="405" t="s">
        <v>26</v>
      </c>
      <c r="C2" s="407" t="s">
        <v>78</v>
      </c>
      <c r="D2" s="408"/>
      <c r="E2" s="408"/>
      <c r="F2" s="408"/>
      <c r="G2" s="408"/>
      <c r="H2" s="408"/>
      <c r="I2" s="408"/>
      <c r="J2" s="256"/>
    </row>
    <row r="3" spans="1:10" x14ac:dyDescent="0.35">
      <c r="A3" s="404"/>
      <c r="B3" s="406"/>
      <c r="C3" s="269" t="s">
        <v>14</v>
      </c>
      <c r="D3" s="276" t="s">
        <v>15</v>
      </c>
      <c r="E3" s="277" t="s">
        <v>16</v>
      </c>
      <c r="F3" s="277" t="s">
        <v>17</v>
      </c>
      <c r="G3" s="277" t="s">
        <v>18</v>
      </c>
      <c r="H3" s="277" t="s">
        <v>20</v>
      </c>
      <c r="I3" s="271" t="s">
        <v>19</v>
      </c>
      <c r="J3" s="256"/>
    </row>
    <row r="4" spans="1:10" x14ac:dyDescent="0.35">
      <c r="A4" s="273" t="s">
        <v>67</v>
      </c>
      <c r="B4" s="278"/>
      <c r="C4" s="260"/>
      <c r="D4" s="260"/>
      <c r="E4" s="260"/>
      <c r="F4" s="260"/>
      <c r="G4" s="260"/>
      <c r="H4" s="260"/>
      <c r="I4" s="260"/>
      <c r="J4" s="386" t="s">
        <v>211</v>
      </c>
    </row>
    <row r="5" spans="1:10" x14ac:dyDescent="0.35">
      <c r="A5" s="260" t="s">
        <v>68</v>
      </c>
      <c r="B5" s="262">
        <v>5.8342102186367359</v>
      </c>
      <c r="C5" s="262">
        <v>3.119584055459272</v>
      </c>
      <c r="D5" s="262">
        <v>5.7638888888888893</v>
      </c>
      <c r="E5" s="262">
        <v>6.0204695966285371</v>
      </c>
      <c r="F5" s="262">
        <v>5.5579868708971549</v>
      </c>
      <c r="G5" s="262">
        <v>6.602316602316602</v>
      </c>
      <c r="H5" s="279"/>
      <c r="I5" s="279"/>
      <c r="J5" s="386"/>
    </row>
    <row r="6" spans="1:10" x14ac:dyDescent="0.35">
      <c r="A6" s="260" t="s">
        <v>69</v>
      </c>
      <c r="B6" s="262">
        <v>2.7826493627966795</v>
      </c>
      <c r="C6" s="262">
        <v>4.5060658578856154</v>
      </c>
      <c r="D6" s="262">
        <v>2.3611111111111112</v>
      </c>
      <c r="E6" s="262">
        <v>3.2510535821794098</v>
      </c>
      <c r="F6" s="262">
        <v>3.1947483588621441</v>
      </c>
      <c r="G6" s="262">
        <v>1.9691119691119692</v>
      </c>
      <c r="H6" s="279"/>
      <c r="I6" s="279"/>
      <c r="J6" s="386"/>
    </row>
    <row r="7" spans="1:10" x14ac:dyDescent="0.35">
      <c r="A7" s="273" t="s">
        <v>70</v>
      </c>
      <c r="B7" s="262"/>
      <c r="C7" s="262"/>
      <c r="D7" s="262"/>
      <c r="E7" s="262"/>
      <c r="F7" s="262"/>
      <c r="G7" s="262"/>
      <c r="H7" s="260"/>
      <c r="I7" s="260"/>
      <c r="J7" s="386"/>
    </row>
    <row r="8" spans="1:10" x14ac:dyDescent="0.35">
      <c r="A8" s="260" t="s">
        <v>71</v>
      </c>
      <c r="B8" s="262">
        <v>23.481781376518217</v>
      </c>
      <c r="C8" s="262">
        <v>12.903225806451612</v>
      </c>
      <c r="D8" s="262">
        <v>21.951219512195124</v>
      </c>
      <c r="E8" s="262">
        <v>25.679758308157101</v>
      </c>
      <c r="F8" s="262">
        <v>22.431865828092242</v>
      </c>
      <c r="G8" s="262">
        <v>26.47058823529412</v>
      </c>
      <c r="H8" s="279"/>
      <c r="I8" s="279"/>
      <c r="J8" s="386"/>
    </row>
    <row r="9" spans="1:10" x14ac:dyDescent="0.35">
      <c r="A9" s="260" t="s">
        <v>72</v>
      </c>
      <c r="B9" s="262">
        <v>11.972238288027762</v>
      </c>
      <c r="C9" s="262">
        <v>18.548387096774192</v>
      </c>
      <c r="D9" s="262">
        <v>9.7560975609756095</v>
      </c>
      <c r="E9" s="262">
        <v>13.897280966767372</v>
      </c>
      <c r="F9" s="262">
        <v>12.997903563941298</v>
      </c>
      <c r="G9" s="262">
        <v>9.4117647058823533</v>
      </c>
      <c r="H9" s="279"/>
      <c r="I9" s="279"/>
      <c r="J9" s="386"/>
    </row>
    <row r="10" spans="1:10" x14ac:dyDescent="0.35">
      <c r="A10" s="260" t="s">
        <v>73</v>
      </c>
      <c r="B10" s="262">
        <v>30.537883169462116</v>
      </c>
      <c r="C10" s="262">
        <v>29.032258064516132</v>
      </c>
      <c r="D10" s="262">
        <v>27.526132404181187</v>
      </c>
      <c r="E10" s="262">
        <v>33.534743202416919</v>
      </c>
      <c r="F10" s="262">
        <v>30.398322851153043</v>
      </c>
      <c r="G10" s="262">
        <v>30.784313725490197</v>
      </c>
      <c r="H10" s="279"/>
      <c r="I10" s="279"/>
      <c r="J10" s="386"/>
    </row>
    <row r="11" spans="1:10" x14ac:dyDescent="0.35">
      <c r="A11" s="260" t="s">
        <v>74</v>
      </c>
      <c r="B11" s="262">
        <v>5.7865665233362753</v>
      </c>
      <c r="C11" s="262">
        <v>3.2634704403819574</v>
      </c>
      <c r="D11" s="262">
        <v>5.7985153529494484</v>
      </c>
      <c r="E11" s="262">
        <v>5.9044808329412222</v>
      </c>
      <c r="F11" s="262">
        <v>5.4005161646277156</v>
      </c>
      <c r="G11" s="262">
        <v>6.6778429641443138</v>
      </c>
      <c r="H11" s="279"/>
      <c r="I11" s="279"/>
      <c r="J11" s="386"/>
    </row>
    <row r="12" spans="1:10" x14ac:dyDescent="0.35">
      <c r="A12" s="260" t="s">
        <v>75</v>
      </c>
      <c r="B12" s="262">
        <v>3.4254467762261194</v>
      </c>
      <c r="C12" s="262">
        <v>5.731915994997947</v>
      </c>
      <c r="D12" s="262">
        <v>2.8216083602207465</v>
      </c>
      <c r="E12" s="262">
        <v>3.9569955555513912</v>
      </c>
      <c r="F12" s="262">
        <v>3.947879561463242</v>
      </c>
      <c r="G12" s="262">
        <v>2.3708513992674209</v>
      </c>
      <c r="H12" s="279"/>
      <c r="I12" s="279"/>
      <c r="J12" s="386"/>
    </row>
    <row r="13" spans="1:10" x14ac:dyDescent="0.35">
      <c r="A13" s="280" t="s">
        <v>76</v>
      </c>
      <c r="B13" s="262">
        <v>83.805668016194332</v>
      </c>
      <c r="C13" s="262">
        <v>85.483870967741936</v>
      </c>
      <c r="D13" s="262">
        <v>89.895470383275267</v>
      </c>
      <c r="E13" s="262">
        <v>85.196374622356501</v>
      </c>
      <c r="F13" s="262">
        <v>81.341719077568129</v>
      </c>
      <c r="G13" s="262">
        <v>81.372549019607845</v>
      </c>
      <c r="H13" s="279"/>
      <c r="I13" s="279"/>
      <c r="J13" s="386"/>
    </row>
    <row r="14" spans="1:10" x14ac:dyDescent="0.35">
      <c r="A14" s="273" t="s">
        <v>77</v>
      </c>
      <c r="B14" s="262">
        <v>0.89535436085180231</v>
      </c>
      <c r="C14" s="262">
        <v>1.0809917378524119</v>
      </c>
      <c r="D14" s="262">
        <v>1.1051925052987768</v>
      </c>
      <c r="E14" s="262">
        <v>1.0129065054764108</v>
      </c>
      <c r="F14" s="262">
        <v>0.83760761567470376</v>
      </c>
      <c r="G14" s="262">
        <v>0.71204643370308118</v>
      </c>
      <c r="H14" s="262">
        <v>0.73766357222708256</v>
      </c>
      <c r="I14" s="262">
        <v>0.98392042021637094</v>
      </c>
      <c r="J14" s="393"/>
    </row>
    <row r="15" spans="1:10" x14ac:dyDescent="0.35">
      <c r="A15" s="390"/>
      <c r="B15" s="390"/>
      <c r="C15" s="390"/>
      <c r="D15" s="390"/>
      <c r="E15" s="390"/>
      <c r="F15" s="390"/>
      <c r="G15" s="390"/>
      <c r="H15" s="390"/>
      <c r="I15" s="390"/>
      <c r="J15" s="390"/>
    </row>
    <row r="16" spans="1:10" x14ac:dyDescent="0.35">
      <c r="A16" s="273" t="s">
        <v>67</v>
      </c>
      <c r="B16" s="278"/>
      <c r="C16" s="260"/>
      <c r="D16" s="260"/>
      <c r="E16" s="260"/>
      <c r="F16" s="260"/>
      <c r="G16" s="260"/>
      <c r="H16" s="260"/>
      <c r="I16" s="260"/>
      <c r="J16" s="386" t="s">
        <v>212</v>
      </c>
    </row>
    <row r="17" spans="1:10" x14ac:dyDescent="0.35">
      <c r="A17" s="260" t="s">
        <v>68</v>
      </c>
      <c r="B17" s="262">
        <v>6.6161812927392498</v>
      </c>
      <c r="C17" s="262">
        <v>7.2256324033035764</v>
      </c>
      <c r="D17" s="262">
        <v>4.8005038226049486</v>
      </c>
      <c r="E17" s="262">
        <v>6.4694806580033877</v>
      </c>
      <c r="F17" s="262">
        <v>7.4490289193099732</v>
      </c>
      <c r="G17" s="262">
        <v>7.2797828711226797</v>
      </c>
      <c r="H17" s="279"/>
      <c r="I17" s="279"/>
      <c r="J17" s="386"/>
    </row>
    <row r="18" spans="1:10" x14ac:dyDescent="0.35">
      <c r="A18" s="260" t="s">
        <v>69</v>
      </c>
      <c r="B18" s="262">
        <v>3.754833374295913</v>
      </c>
      <c r="C18" s="262">
        <v>7.0724867738761272</v>
      </c>
      <c r="D18" s="262">
        <v>2.5574372125585492</v>
      </c>
      <c r="E18" s="262">
        <v>4.2404171521087175</v>
      </c>
      <c r="F18" s="262">
        <v>3.8569777819526521</v>
      </c>
      <c r="G18" s="262">
        <v>2.0409693951583683</v>
      </c>
      <c r="H18" s="279"/>
      <c r="I18" s="279"/>
      <c r="J18" s="386"/>
    </row>
    <row r="19" spans="1:10" x14ac:dyDescent="0.35">
      <c r="A19" s="273" t="s">
        <v>70</v>
      </c>
      <c r="B19" s="262"/>
      <c r="C19" s="262"/>
      <c r="D19" s="262"/>
      <c r="E19" s="262"/>
      <c r="F19" s="262"/>
      <c r="G19" s="262"/>
      <c r="H19" s="260"/>
      <c r="I19" s="260"/>
      <c r="J19" s="386"/>
    </row>
    <row r="20" spans="1:10" x14ac:dyDescent="0.35">
      <c r="A20" s="260" t="s">
        <v>71</v>
      </c>
      <c r="B20" s="262">
        <v>27.809537536174002</v>
      </c>
      <c r="C20" s="262">
        <v>26.490835720100765</v>
      </c>
      <c r="D20" s="262">
        <v>20.040763434774508</v>
      </c>
      <c r="E20" s="262">
        <v>27.565574507665673</v>
      </c>
      <c r="F20" s="262">
        <v>30.752664157670967</v>
      </c>
      <c r="G20" s="262">
        <v>33.577587780136774</v>
      </c>
      <c r="H20" s="279"/>
      <c r="I20" s="279"/>
      <c r="J20" s="386"/>
    </row>
    <row r="21" spans="1:10" x14ac:dyDescent="0.35">
      <c r="A21" s="260" t="s">
        <v>72</v>
      </c>
      <c r="B21" s="262">
        <v>17.082486324991073</v>
      </c>
      <c r="C21" s="262">
        <v>25.543864698692502</v>
      </c>
      <c r="D21" s="262">
        <v>12.315256523259823</v>
      </c>
      <c r="E21" s="262">
        <v>20.935005620294973</v>
      </c>
      <c r="F21" s="262">
        <v>16.719788856667559</v>
      </c>
      <c r="G21" s="262">
        <v>10.5786412297398</v>
      </c>
      <c r="H21" s="279"/>
      <c r="I21" s="279"/>
      <c r="J21" s="386"/>
    </row>
    <row r="22" spans="1:10" x14ac:dyDescent="0.35">
      <c r="A22" s="260" t="s">
        <v>73</v>
      </c>
      <c r="B22" s="262">
        <v>38.589291159205168</v>
      </c>
      <c r="C22" s="262">
        <v>45.571866799680983</v>
      </c>
      <c r="D22" s="262">
        <v>28.705627656113698</v>
      </c>
      <c r="E22" s="262">
        <v>38.957368372656916</v>
      </c>
      <c r="F22" s="262">
        <v>41.821001452135178</v>
      </c>
      <c r="G22" s="262">
        <v>38.83560240967924</v>
      </c>
      <c r="H22" s="279"/>
      <c r="I22" s="279"/>
      <c r="J22" s="386"/>
    </row>
    <row r="23" spans="1:10" x14ac:dyDescent="0.35">
      <c r="A23" s="260" t="s">
        <v>74</v>
      </c>
      <c r="B23" s="262">
        <v>7.9798693728324404</v>
      </c>
      <c r="C23" s="262">
        <v>9.2063564471683783</v>
      </c>
      <c r="D23" s="262">
        <v>5.3825607660670718</v>
      </c>
      <c r="E23" s="262">
        <v>7.341472115559049</v>
      </c>
      <c r="F23" s="262">
        <v>9.6319989129233416</v>
      </c>
      <c r="G23" s="262">
        <v>8.5340589043424675</v>
      </c>
      <c r="H23" s="279"/>
      <c r="I23" s="279"/>
      <c r="J23" s="386"/>
    </row>
    <row r="24" spans="1:10" x14ac:dyDescent="0.35">
      <c r="A24" s="260" t="s">
        <v>75</v>
      </c>
      <c r="B24" s="262">
        <v>5.4695943295986087</v>
      </c>
      <c r="C24" s="262">
        <v>10.349301911787451</v>
      </c>
      <c r="D24" s="262">
        <v>3.2372154290675303</v>
      </c>
      <c r="E24" s="262">
        <v>5.4533497167621841</v>
      </c>
      <c r="F24" s="262">
        <v>5.8476092614535657</v>
      </c>
      <c r="G24" s="262">
        <v>3.4974941535056194</v>
      </c>
      <c r="H24" s="279"/>
      <c r="I24" s="279"/>
      <c r="J24" s="386"/>
    </row>
    <row r="25" spans="1:10" x14ac:dyDescent="0.35">
      <c r="A25" s="280" t="s">
        <v>76</v>
      </c>
      <c r="B25" s="262">
        <v>83.367203680956223</v>
      </c>
      <c r="C25" s="262">
        <v>77.483939376368497</v>
      </c>
      <c r="D25" s="262">
        <v>88.09782216945456</v>
      </c>
      <c r="E25" s="262">
        <v>88.688221963962732</v>
      </c>
      <c r="F25" s="262">
        <v>77.371768743253725</v>
      </c>
      <c r="G25" s="262">
        <v>83.251984230206176</v>
      </c>
      <c r="H25" s="279"/>
      <c r="I25" s="279"/>
      <c r="J25" s="386"/>
    </row>
    <row r="26" spans="1:10" x14ac:dyDescent="0.35">
      <c r="A26" s="273" t="s">
        <v>77</v>
      </c>
      <c r="B26" s="262">
        <v>1.0284379687044385</v>
      </c>
      <c r="C26" s="262">
        <v>1.1786666042017604</v>
      </c>
      <c r="D26" s="262">
        <v>1.2530425741207016</v>
      </c>
      <c r="E26" s="262">
        <v>1.0697548315422822</v>
      </c>
      <c r="F26" s="262">
        <v>0.93423111470313813</v>
      </c>
      <c r="G26" s="262">
        <v>0.74354581827663591</v>
      </c>
      <c r="H26" s="262">
        <v>0.78607157264045047</v>
      </c>
      <c r="I26" s="262">
        <v>1.0861378574893141</v>
      </c>
      <c r="J26" s="393"/>
    </row>
    <row r="27" spans="1:10" x14ac:dyDescent="0.35">
      <c r="A27" s="390"/>
      <c r="B27" s="390"/>
      <c r="C27" s="390"/>
      <c r="D27" s="390"/>
      <c r="E27" s="390"/>
      <c r="F27" s="390"/>
      <c r="G27" s="390"/>
      <c r="H27" s="390"/>
      <c r="I27" s="390"/>
      <c r="J27" s="390"/>
    </row>
    <row r="28" spans="1:10" x14ac:dyDescent="0.35">
      <c r="A28" s="273" t="s">
        <v>67</v>
      </c>
      <c r="B28" s="278"/>
      <c r="C28" s="260"/>
      <c r="D28" s="260"/>
      <c r="E28" s="260"/>
      <c r="F28" s="260"/>
      <c r="G28" s="260"/>
      <c r="H28" s="260"/>
      <c r="I28" s="260"/>
      <c r="J28" s="386" t="s">
        <v>255</v>
      </c>
    </row>
    <row r="29" spans="1:10" x14ac:dyDescent="0.35">
      <c r="A29" s="260" t="s">
        <v>68</v>
      </c>
      <c r="B29" s="262">
        <v>6.5594665185765653</v>
      </c>
      <c r="C29" s="262">
        <v>7.0695381366093715</v>
      </c>
      <c r="D29" s="262">
        <v>4.774651206480466</v>
      </c>
      <c r="E29" s="262">
        <v>6.3691815811168766</v>
      </c>
      <c r="F29" s="262">
        <v>7.3505299111553732</v>
      </c>
      <c r="G29" s="262">
        <v>7.2511020897714582</v>
      </c>
      <c r="H29" s="279"/>
      <c r="I29" s="279"/>
      <c r="J29" s="386"/>
    </row>
    <row r="30" spans="1:10" x14ac:dyDescent="0.35">
      <c r="A30" s="260" t="s">
        <v>69</v>
      </c>
      <c r="B30" s="262">
        <v>3.8594243168714542</v>
      </c>
      <c r="C30" s="262">
        <v>7.0016088452934735</v>
      </c>
      <c r="D30" s="262">
        <v>2.4618700785545187</v>
      </c>
      <c r="E30" s="262">
        <v>4.0669765478504605</v>
      </c>
      <c r="F30" s="262">
        <v>4.1973543055802072</v>
      </c>
      <c r="G30" s="262">
        <v>2.3293329341690998</v>
      </c>
      <c r="H30" s="279"/>
      <c r="I30" s="279"/>
      <c r="J30" s="386"/>
    </row>
    <row r="31" spans="1:10" x14ac:dyDescent="0.35">
      <c r="A31" s="273" t="s">
        <v>70</v>
      </c>
      <c r="B31" s="262"/>
      <c r="C31" s="262"/>
      <c r="D31" s="262"/>
      <c r="E31" s="262"/>
      <c r="F31" s="262"/>
      <c r="G31" s="262"/>
      <c r="H31" s="260"/>
      <c r="I31" s="260"/>
      <c r="J31" s="386"/>
    </row>
    <row r="32" spans="1:10" x14ac:dyDescent="0.35">
      <c r="A32" s="260" t="s">
        <v>71</v>
      </c>
      <c r="B32" s="262">
        <v>28.049654701089423</v>
      </c>
      <c r="C32" s="262">
        <v>27.232988716706295</v>
      </c>
      <c r="D32" s="262">
        <v>19.833337974100868</v>
      </c>
      <c r="E32" s="262">
        <v>28.358308881241012</v>
      </c>
      <c r="F32" s="262">
        <v>30.573409945912331</v>
      </c>
      <c r="G32" s="262">
        <v>33.223307132811968</v>
      </c>
      <c r="H32" s="279"/>
      <c r="I32" s="279"/>
      <c r="J32" s="386"/>
    </row>
    <row r="33" spans="1:10" x14ac:dyDescent="0.35">
      <c r="A33" s="260" t="s">
        <v>72</v>
      </c>
      <c r="B33" s="262">
        <v>17.175423542828618</v>
      </c>
      <c r="C33" s="262">
        <v>25.763381076744885</v>
      </c>
      <c r="D33" s="262">
        <v>10.859550519494151</v>
      </c>
      <c r="E33" s="262">
        <v>20.069490021817931</v>
      </c>
      <c r="F33" s="262">
        <v>17.339942334597488</v>
      </c>
      <c r="G33" s="262">
        <v>12.102090291836484</v>
      </c>
      <c r="H33" s="279"/>
      <c r="I33" s="279"/>
      <c r="J33" s="386"/>
    </row>
    <row r="34" spans="1:10" x14ac:dyDescent="0.35">
      <c r="A34" s="260" t="s">
        <v>73</v>
      </c>
      <c r="B34" s="262">
        <v>38.604930342715967</v>
      </c>
      <c r="C34" s="262">
        <v>46.82891528007238</v>
      </c>
      <c r="D34" s="262">
        <v>26.791905495562368</v>
      </c>
      <c r="E34" s="262">
        <v>38.593742613428681</v>
      </c>
      <c r="F34" s="262">
        <v>42.373224644701367</v>
      </c>
      <c r="G34" s="262">
        <v>38.61819166437693</v>
      </c>
      <c r="H34" s="279"/>
      <c r="I34" s="279"/>
      <c r="J34" s="386"/>
    </row>
    <row r="35" spans="1:10" x14ac:dyDescent="0.35">
      <c r="A35" s="260" t="s">
        <v>74</v>
      </c>
      <c r="B35" s="262">
        <v>7.7194044158642852</v>
      </c>
      <c r="C35" s="262">
        <v>8.7249697836953466</v>
      </c>
      <c r="D35" s="262">
        <v>4.8478403954592864</v>
      </c>
      <c r="E35" s="262">
        <v>7.070123878081823</v>
      </c>
      <c r="F35" s="262">
        <v>9.4732942805465203</v>
      </c>
      <c r="G35" s="262">
        <v>8.3609275820704774</v>
      </c>
      <c r="H35" s="279"/>
      <c r="I35" s="279"/>
      <c r="J35" s="386"/>
    </row>
    <row r="36" spans="1:10" x14ac:dyDescent="0.35">
      <c r="A36" s="260" t="s">
        <v>75</v>
      </c>
      <c r="B36" s="262">
        <v>5.8067493667615526</v>
      </c>
      <c r="C36" s="262">
        <v>10.985167294709075</v>
      </c>
      <c r="D36" s="262">
        <v>3.0885584612428736</v>
      </c>
      <c r="E36" s="262">
        <v>5.2919133909471814</v>
      </c>
      <c r="F36" s="262">
        <v>6.6357161291487179</v>
      </c>
      <c r="G36" s="262">
        <v>3.8045478363487852</v>
      </c>
      <c r="H36" s="279"/>
      <c r="I36" s="279"/>
      <c r="J36" s="386"/>
    </row>
    <row r="37" spans="1:10" x14ac:dyDescent="0.35">
      <c r="A37" s="280" t="s">
        <v>76</v>
      </c>
      <c r="B37" s="262">
        <v>83.499636871676415</v>
      </c>
      <c r="C37" s="262">
        <v>77.473518573076802</v>
      </c>
      <c r="D37" s="262">
        <v>89.319029938772076</v>
      </c>
      <c r="E37" s="262">
        <v>87.658353298591024</v>
      </c>
      <c r="F37" s="262">
        <v>78.230210919366286</v>
      </c>
      <c r="G37" s="262">
        <v>83.868389742035305</v>
      </c>
      <c r="H37" s="279"/>
      <c r="I37" s="279"/>
      <c r="J37" s="386"/>
    </row>
    <row r="38" spans="1:10" x14ac:dyDescent="0.35">
      <c r="A38" s="273" t="s">
        <v>77</v>
      </c>
      <c r="B38" s="262">
        <v>1.0097426467819743</v>
      </c>
      <c r="C38" s="262">
        <v>1.1491283657238911</v>
      </c>
      <c r="D38" s="262">
        <v>1.1610814826052818</v>
      </c>
      <c r="E38" s="262">
        <v>1.0570948482364366</v>
      </c>
      <c r="F38" s="262">
        <v>0.94287264629166678</v>
      </c>
      <c r="G38" s="262">
        <v>0.77000516011716813</v>
      </c>
      <c r="H38" s="262">
        <v>0.81734031821406161</v>
      </c>
      <c r="I38" s="262">
        <v>1.0538844467282771</v>
      </c>
      <c r="J38" s="393"/>
    </row>
    <row r="39" spans="1:10" x14ac:dyDescent="0.35">
      <c r="A39" s="390"/>
      <c r="B39" s="390"/>
      <c r="C39" s="390"/>
      <c r="D39" s="390"/>
      <c r="E39" s="390"/>
      <c r="F39" s="390"/>
      <c r="G39" s="390"/>
      <c r="H39" s="390"/>
      <c r="I39" s="390"/>
      <c r="J39" s="390"/>
    </row>
    <row r="40" spans="1:10" x14ac:dyDescent="0.35">
      <c r="A40" s="273" t="s">
        <v>67</v>
      </c>
      <c r="B40" s="278"/>
      <c r="C40" s="260"/>
      <c r="D40" s="260"/>
      <c r="E40" s="260"/>
      <c r="F40" s="260"/>
      <c r="G40" s="260"/>
      <c r="H40" s="260"/>
      <c r="I40" s="260"/>
      <c r="J40" s="386" t="s">
        <v>289</v>
      </c>
    </row>
    <row r="41" spans="1:10" x14ac:dyDescent="0.35">
      <c r="A41" s="260" t="s">
        <v>68</v>
      </c>
      <c r="B41" s="262">
        <v>6.5882272684060261</v>
      </c>
      <c r="C41" s="262">
        <v>7.5548854860655785</v>
      </c>
      <c r="D41" s="262">
        <v>4.4349358786009514</v>
      </c>
      <c r="E41" s="262">
        <v>6.7116502063658299</v>
      </c>
      <c r="F41" s="262">
        <v>7.0333010277348036</v>
      </c>
      <c r="G41" s="262">
        <v>6.9998659729843098</v>
      </c>
      <c r="H41" s="279"/>
      <c r="I41" s="279"/>
      <c r="J41" s="386"/>
    </row>
    <row r="42" spans="1:10" x14ac:dyDescent="0.35">
      <c r="A42" s="260" t="s">
        <v>69</v>
      </c>
      <c r="B42" s="262">
        <v>3.0884512625663194</v>
      </c>
      <c r="C42" s="262">
        <v>4.8549286101945199</v>
      </c>
      <c r="D42" s="262">
        <v>2.3373912711621703</v>
      </c>
      <c r="E42" s="262">
        <v>3.5721527424131643</v>
      </c>
      <c r="F42" s="262">
        <v>3.4271191290507019</v>
      </c>
      <c r="G42" s="262">
        <v>2.1478139076957148</v>
      </c>
      <c r="H42" s="279"/>
      <c r="I42" s="279"/>
      <c r="J42" s="386"/>
    </row>
    <row r="43" spans="1:10" x14ac:dyDescent="0.35">
      <c r="A43" s="273" t="s">
        <v>70</v>
      </c>
      <c r="B43" s="262"/>
      <c r="C43" s="262"/>
      <c r="D43" s="262"/>
      <c r="E43" s="262"/>
      <c r="F43" s="262"/>
      <c r="G43" s="262"/>
      <c r="H43" s="260"/>
      <c r="I43" s="260"/>
      <c r="J43" s="386"/>
    </row>
    <row r="44" spans="1:10" x14ac:dyDescent="0.35">
      <c r="A44" s="260" t="s">
        <v>71</v>
      </c>
      <c r="B44" s="262">
        <v>28.277824417333893</v>
      </c>
      <c r="C44" s="262">
        <v>28.116423422785093</v>
      </c>
      <c r="D44" s="262">
        <v>18.286819571599974</v>
      </c>
      <c r="E44" s="262">
        <v>29.90636383202952</v>
      </c>
      <c r="F44" s="262">
        <v>29.839682788290112</v>
      </c>
      <c r="G44" s="262">
        <v>31.101095651368937</v>
      </c>
      <c r="H44" s="279"/>
      <c r="I44" s="279"/>
      <c r="J44" s="386"/>
    </row>
    <row r="45" spans="1:10" x14ac:dyDescent="0.35">
      <c r="A45" s="260" t="s">
        <v>72</v>
      </c>
      <c r="B45" s="262">
        <v>14.521647306271749</v>
      </c>
      <c r="C45" s="262">
        <v>17.527435481681927</v>
      </c>
      <c r="D45" s="262">
        <v>9.2140218169998196</v>
      </c>
      <c r="E45" s="262">
        <v>18.217251212466717</v>
      </c>
      <c r="F45" s="262">
        <v>15.983023266354742</v>
      </c>
      <c r="G45" s="262">
        <v>11.330615018786423</v>
      </c>
      <c r="H45" s="279"/>
      <c r="I45" s="279"/>
      <c r="J45" s="386"/>
    </row>
    <row r="46" spans="1:10" x14ac:dyDescent="0.35">
      <c r="A46" s="260" t="s">
        <v>73</v>
      </c>
      <c r="B46" s="262">
        <v>36.722678317097262</v>
      </c>
      <c r="C46" s="262">
        <v>40.812116388970743</v>
      </c>
      <c r="D46" s="262">
        <v>24.349857592643332</v>
      </c>
      <c r="E46" s="262">
        <v>39.412829010727599</v>
      </c>
      <c r="F46" s="262">
        <v>39.583965496249299</v>
      </c>
      <c r="G46" s="262">
        <v>36.92380192269983</v>
      </c>
      <c r="H46" s="279"/>
      <c r="I46" s="279"/>
      <c r="J46" s="386"/>
    </row>
    <row r="47" spans="1:10" x14ac:dyDescent="0.35">
      <c r="A47" s="260" t="s">
        <v>74</v>
      </c>
      <c r="B47" s="262">
        <v>7.540867792181503</v>
      </c>
      <c r="C47" s="262">
        <v>8.6184297476829439</v>
      </c>
      <c r="D47" s="262">
        <v>4.4996536520508581</v>
      </c>
      <c r="E47" s="262">
        <v>7.2636971237120926</v>
      </c>
      <c r="F47" s="262">
        <v>8.6239543230231916</v>
      </c>
      <c r="G47" s="262">
        <v>8.0891343832825147</v>
      </c>
      <c r="H47" s="279"/>
      <c r="I47" s="279"/>
      <c r="J47" s="386"/>
    </row>
    <row r="48" spans="1:10" x14ac:dyDescent="0.35">
      <c r="A48" s="260" t="s">
        <v>75</v>
      </c>
      <c r="B48" s="262">
        <v>4.160301494178726</v>
      </c>
      <c r="C48" s="262">
        <v>8.4388667240157602</v>
      </c>
      <c r="D48" s="262">
        <v>2.6567109264088145</v>
      </c>
      <c r="E48" s="262">
        <v>4.3683469216604394</v>
      </c>
      <c r="F48" s="262">
        <v>4.136732285077235</v>
      </c>
      <c r="G48" s="262">
        <v>3.300173593949197</v>
      </c>
      <c r="H48" s="279"/>
      <c r="I48" s="279"/>
      <c r="J48" s="386"/>
    </row>
    <row r="49" spans="1:10" x14ac:dyDescent="0.35">
      <c r="A49" s="280" t="s">
        <v>76</v>
      </c>
      <c r="B49" s="262">
        <v>85.817520266246149</v>
      </c>
      <c r="C49" s="262">
        <v>81.691811993622338</v>
      </c>
      <c r="D49" s="262">
        <v>92.864695399008326</v>
      </c>
      <c r="E49" s="262">
        <v>89.194017718372336</v>
      </c>
      <c r="F49" s="262">
        <v>81.793130900933647</v>
      </c>
      <c r="G49" s="262">
        <v>84.070762140460914</v>
      </c>
      <c r="H49" s="279"/>
      <c r="I49" s="279"/>
      <c r="J49" s="386"/>
    </row>
    <row r="50" spans="1:10" x14ac:dyDescent="0.35">
      <c r="A50" s="273" t="s">
        <v>77</v>
      </c>
      <c r="B50" s="262">
        <v>0.99440749267937167</v>
      </c>
      <c r="C50" s="262">
        <v>1.1551412263206589</v>
      </c>
      <c r="D50" s="262">
        <v>1.3231018368797771</v>
      </c>
      <c r="E50" s="262">
        <v>1.0150657474640945</v>
      </c>
      <c r="F50" s="262">
        <v>0.93847596742613915</v>
      </c>
      <c r="G50" s="262">
        <v>0.77767162257212441</v>
      </c>
      <c r="H50" s="262">
        <v>0.81877661562082049</v>
      </c>
      <c r="I50" s="262">
        <v>1.0381991740497098</v>
      </c>
      <c r="J50" s="393"/>
    </row>
    <row r="51" spans="1:10" x14ac:dyDescent="0.35">
      <c r="A51" s="390"/>
      <c r="B51" s="390"/>
      <c r="C51" s="390"/>
      <c r="D51" s="390"/>
      <c r="E51" s="390"/>
      <c r="F51" s="390"/>
      <c r="G51" s="390"/>
      <c r="H51" s="390"/>
      <c r="I51" s="390"/>
      <c r="J51" s="390"/>
    </row>
    <row r="52" spans="1:10" x14ac:dyDescent="0.35">
      <c r="A52" s="273" t="s">
        <v>67</v>
      </c>
      <c r="B52" s="278"/>
      <c r="C52" s="260"/>
      <c r="D52" s="260"/>
      <c r="E52" s="260"/>
      <c r="F52" s="260"/>
      <c r="G52" s="260"/>
      <c r="H52" s="260"/>
      <c r="I52" s="260"/>
      <c r="J52" s="386" t="s">
        <v>394</v>
      </c>
    </row>
    <row r="53" spans="1:10" x14ac:dyDescent="0.35">
      <c r="A53" s="260" t="s">
        <v>68</v>
      </c>
      <c r="B53" s="262">
        <v>6.3527554288615198</v>
      </c>
      <c r="C53" s="262">
        <v>7.0563335057551964</v>
      </c>
      <c r="D53" s="262">
        <v>4.9104545101353709</v>
      </c>
      <c r="E53" s="262">
        <v>5.9561621365727655</v>
      </c>
      <c r="F53" s="262">
        <v>7.0388115109311418</v>
      </c>
      <c r="G53" s="262">
        <v>6.5949440188170048</v>
      </c>
      <c r="H53" s="279"/>
      <c r="I53" s="279"/>
      <c r="J53" s="386"/>
    </row>
    <row r="54" spans="1:10" x14ac:dyDescent="0.35">
      <c r="A54" s="260" t="s">
        <v>69</v>
      </c>
      <c r="B54" s="262">
        <v>3.0633269499739049</v>
      </c>
      <c r="C54" s="262">
        <v>4.2912767300890939</v>
      </c>
      <c r="D54" s="262">
        <v>2.2541054350241443</v>
      </c>
      <c r="E54" s="262">
        <v>3.3567234282032241</v>
      </c>
      <c r="F54" s="262">
        <v>3.4547601815098279</v>
      </c>
      <c r="G54" s="262">
        <v>2.4189998233478858</v>
      </c>
      <c r="H54" s="279"/>
      <c r="I54" s="279"/>
      <c r="J54" s="386"/>
    </row>
    <row r="55" spans="1:10" x14ac:dyDescent="0.35">
      <c r="A55" s="273" t="s">
        <v>70</v>
      </c>
      <c r="B55" s="262"/>
      <c r="C55" s="262"/>
      <c r="D55" s="262"/>
      <c r="E55" s="262"/>
      <c r="F55" s="262"/>
      <c r="G55" s="262"/>
      <c r="H55" s="260"/>
      <c r="I55" s="260"/>
      <c r="J55" s="386"/>
    </row>
    <row r="56" spans="1:10" x14ac:dyDescent="0.35">
      <c r="A56" s="260" t="s">
        <v>71</v>
      </c>
      <c r="B56" s="262">
        <v>26.992965847211924</v>
      </c>
      <c r="C56" s="262">
        <v>26.670131978064198</v>
      </c>
      <c r="D56" s="262">
        <v>19.870489036751312</v>
      </c>
      <c r="E56" s="262">
        <v>26.181014245805322</v>
      </c>
      <c r="F56" s="262">
        <v>28.779762810896326</v>
      </c>
      <c r="G56" s="262">
        <v>29.947652940676672</v>
      </c>
      <c r="H56" s="279"/>
      <c r="I56" s="279"/>
      <c r="J56" s="386"/>
    </row>
    <row r="57" spans="1:10" x14ac:dyDescent="0.35">
      <c r="A57" s="260" t="s">
        <v>72</v>
      </c>
      <c r="B57" s="262">
        <v>14.06837920243696</v>
      </c>
      <c r="C57" s="262">
        <v>16.378834196753196</v>
      </c>
      <c r="D57" s="262">
        <v>8.4184401602841756</v>
      </c>
      <c r="E57" s="262">
        <v>16.799160636811113</v>
      </c>
      <c r="F57" s="262">
        <v>14.851035970559771</v>
      </c>
      <c r="G57" s="262">
        <v>12.805636053568763</v>
      </c>
      <c r="H57" s="279"/>
      <c r="I57" s="279"/>
      <c r="J57" s="386"/>
    </row>
    <row r="58" spans="1:10" x14ac:dyDescent="0.35">
      <c r="A58" s="260" t="s">
        <v>73</v>
      </c>
      <c r="B58" s="262">
        <v>35.738811240833506</v>
      </c>
      <c r="C58" s="262">
        <v>40.041333818388033</v>
      </c>
      <c r="D58" s="262">
        <v>25.435626365413704</v>
      </c>
      <c r="E58" s="262">
        <v>34.956188320444724</v>
      </c>
      <c r="F58" s="262">
        <v>38.435788280257853</v>
      </c>
      <c r="G58" s="262">
        <v>37.753792951576834</v>
      </c>
      <c r="H58" s="279"/>
      <c r="I58" s="279"/>
      <c r="J58" s="386"/>
    </row>
    <row r="59" spans="1:10" x14ac:dyDescent="0.35">
      <c r="A59" s="260" t="s">
        <v>74</v>
      </c>
      <c r="B59" s="262">
        <v>7.4630877172436989</v>
      </c>
      <c r="C59" s="262">
        <v>8.5848382418027622</v>
      </c>
      <c r="D59" s="262">
        <v>5.0460755865060225</v>
      </c>
      <c r="E59" s="262">
        <v>6.5957690204305779</v>
      </c>
      <c r="F59" s="262">
        <v>8.6933263587648248</v>
      </c>
      <c r="G59" s="262">
        <v>7.8944814577747557</v>
      </c>
      <c r="H59" s="279"/>
      <c r="I59" s="279"/>
      <c r="J59" s="386"/>
    </row>
    <row r="60" spans="1:10" x14ac:dyDescent="0.35">
      <c r="A60" s="260" t="s">
        <v>75</v>
      </c>
      <c r="B60" s="262">
        <v>4.2183928108148532</v>
      </c>
      <c r="C60" s="262">
        <v>8.0737406993880345</v>
      </c>
      <c r="D60" s="262">
        <v>2.3261863493661132</v>
      </c>
      <c r="E60" s="262">
        <v>4.3196727043976635</v>
      </c>
      <c r="F60" s="262">
        <v>4.4673440519767107</v>
      </c>
      <c r="G60" s="262">
        <v>3.5116371477931847</v>
      </c>
      <c r="H60" s="279"/>
      <c r="I60" s="279"/>
      <c r="J60" s="386"/>
    </row>
    <row r="61" spans="1:10" x14ac:dyDescent="0.35">
      <c r="A61" s="280" t="s">
        <v>76</v>
      </c>
      <c r="B61" s="262">
        <v>86.186657633300214</v>
      </c>
      <c r="C61" s="262">
        <v>81.816858490648031</v>
      </c>
      <c r="D61" s="262">
        <v>92.494775730840431</v>
      </c>
      <c r="E61" s="262">
        <v>89.813997024561047</v>
      </c>
      <c r="F61" s="262">
        <v>82.020924859075734</v>
      </c>
      <c r="G61" s="262">
        <v>85.31200564766398</v>
      </c>
      <c r="H61" s="279"/>
      <c r="I61" s="279"/>
      <c r="J61" s="386"/>
    </row>
    <row r="62" spans="1:10" x14ac:dyDescent="0.35">
      <c r="A62" s="273" t="s">
        <v>77</v>
      </c>
      <c r="B62" s="262">
        <v>1.0244983718208489</v>
      </c>
      <c r="C62" s="262">
        <v>1.2080685470000998</v>
      </c>
      <c r="D62" s="262">
        <v>1.315583474651383</v>
      </c>
      <c r="E62" s="262">
        <v>1.0909536289064834</v>
      </c>
      <c r="F62" s="262">
        <v>0.95445799053574598</v>
      </c>
      <c r="G62" s="262">
        <v>0.80757139916491871</v>
      </c>
      <c r="H62" s="262">
        <v>0.83137321921139418</v>
      </c>
      <c r="I62" s="262">
        <v>1.073606946580931</v>
      </c>
      <c r="J62" s="393"/>
    </row>
    <row r="63" spans="1:10" x14ac:dyDescent="0.35">
      <c r="A63" s="390"/>
      <c r="B63" s="390"/>
      <c r="C63" s="390"/>
      <c r="D63" s="390"/>
      <c r="E63" s="390"/>
      <c r="F63" s="390"/>
      <c r="G63" s="390"/>
      <c r="H63" s="390"/>
      <c r="I63" s="390"/>
      <c r="J63" s="390"/>
    </row>
    <row r="64" spans="1:10" x14ac:dyDescent="0.35">
      <c r="A64" s="273" t="s">
        <v>67</v>
      </c>
      <c r="B64" s="278"/>
      <c r="C64" s="260"/>
      <c r="D64" s="260"/>
      <c r="E64" s="260"/>
      <c r="F64" s="260"/>
      <c r="G64" s="260"/>
      <c r="H64" s="260"/>
      <c r="I64" s="260"/>
      <c r="J64" s="386" t="s">
        <v>396</v>
      </c>
    </row>
    <row r="65" spans="1:10" x14ac:dyDescent="0.35">
      <c r="A65" s="260" t="s">
        <v>68</v>
      </c>
      <c r="B65" s="262">
        <v>6.2034563714028481</v>
      </c>
      <c r="C65" s="262">
        <v>6.776337118400896</v>
      </c>
      <c r="D65" s="262">
        <v>4.6398008572726681</v>
      </c>
      <c r="E65" s="262">
        <v>5.8211701963223419</v>
      </c>
      <c r="F65" s="262">
        <v>6.5754041290504563</v>
      </c>
      <c r="G65" s="262">
        <v>6.8943012692735648</v>
      </c>
      <c r="H65" s="279"/>
      <c r="I65" s="279"/>
      <c r="J65" s="386"/>
    </row>
    <row r="66" spans="1:10" x14ac:dyDescent="0.35">
      <c r="A66" s="260" t="s">
        <v>69</v>
      </c>
      <c r="B66" s="262">
        <v>2.9606532884234453</v>
      </c>
      <c r="C66" s="262">
        <v>3.6552871328133811</v>
      </c>
      <c r="D66" s="262">
        <v>2.1803456122685581</v>
      </c>
      <c r="E66" s="262">
        <v>3.1913647774720095</v>
      </c>
      <c r="F66" s="262">
        <v>3.411989681948429</v>
      </c>
      <c r="G66" s="262">
        <v>2.4585120064278083</v>
      </c>
      <c r="H66" s="279"/>
      <c r="I66" s="279"/>
      <c r="J66" s="386"/>
    </row>
    <row r="67" spans="1:10" x14ac:dyDescent="0.35">
      <c r="A67" s="273" t="s">
        <v>70</v>
      </c>
      <c r="B67" s="262"/>
      <c r="C67" s="262"/>
      <c r="D67" s="262"/>
      <c r="E67" s="262"/>
      <c r="F67" s="262"/>
      <c r="G67" s="262"/>
      <c r="H67" s="260"/>
      <c r="I67" s="260"/>
      <c r="J67" s="386"/>
    </row>
    <row r="68" spans="1:10" x14ac:dyDescent="0.35">
      <c r="A68" s="260" t="s">
        <v>71</v>
      </c>
      <c r="B68" s="262">
        <v>26.46758313093197</v>
      </c>
      <c r="C68" s="262">
        <v>25.502002797782531</v>
      </c>
      <c r="D68" s="262">
        <v>18.832826030525386</v>
      </c>
      <c r="E68" s="262">
        <v>25.3193290103785</v>
      </c>
      <c r="F68" s="262">
        <v>28.081024554778722</v>
      </c>
      <c r="G68" s="262">
        <v>30.712979923921463</v>
      </c>
      <c r="H68" s="279"/>
      <c r="I68" s="279"/>
      <c r="J68" s="386"/>
    </row>
    <row r="69" spans="1:10" x14ac:dyDescent="0.35">
      <c r="A69" s="260" t="s">
        <v>72</v>
      </c>
      <c r="B69" s="262">
        <v>14.118444355004259</v>
      </c>
      <c r="C69" s="262">
        <v>16.647814842298033</v>
      </c>
      <c r="D69" s="262">
        <v>8.2844253560578807</v>
      </c>
      <c r="E69" s="262">
        <v>16.24575020121716</v>
      </c>
      <c r="F69" s="262">
        <v>15.449187086331442</v>
      </c>
      <c r="G69" s="262">
        <v>13.0897854438289</v>
      </c>
      <c r="H69" s="279"/>
      <c r="I69" s="279"/>
      <c r="J69" s="386"/>
    </row>
    <row r="70" spans="1:10" x14ac:dyDescent="0.35">
      <c r="A70" s="260" t="s">
        <v>73</v>
      </c>
      <c r="B70" s="262">
        <v>35.53275804640937</v>
      </c>
      <c r="C70" s="262">
        <v>39.095851834312256</v>
      </c>
      <c r="D70" s="262">
        <v>24.046252364301612</v>
      </c>
      <c r="E70" s="262">
        <v>35.600985169516299</v>
      </c>
      <c r="F70" s="262">
        <v>37.970336653928108</v>
      </c>
      <c r="G70" s="262">
        <v>38.311506148514404</v>
      </c>
      <c r="H70" s="279"/>
      <c r="I70" s="279"/>
      <c r="J70" s="386"/>
    </row>
    <row r="71" spans="1:10" x14ac:dyDescent="0.35">
      <c r="A71" s="260" t="s">
        <v>74</v>
      </c>
      <c r="B71" s="262">
        <v>7.2585576995185868</v>
      </c>
      <c r="C71" s="262">
        <v>8.5057501716787964</v>
      </c>
      <c r="D71" s="262">
        <v>5.7650134347736355</v>
      </c>
      <c r="E71" s="262">
        <v>6.3693707591881186</v>
      </c>
      <c r="F71" s="262">
        <v>7.6794207738485527</v>
      </c>
      <c r="G71" s="262">
        <v>8.1015179194507105</v>
      </c>
      <c r="H71" s="279"/>
      <c r="I71" s="279"/>
      <c r="J71" s="386"/>
    </row>
    <row r="72" spans="1:10" x14ac:dyDescent="0.35">
      <c r="A72" s="260" t="s">
        <v>75</v>
      </c>
      <c r="B72" s="262">
        <v>3.8969257517654019</v>
      </c>
      <c r="C72" s="262">
        <v>6.2203956242521157</v>
      </c>
      <c r="D72" s="262">
        <v>2.2284280179112641</v>
      </c>
      <c r="E72" s="262">
        <v>4.1962159911327559</v>
      </c>
      <c r="F72" s="262">
        <v>4.1075027796779544</v>
      </c>
      <c r="G72" s="262">
        <v>3.5276121074543929</v>
      </c>
      <c r="H72" s="279"/>
      <c r="I72" s="279"/>
      <c r="J72" s="386"/>
    </row>
    <row r="73" spans="1:10" x14ac:dyDescent="0.35">
      <c r="A73" s="280" t="s">
        <v>76</v>
      </c>
      <c r="B73" s="262">
        <v>86.791671663354336</v>
      </c>
      <c r="C73" s="262">
        <v>84.15183825769229</v>
      </c>
      <c r="D73" s="262">
        <v>91.124725859335612</v>
      </c>
      <c r="E73" s="262">
        <v>90.368438617160791</v>
      </c>
      <c r="F73" s="262">
        <v>83.898755549126548</v>
      </c>
      <c r="G73" s="262">
        <v>84.969923524294927</v>
      </c>
      <c r="H73" s="279"/>
      <c r="I73" s="279"/>
      <c r="J73" s="386"/>
    </row>
    <row r="74" spans="1:10" x14ac:dyDescent="0.35">
      <c r="A74" s="273" t="s">
        <v>77</v>
      </c>
      <c r="B74" s="262">
        <v>1.019777912839797</v>
      </c>
      <c r="C74" s="262">
        <v>1.1689919102223629</v>
      </c>
      <c r="D74" s="262">
        <v>1.3174925764839081</v>
      </c>
      <c r="E74" s="262">
        <v>1.0943268489341125</v>
      </c>
      <c r="F74" s="262">
        <v>0.94287628356611508</v>
      </c>
      <c r="G74" s="262">
        <v>0.80242676910355382</v>
      </c>
      <c r="H74" s="262">
        <v>0.84412228822294966</v>
      </c>
      <c r="I74" s="262">
        <v>1.0632363207501316</v>
      </c>
      <c r="J74" s="393"/>
    </row>
    <row r="75" spans="1:10" x14ac:dyDescent="0.35">
      <c r="A75" s="312" t="s">
        <v>531</v>
      </c>
    </row>
  </sheetData>
  <mergeCells count="15">
    <mergeCell ref="J52:J62"/>
    <mergeCell ref="A63:J63"/>
    <mergeCell ref="J64:J74"/>
    <mergeCell ref="J16:J26"/>
    <mergeCell ref="A27:J27"/>
    <mergeCell ref="J28:J38"/>
    <mergeCell ref="A39:J39"/>
    <mergeCell ref="J40:J50"/>
    <mergeCell ref="A51:J51"/>
    <mergeCell ref="A15:J15"/>
    <mergeCell ref="A1:J1"/>
    <mergeCell ref="A2:A3"/>
    <mergeCell ref="B2:B3"/>
    <mergeCell ref="C2:I2"/>
    <mergeCell ref="J4:J14"/>
  </mergeCells>
  <hyperlinks>
    <hyperlink ref="A75" location="Index!A1" display="Back to Table of Contents" xr:uid="{00000000-0004-0000-0C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D327E-F125-45DA-8BA7-B9501333265D}">
  <sheetPr codeName="Sheet14">
    <tabColor rgb="FF00B050"/>
  </sheetPr>
  <dimension ref="A1:F35"/>
  <sheetViews>
    <sheetView zoomScaleNormal="100" workbookViewId="0">
      <pane ySplit="3" topLeftCell="A22" activePane="bottomLeft" state="frozen"/>
      <selection activeCell="F23" sqref="F23"/>
      <selection pane="bottomLeft" activeCell="B34" sqref="B34"/>
    </sheetView>
  </sheetViews>
  <sheetFormatPr defaultColWidth="9.1796875" defaultRowHeight="14.5" x14ac:dyDescent="0.35"/>
  <cols>
    <col min="1" max="1" width="56.54296875" customWidth="1"/>
    <col min="2" max="2" width="11.54296875" customWidth="1"/>
    <col min="3" max="4" width="14" customWidth="1"/>
  </cols>
  <sheetData>
    <row r="1" spans="1:6" x14ac:dyDescent="0.35">
      <c r="A1" s="346" t="s">
        <v>387</v>
      </c>
      <c r="B1" s="346"/>
      <c r="C1" s="346"/>
      <c r="D1" s="346"/>
      <c r="E1" s="346"/>
    </row>
    <row r="2" spans="1:6" ht="29" x14ac:dyDescent="0.35">
      <c r="A2" s="58"/>
      <c r="B2" s="58" t="s">
        <v>13</v>
      </c>
      <c r="C2" s="412" t="s">
        <v>21</v>
      </c>
      <c r="D2" s="412"/>
      <c r="E2" s="61"/>
    </row>
    <row r="3" spans="1:6" x14ac:dyDescent="0.35">
      <c r="A3" s="67"/>
      <c r="B3" s="67"/>
      <c r="C3" s="57" t="s">
        <v>20</v>
      </c>
      <c r="D3" s="57" t="s">
        <v>19</v>
      </c>
      <c r="E3" s="61"/>
    </row>
    <row r="4" spans="1:6" x14ac:dyDescent="0.35">
      <c r="A4" s="5" t="s">
        <v>1</v>
      </c>
      <c r="B4" s="2">
        <v>87.187895267688617</v>
      </c>
      <c r="C4" s="2">
        <v>90.983995625600301</v>
      </c>
      <c r="D4" s="2">
        <v>86.237101559782275</v>
      </c>
      <c r="E4" s="357" t="s">
        <v>211</v>
      </c>
    </row>
    <row r="5" spans="1:6" x14ac:dyDescent="0.35">
      <c r="A5" s="5" t="s">
        <v>11</v>
      </c>
      <c r="B5" s="79">
        <v>68.244432904293561</v>
      </c>
      <c r="C5" s="2">
        <v>68.352732139820219</v>
      </c>
      <c r="D5" s="2">
        <v>68.217307638362371</v>
      </c>
      <c r="E5" s="357"/>
    </row>
    <row r="6" spans="1:6" x14ac:dyDescent="0.35">
      <c r="A6" s="5" t="s">
        <v>2</v>
      </c>
      <c r="B6" s="79">
        <v>17.309156633428611</v>
      </c>
      <c r="C6" s="2">
        <v>22.01368524301969</v>
      </c>
      <c r="D6" s="2">
        <v>16.130832622225359</v>
      </c>
      <c r="E6" s="357"/>
    </row>
    <row r="7" spans="1:6" x14ac:dyDescent="0.35">
      <c r="A7" s="5" t="s">
        <v>22</v>
      </c>
      <c r="B7" s="79">
        <v>58.49063122351636</v>
      </c>
      <c r="C7" s="2">
        <v>55.222178564177128</v>
      </c>
      <c r="D7" s="2">
        <v>59.309267173594108</v>
      </c>
      <c r="E7" s="357"/>
    </row>
    <row r="8" spans="1:6" x14ac:dyDescent="0.35">
      <c r="A8" s="5" t="s">
        <v>12</v>
      </c>
      <c r="B8" s="79">
        <v>26.981763102239821</v>
      </c>
      <c r="C8" s="2">
        <v>28.515711684689261</v>
      </c>
      <c r="D8" s="2">
        <v>26.597561283811839</v>
      </c>
      <c r="E8" s="357"/>
    </row>
    <row r="9" spans="1:6" x14ac:dyDescent="0.35">
      <c r="A9" s="5" t="s">
        <v>23</v>
      </c>
      <c r="B9" s="79">
        <v>62.906402171332964</v>
      </c>
      <c r="C9" s="2">
        <v>60.537088614653435</v>
      </c>
      <c r="D9" s="2">
        <v>63.499834433220627</v>
      </c>
      <c r="E9" s="357"/>
    </row>
    <row r="10" spans="1:6" x14ac:dyDescent="0.35">
      <c r="A10" s="346"/>
      <c r="B10" s="346"/>
      <c r="C10" s="346"/>
      <c r="D10" s="346"/>
      <c r="E10" s="346"/>
    </row>
    <row r="11" spans="1:6" x14ac:dyDescent="0.35">
      <c r="A11" s="5" t="s">
        <v>1</v>
      </c>
      <c r="B11" s="2">
        <v>79.387982429035262</v>
      </c>
      <c r="C11" s="2">
        <v>77.656094221519552</v>
      </c>
      <c r="D11" s="2">
        <v>79.800733955858632</v>
      </c>
      <c r="E11" s="357" t="s">
        <v>212</v>
      </c>
      <c r="F11" s="44"/>
    </row>
    <row r="12" spans="1:6" x14ac:dyDescent="0.35">
      <c r="A12" s="5" t="s">
        <v>11</v>
      </c>
      <c r="B12" s="79">
        <v>71.393164966389918</v>
      </c>
      <c r="C12" s="2">
        <v>65.204326121035905</v>
      </c>
      <c r="D12" s="2">
        <v>72.86811737474882</v>
      </c>
      <c r="E12" s="357"/>
      <c r="F12" s="44"/>
    </row>
    <row r="13" spans="1:6" x14ac:dyDescent="0.35">
      <c r="A13" s="5" t="s">
        <v>2</v>
      </c>
      <c r="B13" s="79">
        <v>22.460382844132322</v>
      </c>
      <c r="C13" s="2">
        <v>24.249087522389356</v>
      </c>
      <c r="D13" s="2">
        <v>22.034090555875601</v>
      </c>
      <c r="E13" s="357"/>
      <c r="F13" s="44"/>
    </row>
    <row r="14" spans="1:6" x14ac:dyDescent="0.35">
      <c r="A14" s="5" t="s">
        <v>22</v>
      </c>
      <c r="B14" s="79">
        <v>33.307848471767592</v>
      </c>
      <c r="C14" s="2">
        <v>33.875411050319194</v>
      </c>
      <c r="D14" s="2">
        <v>33.172584359541183</v>
      </c>
      <c r="E14" s="357"/>
      <c r="F14" s="44"/>
    </row>
    <row r="15" spans="1:6" x14ac:dyDescent="0.35">
      <c r="A15" s="5" t="s">
        <v>12</v>
      </c>
      <c r="B15" s="79">
        <v>15.453040674436078</v>
      </c>
      <c r="C15" s="2">
        <v>15.918725373365872</v>
      </c>
      <c r="D15" s="2">
        <v>15.342056564914786</v>
      </c>
      <c r="E15" s="357"/>
      <c r="F15" s="44"/>
    </row>
    <row r="16" spans="1:6" x14ac:dyDescent="0.35">
      <c r="A16" s="5" t="s">
        <v>23</v>
      </c>
      <c r="B16" s="79">
        <v>47.380658050186852</v>
      </c>
      <c r="C16" s="2">
        <v>48.991279302367509</v>
      </c>
      <c r="D16" s="2">
        <v>46.996807419362739</v>
      </c>
      <c r="E16" s="358"/>
      <c r="F16" s="44"/>
    </row>
    <row r="17" spans="1:5" x14ac:dyDescent="0.35">
      <c r="A17" s="346"/>
      <c r="B17" s="346"/>
      <c r="C17" s="346"/>
      <c r="D17" s="346"/>
      <c r="E17" s="346"/>
    </row>
    <row r="18" spans="1:5" x14ac:dyDescent="0.35">
      <c r="A18" s="5" t="s">
        <v>1</v>
      </c>
      <c r="B18" s="2">
        <v>73.588993961222741</v>
      </c>
      <c r="C18" s="2">
        <v>77.05760594688293</v>
      </c>
      <c r="D18" s="2">
        <v>72.786919337107904</v>
      </c>
      <c r="E18" s="357" t="s">
        <v>255</v>
      </c>
    </row>
    <row r="19" spans="1:5" x14ac:dyDescent="0.35">
      <c r="A19" s="5" t="s">
        <v>11</v>
      </c>
      <c r="B19" s="79">
        <v>75.375555273584169</v>
      </c>
      <c r="C19" s="2">
        <v>74.126449961334643</v>
      </c>
      <c r="D19" s="2">
        <v>75.664395789025022</v>
      </c>
      <c r="E19" s="357"/>
    </row>
    <row r="20" spans="1:5" x14ac:dyDescent="0.35">
      <c r="A20" s="5" t="s">
        <v>2</v>
      </c>
      <c r="B20" s="79">
        <v>44.998064109965313</v>
      </c>
      <c r="C20" s="2">
        <v>46.706347720632259</v>
      </c>
      <c r="D20" s="2">
        <v>44.603044159457227</v>
      </c>
      <c r="E20" s="358"/>
    </row>
    <row r="21" spans="1:5" x14ac:dyDescent="0.35">
      <c r="A21" s="346"/>
      <c r="B21" s="346"/>
      <c r="C21" s="346"/>
      <c r="D21" s="346"/>
      <c r="E21" s="346"/>
    </row>
    <row r="22" spans="1:5" x14ac:dyDescent="0.35">
      <c r="A22" s="5" t="s">
        <v>1</v>
      </c>
      <c r="B22" s="2">
        <v>50.434507291264943</v>
      </c>
      <c r="C22" s="2">
        <v>49.47199520549384</v>
      </c>
      <c r="D22" s="2">
        <v>50.674468486783041</v>
      </c>
      <c r="E22" s="357" t="s">
        <v>289</v>
      </c>
    </row>
    <row r="23" spans="1:5" x14ac:dyDescent="0.35">
      <c r="A23" s="5" t="s">
        <v>11</v>
      </c>
      <c r="B23" s="79">
        <v>77.710963902574505</v>
      </c>
      <c r="C23" s="2">
        <v>75.273134127394755</v>
      </c>
      <c r="D23" s="2">
        <v>78.318732424102322</v>
      </c>
      <c r="E23" s="357"/>
    </row>
    <row r="24" spans="1:5" x14ac:dyDescent="0.35">
      <c r="A24" s="5" t="s">
        <v>2</v>
      </c>
      <c r="B24" s="79">
        <v>39.224307370485199</v>
      </c>
      <c r="C24" s="2">
        <v>44.341905520633254</v>
      </c>
      <c r="D24" s="2">
        <v>37.948453291928935</v>
      </c>
      <c r="E24" s="358"/>
    </row>
    <row r="25" spans="1:5" x14ac:dyDescent="0.35">
      <c r="A25" s="411"/>
      <c r="B25" s="411"/>
      <c r="C25" s="411"/>
      <c r="D25" s="411"/>
      <c r="E25" s="411"/>
    </row>
    <row r="26" spans="1:5" x14ac:dyDescent="0.35">
      <c r="A26" s="186" t="s">
        <v>1</v>
      </c>
      <c r="B26" s="187">
        <v>33.514592828079216</v>
      </c>
      <c r="C26" s="187">
        <v>29.541931268622189</v>
      </c>
      <c r="D26" s="187">
        <v>34.523842512417929</v>
      </c>
      <c r="E26" s="409" t="s">
        <v>394</v>
      </c>
    </row>
    <row r="27" spans="1:5" x14ac:dyDescent="0.35">
      <c r="A27" s="186" t="s">
        <v>11</v>
      </c>
      <c r="B27" s="188">
        <v>64.143833773243159</v>
      </c>
      <c r="C27" s="187">
        <v>64.46002824768938</v>
      </c>
      <c r="D27" s="187">
        <v>64.063504963766604</v>
      </c>
      <c r="E27" s="409"/>
    </row>
    <row r="28" spans="1:5" x14ac:dyDescent="0.35">
      <c r="A28" s="186" t="s">
        <v>2</v>
      </c>
      <c r="B28" s="188">
        <v>51.464100251737911</v>
      </c>
      <c r="C28" s="187">
        <v>49.341224814973231</v>
      </c>
      <c r="D28" s="187">
        <v>52.003414092692942</v>
      </c>
      <c r="E28" s="409"/>
    </row>
    <row r="29" spans="1:5" x14ac:dyDescent="0.35">
      <c r="A29" s="186" t="s">
        <v>395</v>
      </c>
      <c r="B29" s="188">
        <v>42.789791126110117</v>
      </c>
      <c r="C29" s="187">
        <v>33.550897917168797</v>
      </c>
      <c r="D29" s="187">
        <v>45.136920353004946</v>
      </c>
      <c r="E29" s="410"/>
    </row>
    <row r="30" spans="1:5" x14ac:dyDescent="0.35">
      <c r="A30" s="411"/>
      <c r="B30" s="411"/>
      <c r="C30" s="411"/>
      <c r="D30" s="411"/>
      <c r="E30" s="411"/>
    </row>
    <row r="31" spans="1:5" x14ac:dyDescent="0.35">
      <c r="A31" s="186" t="s">
        <v>1</v>
      </c>
      <c r="B31" s="187">
        <v>25.978155193730895</v>
      </c>
      <c r="C31" s="187">
        <v>28.035367343577303</v>
      </c>
      <c r="D31" s="187">
        <v>25.466765946754357</v>
      </c>
      <c r="E31" s="409" t="s">
        <v>396</v>
      </c>
    </row>
    <row r="32" spans="1:5" x14ac:dyDescent="0.35">
      <c r="A32" s="186" t="s">
        <v>11</v>
      </c>
      <c r="B32" s="188">
        <v>70.643544076151358</v>
      </c>
      <c r="C32" s="187">
        <v>72.939371840925602</v>
      </c>
      <c r="D32" s="187">
        <v>70.073913456774264</v>
      </c>
      <c r="E32" s="409"/>
    </row>
    <row r="33" spans="1:5" x14ac:dyDescent="0.35">
      <c r="A33" s="186" t="s">
        <v>2</v>
      </c>
      <c r="B33" s="188">
        <v>54.804277836626426</v>
      </c>
      <c r="C33" s="187">
        <v>55.960506372492972</v>
      </c>
      <c r="D33" s="187">
        <v>54.517399531932739</v>
      </c>
      <c r="E33" s="409"/>
    </row>
    <row r="34" spans="1:5" x14ac:dyDescent="0.35">
      <c r="A34" s="186" t="s">
        <v>395</v>
      </c>
      <c r="B34" s="188">
        <v>41.877959828825965</v>
      </c>
      <c r="C34" s="187">
        <v>33.106177153853523</v>
      </c>
      <c r="D34" s="187">
        <v>44.054375705858078</v>
      </c>
      <c r="E34" s="410"/>
    </row>
    <row r="35" spans="1:5" x14ac:dyDescent="0.35">
      <c r="A35" s="312" t="s">
        <v>531</v>
      </c>
    </row>
  </sheetData>
  <mergeCells count="13">
    <mergeCell ref="A1:E1"/>
    <mergeCell ref="E4:E9"/>
    <mergeCell ref="A17:E17"/>
    <mergeCell ref="E18:E20"/>
    <mergeCell ref="A10:E10"/>
    <mergeCell ref="E11:E16"/>
    <mergeCell ref="C2:D2"/>
    <mergeCell ref="E26:E29"/>
    <mergeCell ref="A25:E25"/>
    <mergeCell ref="A30:E30"/>
    <mergeCell ref="E31:E34"/>
    <mergeCell ref="A21:E21"/>
    <mergeCell ref="E22:E24"/>
  </mergeCells>
  <hyperlinks>
    <hyperlink ref="A35" location="Index!A1" display="Back to Table of Contents" xr:uid="{00000000-0004-0000-0D00-000000000000}"/>
  </hyperlinks>
  <pageMargins left="0.7" right="0.7" top="0.75" bottom="0.75" header="0.3" footer="0.3"/>
  <pageSetup scale="85" orientation="portrait" r:id="rId1"/>
  <headerFooter>
    <oddFooter>&amp;R&amp;1#&amp;"Calibri"&amp;12&amp;K000000Official Use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DAD1-78CC-4159-B345-C16846DDD44F}">
  <sheetPr codeName="Sheet15">
    <tabColor rgb="FF00B050"/>
  </sheetPr>
  <dimension ref="A1:L33"/>
  <sheetViews>
    <sheetView zoomScaleNormal="100" workbookViewId="0">
      <pane ySplit="3" topLeftCell="A22" activePane="bottomLeft" state="frozen"/>
      <selection activeCell="F23" sqref="F23"/>
      <selection pane="bottomLeft" activeCell="A33" sqref="A33"/>
    </sheetView>
  </sheetViews>
  <sheetFormatPr defaultColWidth="9.1796875" defaultRowHeight="14.5" x14ac:dyDescent="0.35"/>
  <cols>
    <col min="1" max="1" width="27.54296875" customWidth="1"/>
    <col min="2" max="2" width="11.81640625" customWidth="1"/>
    <col min="3" max="7" width="8.54296875" customWidth="1"/>
    <col min="8" max="9" width="14" customWidth="1"/>
  </cols>
  <sheetData>
    <row r="1" spans="1:12" x14ac:dyDescent="0.35">
      <c r="A1" s="346" t="s">
        <v>213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4.5" customHeight="1" x14ac:dyDescent="0.35">
      <c r="A2" s="418"/>
      <c r="B2" s="416" t="s">
        <v>13</v>
      </c>
      <c r="C2" s="413" t="s">
        <v>25</v>
      </c>
      <c r="D2" s="414"/>
      <c r="E2" s="414"/>
      <c r="F2" s="414"/>
      <c r="G2" s="415"/>
      <c r="H2" s="420" t="s">
        <v>21</v>
      </c>
      <c r="I2" s="420"/>
      <c r="J2" s="61"/>
    </row>
    <row r="3" spans="1:12" x14ac:dyDescent="0.35">
      <c r="A3" s="419"/>
      <c r="B3" s="417"/>
      <c r="C3" s="66" t="s">
        <v>14</v>
      </c>
      <c r="D3" s="63" t="s">
        <v>15</v>
      </c>
      <c r="E3" s="63" t="s">
        <v>16</v>
      </c>
      <c r="F3" s="63" t="s">
        <v>17</v>
      </c>
      <c r="G3" s="65" t="s">
        <v>18</v>
      </c>
      <c r="H3" s="66" t="s">
        <v>20</v>
      </c>
      <c r="I3" s="64" t="s">
        <v>19</v>
      </c>
      <c r="J3" s="61"/>
    </row>
    <row r="4" spans="1:12" x14ac:dyDescent="0.35">
      <c r="A4" s="1" t="s">
        <v>3</v>
      </c>
      <c r="B4" s="2">
        <v>88.788642282526524</v>
      </c>
      <c r="C4" s="2">
        <v>94.015937686609703</v>
      </c>
      <c r="D4" s="2">
        <v>93.445188736344306</v>
      </c>
      <c r="E4" s="2">
        <v>87.120346854462454</v>
      </c>
      <c r="F4" s="2">
        <v>85.486541221872471</v>
      </c>
      <c r="G4" s="2">
        <v>86.443868614133123</v>
      </c>
      <c r="H4" s="2">
        <v>84.875783171918428</v>
      </c>
      <c r="I4" s="2">
        <v>89.767482209882004</v>
      </c>
      <c r="J4" s="357" t="s">
        <v>214</v>
      </c>
    </row>
    <row r="5" spans="1:12" x14ac:dyDescent="0.35">
      <c r="A5" s="1" t="s">
        <v>4</v>
      </c>
      <c r="B5" s="2">
        <v>5.1174021621838062</v>
      </c>
      <c r="C5" s="2">
        <v>0.19873816859896121</v>
      </c>
      <c r="D5" s="2">
        <v>4.8459044968382941</v>
      </c>
      <c r="E5" s="2">
        <v>6.5498467698612117</v>
      </c>
      <c r="F5" s="2">
        <v>5.6098963976378959</v>
      </c>
      <c r="G5" s="2">
        <v>6.7307665862831749</v>
      </c>
      <c r="H5" s="2">
        <v>6.2567105037943076</v>
      </c>
      <c r="I5" s="2">
        <v>4.8323930517575961</v>
      </c>
      <c r="J5" s="357"/>
    </row>
    <row r="6" spans="1:12" x14ac:dyDescent="0.35">
      <c r="A6" s="1" t="s">
        <v>5</v>
      </c>
      <c r="B6" s="2">
        <v>2.2632414206019544</v>
      </c>
      <c r="C6" s="2">
        <v>2.5343857762010824</v>
      </c>
      <c r="D6" s="2">
        <v>0.29744631208735883</v>
      </c>
      <c r="E6" s="2">
        <v>1.6549926657645635</v>
      </c>
      <c r="F6" s="2">
        <v>4.0873129235304857</v>
      </c>
      <c r="G6" s="2">
        <v>2.5322508640449093</v>
      </c>
      <c r="H6" s="2">
        <v>3.7837859406326508</v>
      </c>
      <c r="I6" s="2">
        <v>1.8828623562261115</v>
      </c>
      <c r="J6" s="357"/>
    </row>
    <row r="7" spans="1:12" ht="16.399999999999999" customHeight="1" x14ac:dyDescent="0.35">
      <c r="A7" s="1" t="s">
        <v>6</v>
      </c>
      <c r="B7" s="2">
        <v>3.8307141346877143</v>
      </c>
      <c r="C7" s="2">
        <v>3.2509383685902651</v>
      </c>
      <c r="D7" s="2">
        <v>1.4114604547300367</v>
      </c>
      <c r="E7" s="2">
        <v>4.6748137099117875</v>
      </c>
      <c r="F7" s="2">
        <v>4.816249456959147</v>
      </c>
      <c r="G7" s="2">
        <v>4.2931139355387877</v>
      </c>
      <c r="H7" s="2">
        <v>5.083720383654609</v>
      </c>
      <c r="I7" s="2">
        <v>3.5172623821342994</v>
      </c>
      <c r="J7" s="357"/>
    </row>
    <row r="8" spans="1:12" x14ac:dyDescent="0.35">
      <c r="A8" s="61"/>
      <c r="B8" s="61"/>
      <c r="C8" s="61"/>
      <c r="D8" s="61"/>
      <c r="E8" s="61"/>
      <c r="F8" s="61"/>
      <c r="G8" s="61"/>
      <c r="H8" s="61"/>
      <c r="I8" s="61"/>
      <c r="J8" s="61"/>
      <c r="K8" s="59"/>
      <c r="L8" s="59"/>
    </row>
    <row r="9" spans="1:12" x14ac:dyDescent="0.35">
      <c r="A9" s="56" t="s">
        <v>3</v>
      </c>
      <c r="B9" s="2">
        <v>89.546353785090687</v>
      </c>
      <c r="C9" s="3">
        <v>92.062810283588732</v>
      </c>
      <c r="D9" s="2">
        <v>91.399318078552056</v>
      </c>
      <c r="E9" s="2">
        <v>90.742491320447414</v>
      </c>
      <c r="F9" s="2">
        <v>85.946811552234223</v>
      </c>
      <c r="G9" s="2">
        <v>88.451549153768866</v>
      </c>
      <c r="H9" s="2">
        <v>90.316153651481315</v>
      </c>
      <c r="I9" s="2">
        <v>89.362891556511286</v>
      </c>
      <c r="J9" s="357" t="s">
        <v>212</v>
      </c>
    </row>
    <row r="10" spans="1:12" x14ac:dyDescent="0.35">
      <c r="A10" s="56" t="s">
        <v>4</v>
      </c>
      <c r="B10" s="2">
        <v>3.2511106469647744</v>
      </c>
      <c r="C10" s="2">
        <v>2.9726625298080376</v>
      </c>
      <c r="D10" s="2">
        <v>3.1130154671099857</v>
      </c>
      <c r="E10" s="2">
        <v>3.7819175257743205</v>
      </c>
      <c r="F10" s="2">
        <v>2.2627699157049967</v>
      </c>
      <c r="G10" s="2">
        <v>4.1046152434009127</v>
      </c>
      <c r="H10" s="2">
        <v>3.2265414610931091</v>
      </c>
      <c r="I10" s="2">
        <v>3.2569660878282938</v>
      </c>
      <c r="J10" s="357"/>
    </row>
    <row r="11" spans="1:12" x14ac:dyDescent="0.35">
      <c r="A11" s="56" t="s">
        <v>5</v>
      </c>
      <c r="B11" s="2">
        <v>2.6127880566714676</v>
      </c>
      <c r="C11" s="2">
        <v>1.3548874524151453</v>
      </c>
      <c r="D11" s="2">
        <v>2.6311869468696258</v>
      </c>
      <c r="E11" s="2">
        <v>1.4787305005938727</v>
      </c>
      <c r="F11" s="2">
        <v>3.7476486745587296</v>
      </c>
      <c r="G11" s="2">
        <v>3.7267549411457428</v>
      </c>
      <c r="H11" s="2">
        <v>1.4447674323702577</v>
      </c>
      <c r="I11" s="2">
        <v>2.8911560794741988</v>
      </c>
      <c r="J11" s="357"/>
    </row>
    <row r="12" spans="1:12" x14ac:dyDescent="0.35">
      <c r="A12" s="56" t="s">
        <v>6</v>
      </c>
      <c r="B12" s="2">
        <v>4.5897475112730906</v>
      </c>
      <c r="C12" s="2">
        <v>3.6096397341880908</v>
      </c>
      <c r="D12" s="2">
        <v>2.8564795074683209</v>
      </c>
      <c r="E12" s="2">
        <v>3.9968606531843918</v>
      </c>
      <c r="F12" s="2">
        <v>8.0427698575020656</v>
      </c>
      <c r="G12" s="3">
        <v>3.7170806616844589</v>
      </c>
      <c r="H12" s="2">
        <v>5.0125374550553197</v>
      </c>
      <c r="I12" s="2">
        <v>4.4889862761862114</v>
      </c>
      <c r="J12" s="358"/>
    </row>
    <row r="13" spans="1:12" x14ac:dyDescent="0.35">
      <c r="A13" s="61"/>
      <c r="B13" s="61"/>
      <c r="C13" s="61"/>
      <c r="D13" s="61"/>
      <c r="E13" s="61"/>
      <c r="F13" s="61"/>
      <c r="G13" s="61"/>
      <c r="H13" s="61"/>
      <c r="I13" s="61"/>
      <c r="J13" s="61"/>
    </row>
    <row r="14" spans="1:12" x14ac:dyDescent="0.35">
      <c r="A14" s="56" t="s">
        <v>3</v>
      </c>
      <c r="B14" s="2">
        <v>88.088536399735233</v>
      </c>
      <c r="C14" s="3">
        <v>81.147235425972724</v>
      </c>
      <c r="D14" s="2">
        <v>95.333619350579141</v>
      </c>
      <c r="E14" s="2">
        <v>91.190172730053945</v>
      </c>
      <c r="F14" s="2">
        <v>86.343457267502629</v>
      </c>
      <c r="G14" s="2">
        <v>84.740741944487937</v>
      </c>
      <c r="H14" s="2">
        <v>83.173146633771694</v>
      </c>
      <c r="I14" s="2">
        <v>89.225160909830976</v>
      </c>
      <c r="J14" s="357" t="s">
        <v>255</v>
      </c>
    </row>
    <row r="15" spans="1:12" x14ac:dyDescent="0.35">
      <c r="A15" s="56" t="s">
        <v>4</v>
      </c>
      <c r="B15" s="2">
        <v>4.6421460195606921</v>
      </c>
      <c r="C15" s="2">
        <v>10.295911856805533</v>
      </c>
      <c r="D15" s="2">
        <v>1.1525676848810376</v>
      </c>
      <c r="E15" s="2">
        <v>3.1837852483110565</v>
      </c>
      <c r="F15" s="2">
        <v>4.3308530168209121</v>
      </c>
      <c r="G15" s="2">
        <v>5.745639036249929</v>
      </c>
      <c r="H15" s="2">
        <v>7.7647611181583089</v>
      </c>
      <c r="I15" s="2">
        <v>3.9200789962622267</v>
      </c>
      <c r="J15" s="357"/>
    </row>
    <row r="16" spans="1:12" x14ac:dyDescent="0.35">
      <c r="A16" s="56" t="s">
        <v>5</v>
      </c>
      <c r="B16" s="2">
        <v>2.5490632800433519</v>
      </c>
      <c r="C16" s="2">
        <v>0.145059915571179</v>
      </c>
      <c r="D16" s="2">
        <v>1.2611320380056343</v>
      </c>
      <c r="E16" s="2">
        <v>1.2789789929349544</v>
      </c>
      <c r="F16" s="2">
        <v>5.3642926136541309</v>
      </c>
      <c r="G16" s="2">
        <v>3.9616571723490215</v>
      </c>
      <c r="H16" s="2">
        <v>3.3420770036340293</v>
      </c>
      <c r="I16" s="2">
        <v>2.3656884353226197</v>
      </c>
      <c r="J16" s="357"/>
    </row>
    <row r="17" spans="1:10" x14ac:dyDescent="0.35">
      <c r="A17" s="56" t="s">
        <v>6</v>
      </c>
      <c r="B17" s="2">
        <v>4.7202543006607112</v>
      </c>
      <c r="C17" s="2">
        <v>8.4117928016505594</v>
      </c>
      <c r="D17" s="2">
        <v>2.2526809265341936</v>
      </c>
      <c r="E17" s="2">
        <v>4.3470630287000507</v>
      </c>
      <c r="F17" s="2">
        <v>3.9613971020223335</v>
      </c>
      <c r="G17" s="3">
        <v>5.5519618469131071</v>
      </c>
      <c r="H17" s="2">
        <v>5.7200152444359889</v>
      </c>
      <c r="I17" s="2">
        <v>4.4890716585841766</v>
      </c>
      <c r="J17" s="358"/>
    </row>
    <row r="18" spans="1:10" x14ac:dyDescent="0.35">
      <c r="A18" s="61"/>
      <c r="B18" s="61"/>
      <c r="C18" s="61"/>
      <c r="D18" s="61"/>
      <c r="E18" s="61"/>
      <c r="F18" s="61"/>
      <c r="G18" s="61"/>
      <c r="H18" s="61"/>
      <c r="I18" s="61"/>
      <c r="J18" s="61"/>
    </row>
    <row r="19" spans="1:10" x14ac:dyDescent="0.35">
      <c r="A19" s="56" t="s">
        <v>3</v>
      </c>
      <c r="B19" s="2">
        <v>72.530777231347926</v>
      </c>
      <c r="C19" s="3">
        <v>80.909321987134589</v>
      </c>
      <c r="D19" s="2">
        <v>79.384159841379329</v>
      </c>
      <c r="E19" s="2">
        <v>67.457897195879553</v>
      </c>
      <c r="F19" s="2">
        <v>71.119550329644937</v>
      </c>
      <c r="G19" s="2">
        <v>71.855156230734806</v>
      </c>
      <c r="H19" s="2">
        <v>72.101322935262431</v>
      </c>
      <c r="I19" s="2">
        <v>72.637843280525388</v>
      </c>
      <c r="J19" s="357" t="s">
        <v>289</v>
      </c>
    </row>
    <row r="20" spans="1:10" x14ac:dyDescent="0.35">
      <c r="A20" s="56" t="s">
        <v>4</v>
      </c>
      <c r="B20" s="2">
        <v>11.160196771495734</v>
      </c>
      <c r="C20" s="2">
        <v>9.3445049038733359</v>
      </c>
      <c r="D20" s="2">
        <v>5.2823331828207651</v>
      </c>
      <c r="E20" s="2">
        <v>16.249127389425418</v>
      </c>
      <c r="F20" s="2">
        <v>10.234830579175203</v>
      </c>
      <c r="G20" s="2">
        <v>11.337940287509628</v>
      </c>
      <c r="H20" s="2">
        <v>12.012843353690075</v>
      </c>
      <c r="I20" s="2">
        <v>10.947625837330408</v>
      </c>
      <c r="J20" s="357"/>
    </row>
    <row r="21" spans="1:10" x14ac:dyDescent="0.35">
      <c r="A21" s="56" t="s">
        <v>5</v>
      </c>
      <c r="B21" s="2">
        <v>8.4462621766946029</v>
      </c>
      <c r="C21" s="2">
        <v>3.9489949754724383</v>
      </c>
      <c r="D21" s="2">
        <v>7.5947174446060233</v>
      </c>
      <c r="E21" s="2">
        <v>7.4963380677240625</v>
      </c>
      <c r="F21" s="2">
        <v>10.346043704032077</v>
      </c>
      <c r="G21" s="2">
        <v>9.5149404547044689</v>
      </c>
      <c r="H21" s="2">
        <v>6.7135984437005369</v>
      </c>
      <c r="I21" s="2">
        <v>8.8782277249162913</v>
      </c>
      <c r="J21" s="357"/>
    </row>
    <row r="22" spans="1:10" x14ac:dyDescent="0.35">
      <c r="A22" s="56" t="s">
        <v>6</v>
      </c>
      <c r="B22" s="2">
        <v>7.8627638204617334</v>
      </c>
      <c r="C22" s="2">
        <v>5.7971781335196368</v>
      </c>
      <c r="D22" s="2">
        <v>7.7387895311938788</v>
      </c>
      <c r="E22" s="2">
        <v>8.7966373469709627</v>
      </c>
      <c r="F22" s="2">
        <v>8.2995753871477973</v>
      </c>
      <c r="G22" s="3">
        <v>7.291963027051092</v>
      </c>
      <c r="H22" s="2">
        <v>9.1722352673469576</v>
      </c>
      <c r="I22" s="2">
        <v>7.536303157227918</v>
      </c>
      <c r="J22" s="358"/>
    </row>
    <row r="23" spans="1:10" x14ac:dyDescent="0.35">
      <c r="A23" s="253"/>
      <c r="B23" s="253"/>
      <c r="C23" s="253"/>
      <c r="D23" s="253"/>
      <c r="E23" s="253"/>
      <c r="F23" s="253"/>
      <c r="G23" s="253"/>
      <c r="H23" s="253"/>
      <c r="I23" s="253"/>
      <c r="J23" s="253"/>
    </row>
    <row r="24" spans="1:10" x14ac:dyDescent="0.35">
      <c r="A24" s="56" t="s">
        <v>3</v>
      </c>
      <c r="B24" s="2">
        <v>65.290025346511044</v>
      </c>
      <c r="C24" s="2">
        <v>61.664557201133519</v>
      </c>
      <c r="D24" s="2">
        <v>75.694867302399444</v>
      </c>
      <c r="E24" s="2">
        <v>64.028743645357082</v>
      </c>
      <c r="F24" s="2">
        <v>66.63967707750497</v>
      </c>
      <c r="G24" s="2">
        <v>60.35664890755821</v>
      </c>
      <c r="H24" s="2">
        <v>65.503118800787689</v>
      </c>
      <c r="I24" s="2">
        <v>65.235889221838804</v>
      </c>
      <c r="J24" s="357" t="s">
        <v>394</v>
      </c>
    </row>
    <row r="25" spans="1:10" x14ac:dyDescent="0.35">
      <c r="A25" s="56" t="s">
        <v>4</v>
      </c>
      <c r="B25" s="2">
        <v>11.690699210399471</v>
      </c>
      <c r="C25" s="2">
        <v>17.146455262372612</v>
      </c>
      <c r="D25" s="2">
        <v>6.6008854992276138</v>
      </c>
      <c r="E25" s="2">
        <v>13.232079382885825</v>
      </c>
      <c r="F25" s="2">
        <v>7.644133636706921</v>
      </c>
      <c r="G25" s="2">
        <v>15.746520145993678</v>
      </c>
      <c r="H25" s="2">
        <v>10.777674441527617</v>
      </c>
      <c r="I25" s="2">
        <v>11.92265200728038</v>
      </c>
      <c r="J25" s="357"/>
    </row>
    <row r="26" spans="1:10" x14ac:dyDescent="0.35">
      <c r="A26" s="56" t="s">
        <v>5</v>
      </c>
      <c r="B26" s="2">
        <v>11.163121701053024</v>
      </c>
      <c r="C26" s="2">
        <v>12.87893233980591</v>
      </c>
      <c r="D26" s="2">
        <v>8.0963225780504189</v>
      </c>
      <c r="E26" s="2">
        <v>12.03720450094181</v>
      </c>
      <c r="F26" s="2">
        <v>12.086948901186451</v>
      </c>
      <c r="G26" s="2">
        <v>10.347110189892089</v>
      </c>
      <c r="H26" s="2">
        <v>7.8094533360234513</v>
      </c>
      <c r="I26" s="2">
        <v>12.01511694105163</v>
      </c>
      <c r="J26" s="357"/>
    </row>
    <row r="27" spans="1:10" x14ac:dyDescent="0.35">
      <c r="A27" s="56" t="s">
        <v>6</v>
      </c>
      <c r="B27" s="2">
        <v>11.856153742036463</v>
      </c>
      <c r="C27" s="2">
        <v>8.3100551966879443</v>
      </c>
      <c r="D27" s="2">
        <v>9.6079246203225139</v>
      </c>
      <c r="E27" s="2">
        <v>10.70197247081529</v>
      </c>
      <c r="F27" s="2">
        <v>13.629240384601662</v>
      </c>
      <c r="G27" s="2">
        <v>13.549720756556027</v>
      </c>
      <c r="H27" s="2">
        <v>15.909753421661243</v>
      </c>
      <c r="I27" s="2">
        <v>10.826341829829172</v>
      </c>
      <c r="J27" s="358"/>
    </row>
    <row r="28" spans="1:10" x14ac:dyDescent="0.35">
      <c r="A28" s="253"/>
      <c r="B28" s="253"/>
      <c r="C28" s="253"/>
      <c r="D28" s="253"/>
      <c r="E28" s="253"/>
      <c r="F28" s="253"/>
      <c r="G28" s="253"/>
      <c r="H28" s="253"/>
      <c r="I28" s="253"/>
      <c r="J28" s="253"/>
    </row>
    <row r="29" spans="1:10" x14ac:dyDescent="0.35">
      <c r="A29" s="56" t="s">
        <v>3</v>
      </c>
      <c r="B29" s="2">
        <v>68.537206393587056</v>
      </c>
      <c r="C29" s="2">
        <v>72.748937675471765</v>
      </c>
      <c r="D29" s="2">
        <v>79.173407890370726</v>
      </c>
      <c r="E29" s="2">
        <v>67.640204323225817</v>
      </c>
      <c r="F29" s="2">
        <v>66.510278202955135</v>
      </c>
      <c r="G29" s="2">
        <v>63.792458265690996</v>
      </c>
      <c r="H29" s="2">
        <v>64.883352800345833</v>
      </c>
      <c r="I29" s="2">
        <v>69.443784368366408</v>
      </c>
      <c r="J29" s="357" t="s">
        <v>396</v>
      </c>
    </row>
    <row r="30" spans="1:10" x14ac:dyDescent="0.35">
      <c r="A30" s="56" t="s">
        <v>4</v>
      </c>
      <c r="B30" s="2">
        <v>10.241473892475556</v>
      </c>
      <c r="C30" s="2">
        <v>5.1043194159425775</v>
      </c>
      <c r="D30" s="2">
        <v>6.018099081619404</v>
      </c>
      <c r="E30" s="2">
        <v>9.5765709677303654</v>
      </c>
      <c r="F30" s="2">
        <v>10.553242377363482</v>
      </c>
      <c r="G30" s="2">
        <v>14.972430635608916</v>
      </c>
      <c r="H30" s="2">
        <v>13.511112157422897</v>
      </c>
      <c r="I30" s="2">
        <v>9.4302257236983333</v>
      </c>
      <c r="J30" s="357"/>
    </row>
    <row r="31" spans="1:10" x14ac:dyDescent="0.35">
      <c r="A31" s="56" t="s">
        <v>5</v>
      </c>
      <c r="B31" s="2">
        <v>9.4284190398214953</v>
      </c>
      <c r="C31" s="2">
        <v>7.8617277287640146</v>
      </c>
      <c r="D31" s="2">
        <v>7.9539074309528317</v>
      </c>
      <c r="E31" s="2">
        <v>9.0010160051985331</v>
      </c>
      <c r="F31" s="2">
        <v>12.1937123385608</v>
      </c>
      <c r="G31" s="2">
        <v>8.0685769397132727</v>
      </c>
      <c r="H31" s="2">
        <v>8.9089747475557726</v>
      </c>
      <c r="I31" s="2">
        <v>9.5573012575885201</v>
      </c>
      <c r="J31" s="357"/>
    </row>
    <row r="32" spans="1:10" x14ac:dyDescent="0.35">
      <c r="A32" s="56" t="s">
        <v>6</v>
      </c>
      <c r="B32" s="2">
        <v>11.792900674115895</v>
      </c>
      <c r="C32" s="2">
        <v>14.285015179821665</v>
      </c>
      <c r="D32" s="2">
        <v>6.8545855970570324</v>
      </c>
      <c r="E32" s="2">
        <v>13.782208703845281</v>
      </c>
      <c r="F32" s="2">
        <v>10.742767081120604</v>
      </c>
      <c r="G32" s="2">
        <v>13.166534158986806</v>
      </c>
      <c r="H32" s="2">
        <v>12.696560294675475</v>
      </c>
      <c r="I32" s="2">
        <v>11.568688650346752</v>
      </c>
      <c r="J32" s="358"/>
    </row>
    <row r="33" spans="1:1" x14ac:dyDescent="0.35">
      <c r="A33" s="312" t="s">
        <v>531</v>
      </c>
    </row>
  </sheetData>
  <mergeCells count="11">
    <mergeCell ref="J29:J32"/>
    <mergeCell ref="J24:J27"/>
    <mergeCell ref="J19:J22"/>
    <mergeCell ref="J14:J17"/>
    <mergeCell ref="A1:J1"/>
    <mergeCell ref="J4:J7"/>
    <mergeCell ref="J9:J12"/>
    <mergeCell ref="C2:G2"/>
    <mergeCell ref="B2:B3"/>
    <mergeCell ref="A2:A3"/>
    <mergeCell ref="H2:I2"/>
  </mergeCells>
  <hyperlinks>
    <hyperlink ref="A33" location="Index!A1" display="Back to Table of Contents" xr:uid="{00000000-0004-0000-0E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0315-98E8-4E3A-AD37-E213FECE09C0}">
  <sheetPr codeName="Sheet16">
    <tabColor rgb="FF00B050"/>
  </sheetPr>
  <dimension ref="A1:J33"/>
  <sheetViews>
    <sheetView workbookViewId="0">
      <pane ySplit="3" topLeftCell="A25" activePane="bottomLeft" state="frozen"/>
      <selection activeCell="F23" sqref="F23"/>
      <selection pane="bottomLeft" activeCell="A33" sqref="A33"/>
    </sheetView>
  </sheetViews>
  <sheetFormatPr defaultColWidth="9.1796875" defaultRowHeight="14.5" x14ac:dyDescent="0.35"/>
  <cols>
    <col min="1" max="1" width="25.453125" customWidth="1"/>
    <col min="2" max="2" width="14.453125" customWidth="1"/>
    <col min="8" max="9" width="14" customWidth="1"/>
  </cols>
  <sheetData>
    <row r="1" spans="1:10" x14ac:dyDescent="0.35">
      <c r="A1" s="346" t="s">
        <v>24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0" ht="14.5" customHeight="1" x14ac:dyDescent="0.35">
      <c r="A2" s="418"/>
      <c r="B2" s="418" t="s">
        <v>13</v>
      </c>
      <c r="C2" s="413" t="s">
        <v>25</v>
      </c>
      <c r="D2" s="414"/>
      <c r="E2" s="414"/>
      <c r="F2" s="414"/>
      <c r="G2" s="415"/>
      <c r="H2" s="420" t="s">
        <v>21</v>
      </c>
      <c r="I2" s="420"/>
      <c r="J2" s="61"/>
    </row>
    <row r="3" spans="1:10" x14ac:dyDescent="0.35">
      <c r="A3" s="419"/>
      <c r="B3" s="419"/>
      <c r="C3" s="66" t="s">
        <v>14</v>
      </c>
      <c r="D3" s="63" t="s">
        <v>15</v>
      </c>
      <c r="E3" s="63" t="s">
        <v>16</v>
      </c>
      <c r="F3" s="63" t="s">
        <v>17</v>
      </c>
      <c r="G3" s="65" t="s">
        <v>18</v>
      </c>
      <c r="H3" s="66" t="s">
        <v>20</v>
      </c>
      <c r="I3" s="64" t="s">
        <v>19</v>
      </c>
      <c r="J3" s="61"/>
    </row>
    <row r="4" spans="1:10" x14ac:dyDescent="0.35">
      <c r="A4" s="1" t="s">
        <v>7</v>
      </c>
      <c r="B4" s="2">
        <v>90.356349215444354</v>
      </c>
      <c r="C4" s="2">
        <v>93.223442688629248</v>
      </c>
      <c r="D4" s="2">
        <v>92.705399898665902</v>
      </c>
      <c r="E4" s="2">
        <v>90.928388348924699</v>
      </c>
      <c r="F4" s="2">
        <v>88.163065087396063</v>
      </c>
      <c r="G4" s="2">
        <v>87.784517631944738</v>
      </c>
      <c r="H4" s="2">
        <v>89.916316894510871</v>
      </c>
      <c r="I4" s="2">
        <v>90.466427598764838</v>
      </c>
      <c r="J4" s="357" t="s">
        <v>214</v>
      </c>
    </row>
    <row r="5" spans="1:10" x14ac:dyDescent="0.35">
      <c r="A5" s="1" t="s">
        <v>8</v>
      </c>
      <c r="B5" s="2">
        <v>4.6469855592665654</v>
      </c>
      <c r="C5" s="2">
        <v>1.6041101934374482</v>
      </c>
      <c r="D5" s="2">
        <v>5.3083641265958379</v>
      </c>
      <c r="E5" s="2">
        <v>5.1804815892513432</v>
      </c>
      <c r="F5" s="2">
        <v>4.5194361240889602</v>
      </c>
      <c r="G5" s="2">
        <v>5.8345532860414222</v>
      </c>
      <c r="H5" s="2">
        <v>5.8998625172919201</v>
      </c>
      <c r="I5" s="2">
        <v>4.3335661501050913</v>
      </c>
      <c r="J5" s="357"/>
    </row>
    <row r="6" spans="1:10" x14ac:dyDescent="0.35">
      <c r="A6" s="1" t="s">
        <v>9</v>
      </c>
      <c r="B6" s="2">
        <v>2.0931570954688863</v>
      </c>
      <c r="C6" s="2">
        <v>2.475586478492148</v>
      </c>
      <c r="D6" s="2">
        <v>5.6951682942502482E-2</v>
      </c>
      <c r="E6" s="2">
        <v>1.6931846650304463</v>
      </c>
      <c r="F6" s="2">
        <v>3.9692474545424217</v>
      </c>
      <c r="G6" s="2">
        <v>2.0100690496613387</v>
      </c>
      <c r="H6" s="2">
        <v>0.53037753872960258</v>
      </c>
      <c r="I6" s="2">
        <v>2.4841016668295355</v>
      </c>
      <c r="J6" s="357"/>
    </row>
    <row r="7" spans="1:10" x14ac:dyDescent="0.35">
      <c r="A7" s="1" t="s">
        <v>10</v>
      </c>
      <c r="B7" s="2">
        <v>2.9035081298202003</v>
      </c>
      <c r="C7" s="2">
        <v>2.6968606394411463</v>
      </c>
      <c r="D7" s="2">
        <v>1.9292842917957613</v>
      </c>
      <c r="E7" s="2">
        <v>2.1979453967935085</v>
      </c>
      <c r="F7" s="2">
        <v>3.3482513339725544</v>
      </c>
      <c r="G7" s="2">
        <v>4.3708600323524971</v>
      </c>
      <c r="H7" s="2">
        <v>3.6534430494676156</v>
      </c>
      <c r="I7" s="2">
        <v>2.7159045843005347</v>
      </c>
      <c r="J7" s="357"/>
    </row>
    <row r="8" spans="1:10" x14ac:dyDescent="0.35">
      <c r="A8" s="61"/>
      <c r="B8" s="61"/>
      <c r="C8" s="61"/>
      <c r="D8" s="61"/>
      <c r="E8" s="61"/>
      <c r="F8" s="61"/>
      <c r="G8" s="61"/>
      <c r="H8" s="61"/>
      <c r="I8" s="61"/>
      <c r="J8" s="61"/>
    </row>
    <row r="9" spans="1:10" x14ac:dyDescent="0.35">
      <c r="A9" s="56" t="s">
        <v>7</v>
      </c>
      <c r="B9" s="2">
        <v>89.490093519223251</v>
      </c>
      <c r="C9" s="2">
        <v>90.886413371357932</v>
      </c>
      <c r="D9" s="2">
        <v>92.359248556350309</v>
      </c>
      <c r="E9" s="2">
        <v>88.295421535817397</v>
      </c>
      <c r="F9" s="2">
        <v>90.276349323756833</v>
      </c>
      <c r="G9" s="2">
        <v>86.089908487672602</v>
      </c>
      <c r="H9" s="2">
        <v>83.245631650787999</v>
      </c>
      <c r="I9" s="2">
        <v>90.978302261105114</v>
      </c>
      <c r="J9" s="357" t="s">
        <v>212</v>
      </c>
    </row>
    <row r="10" spans="1:10" x14ac:dyDescent="0.35">
      <c r="A10" s="56" t="s">
        <v>8</v>
      </c>
      <c r="B10" s="2">
        <v>6.0542868014212203</v>
      </c>
      <c r="C10" s="2">
        <v>5.2182740804032433</v>
      </c>
      <c r="D10" s="2">
        <v>4.3238467084809393</v>
      </c>
      <c r="E10" s="2">
        <v>6.9072156134606919</v>
      </c>
      <c r="F10" s="2">
        <v>5.0463415564041725</v>
      </c>
      <c r="G10" s="2">
        <v>8.5750601171190493</v>
      </c>
      <c r="H10" s="2">
        <v>9.8206437768653654</v>
      </c>
      <c r="I10" s="2">
        <v>5.1566713632940822</v>
      </c>
      <c r="J10" s="357"/>
    </row>
    <row r="11" spans="1:10" x14ac:dyDescent="0.35">
      <c r="A11" s="56" t="s">
        <v>9</v>
      </c>
      <c r="B11" s="2">
        <v>2.3124468381967258</v>
      </c>
      <c r="C11" s="2">
        <v>3.1286745622832601</v>
      </c>
      <c r="D11" s="2">
        <v>1.7198438627632346</v>
      </c>
      <c r="E11" s="2">
        <v>2.1152628099886308</v>
      </c>
      <c r="F11" s="2">
        <v>1.733625425452227</v>
      </c>
      <c r="G11" s="2">
        <v>3.2589224566801058</v>
      </c>
      <c r="H11" s="2">
        <v>3.8272082845995898</v>
      </c>
      <c r="I11" s="2">
        <v>1.9514419551663105</v>
      </c>
      <c r="J11" s="357"/>
    </row>
    <row r="12" spans="1:10" x14ac:dyDescent="0.35">
      <c r="A12" s="56" t="s">
        <v>10</v>
      </c>
      <c r="B12" s="2">
        <v>2.1431728411588056</v>
      </c>
      <c r="C12" s="2">
        <v>0.76663798595555366</v>
      </c>
      <c r="D12" s="2">
        <v>1.5970608724055111</v>
      </c>
      <c r="E12" s="2">
        <v>2.6821000407332605</v>
      </c>
      <c r="F12" s="2">
        <v>2.9436836943867681</v>
      </c>
      <c r="G12" s="2">
        <v>2.0761089385282516</v>
      </c>
      <c r="H12" s="2">
        <v>3.1065162877470467</v>
      </c>
      <c r="I12" s="2">
        <v>1.9135844204344954</v>
      </c>
      <c r="J12" s="358"/>
    </row>
    <row r="13" spans="1:10" x14ac:dyDescent="0.35">
      <c r="A13" s="61"/>
      <c r="B13" s="61"/>
      <c r="C13" s="61"/>
      <c r="D13" s="61"/>
      <c r="E13" s="61"/>
      <c r="F13" s="61"/>
      <c r="G13" s="61"/>
      <c r="H13" s="61"/>
      <c r="I13" s="61"/>
      <c r="J13" s="61"/>
    </row>
    <row r="14" spans="1:10" x14ac:dyDescent="0.35">
      <c r="A14" s="56" t="s">
        <v>7</v>
      </c>
      <c r="B14" s="2">
        <v>89.072082479602116</v>
      </c>
      <c r="C14" s="2">
        <v>92.511632729366227</v>
      </c>
      <c r="D14" s="2">
        <v>96.105182870318544</v>
      </c>
      <c r="E14" s="2">
        <v>87.669275482325105</v>
      </c>
      <c r="F14" s="2">
        <v>87.567446535122357</v>
      </c>
      <c r="G14" s="2">
        <v>83.058406487325627</v>
      </c>
      <c r="H14" s="2">
        <v>84.987332551608233</v>
      </c>
      <c r="I14" s="2">
        <v>90.016631560515052</v>
      </c>
      <c r="J14" s="357" t="s">
        <v>255</v>
      </c>
    </row>
    <row r="15" spans="1:10" x14ac:dyDescent="0.35">
      <c r="A15" s="56" t="s">
        <v>8</v>
      </c>
      <c r="B15" s="2">
        <v>6.6347110344649964</v>
      </c>
      <c r="C15" s="2">
        <v>0.51273475743028696</v>
      </c>
      <c r="D15" s="2">
        <v>2.7866454103963951</v>
      </c>
      <c r="E15" s="2">
        <v>7.7626171830210922</v>
      </c>
      <c r="F15" s="2">
        <v>8.3690557032353539</v>
      </c>
      <c r="G15" s="2">
        <v>11.81865407088145</v>
      </c>
      <c r="H15" s="2">
        <v>11.405994860196506</v>
      </c>
      <c r="I15" s="2">
        <v>5.5314092823837635</v>
      </c>
      <c r="J15" s="357"/>
    </row>
    <row r="16" spans="1:10" x14ac:dyDescent="0.35">
      <c r="A16" s="56" t="s">
        <v>9</v>
      </c>
      <c r="B16" s="2">
        <v>1.8071553940003715</v>
      </c>
      <c r="C16" s="2">
        <v>4.305905030064725</v>
      </c>
      <c r="D16" s="2">
        <v>0.35174425059461245</v>
      </c>
      <c r="E16" s="2">
        <v>1.9267546032331087</v>
      </c>
      <c r="F16" s="2">
        <v>1.3168026927121432</v>
      </c>
      <c r="G16" s="2">
        <v>1.6219886831700325</v>
      </c>
      <c r="H16" s="2">
        <v>0.12181081650536668</v>
      </c>
      <c r="I16" s="2">
        <v>2.196870970169384</v>
      </c>
      <c r="J16" s="357"/>
    </row>
    <row r="17" spans="1:10" x14ac:dyDescent="0.35">
      <c r="A17" s="56" t="s">
        <v>10</v>
      </c>
      <c r="B17" s="2">
        <v>2.4860510919325067</v>
      </c>
      <c r="C17" s="2">
        <v>2.6697274831387467</v>
      </c>
      <c r="D17" s="2">
        <v>0.75642746869043564</v>
      </c>
      <c r="E17" s="2">
        <v>2.6413527314206933</v>
      </c>
      <c r="F17" s="2">
        <v>2.7466950689301566</v>
      </c>
      <c r="G17" s="2">
        <v>3.5009507586228845</v>
      </c>
      <c r="H17" s="2">
        <v>3.4848617716899102</v>
      </c>
      <c r="I17" s="2">
        <v>2.2550881869318093</v>
      </c>
      <c r="J17" s="358"/>
    </row>
    <row r="18" spans="1:10" x14ac:dyDescent="0.35">
      <c r="A18" s="61"/>
      <c r="B18" s="61"/>
      <c r="C18" s="61"/>
      <c r="D18" s="61"/>
      <c r="E18" s="61"/>
      <c r="F18" s="61"/>
      <c r="G18" s="61"/>
      <c r="H18" s="61"/>
      <c r="I18" s="61"/>
      <c r="J18" s="61"/>
    </row>
    <row r="19" spans="1:10" x14ac:dyDescent="0.35">
      <c r="A19" s="56" t="s">
        <v>7</v>
      </c>
      <c r="B19" s="2">
        <v>74.941494602345543</v>
      </c>
      <c r="C19" s="2">
        <v>80.423126812823881</v>
      </c>
      <c r="D19" s="2">
        <v>76.044333598361689</v>
      </c>
      <c r="E19" s="2">
        <v>76.568749078586805</v>
      </c>
      <c r="F19" s="2">
        <v>74.785438440959226</v>
      </c>
      <c r="G19" s="2">
        <v>70.757079181886056</v>
      </c>
      <c r="H19" s="2">
        <v>68.486103374318816</v>
      </c>
      <c r="I19" s="2">
        <v>76.55087013073009</v>
      </c>
      <c r="J19" s="357" t="s">
        <v>290</v>
      </c>
    </row>
    <row r="20" spans="1:10" x14ac:dyDescent="0.35">
      <c r="A20" s="56" t="s">
        <v>8</v>
      </c>
      <c r="B20" s="2">
        <v>19.171696161040963</v>
      </c>
      <c r="C20" s="2">
        <v>13.652784888083701</v>
      </c>
      <c r="D20" s="2">
        <v>20.117872243970432</v>
      </c>
      <c r="E20" s="2">
        <v>20.85971060427763</v>
      </c>
      <c r="F20" s="2">
        <v>18.552748665386506</v>
      </c>
      <c r="G20" s="2">
        <v>19.636351832836905</v>
      </c>
      <c r="H20" s="2">
        <v>23.777808861390128</v>
      </c>
      <c r="I20" s="2">
        <v>18.023359089115875</v>
      </c>
      <c r="J20" s="357"/>
    </row>
    <row r="21" spans="1:10" x14ac:dyDescent="0.35">
      <c r="A21" s="56" t="s">
        <v>9</v>
      </c>
      <c r="B21" s="2">
        <v>2.8140379436199869</v>
      </c>
      <c r="C21" s="2">
        <v>2.4994281994711045</v>
      </c>
      <c r="D21" s="2">
        <v>2.0424072319805613</v>
      </c>
      <c r="E21" s="2">
        <v>0.79271828403846856</v>
      </c>
      <c r="F21" s="2">
        <v>4.4006506088456625</v>
      </c>
      <c r="G21" s="2">
        <v>3.69268110572439</v>
      </c>
      <c r="H21" s="2">
        <v>1.2835888830637425</v>
      </c>
      <c r="I21" s="2">
        <v>3.1955899175429097</v>
      </c>
      <c r="J21" s="357"/>
    </row>
    <row r="22" spans="1:10" x14ac:dyDescent="0.35">
      <c r="A22" s="56" t="s">
        <v>10</v>
      </c>
      <c r="B22" s="2">
        <v>3.0727712929935</v>
      </c>
      <c r="C22" s="2">
        <v>3.4246600996213301</v>
      </c>
      <c r="D22" s="2">
        <v>1.7953869256873385</v>
      </c>
      <c r="E22" s="2">
        <v>1.7788220330971087</v>
      </c>
      <c r="F22" s="2">
        <v>2.2611622848085902</v>
      </c>
      <c r="G22" s="2">
        <v>5.9138878795526475</v>
      </c>
      <c r="H22" s="2">
        <v>6.4524988812273119</v>
      </c>
      <c r="I22" s="2">
        <v>2.2301808626111383</v>
      </c>
      <c r="J22" s="358"/>
    </row>
    <row r="23" spans="1:10" x14ac:dyDescent="0.35">
      <c r="A23" s="193"/>
      <c r="B23" s="193"/>
      <c r="C23" s="193"/>
      <c r="D23" s="193"/>
      <c r="E23" s="193"/>
      <c r="F23" s="193"/>
      <c r="G23" s="193"/>
      <c r="H23" s="193"/>
      <c r="I23" s="193"/>
      <c r="J23" s="193"/>
    </row>
    <row r="24" spans="1:10" x14ac:dyDescent="0.35">
      <c r="A24" s="191" t="s">
        <v>7</v>
      </c>
      <c r="B24" s="192">
        <v>77.748073001610322</v>
      </c>
      <c r="C24" s="192">
        <v>81.497959987240321</v>
      </c>
      <c r="D24" s="192">
        <v>84.307107497765529</v>
      </c>
      <c r="E24" s="192">
        <v>80.559690037004742</v>
      </c>
      <c r="F24" s="192">
        <v>79.877310802025747</v>
      </c>
      <c r="G24" s="192">
        <v>67.325143837870556</v>
      </c>
      <c r="H24" s="192">
        <v>71.892626339432567</v>
      </c>
      <c r="I24" s="192">
        <v>79.235641878802269</v>
      </c>
      <c r="J24" s="421" t="s">
        <v>397</v>
      </c>
    </row>
    <row r="25" spans="1:10" x14ac:dyDescent="0.35">
      <c r="A25" s="191" t="s">
        <v>8</v>
      </c>
      <c r="B25" s="192">
        <v>14.379326183841378</v>
      </c>
      <c r="C25" s="192">
        <v>14.833281696460704</v>
      </c>
      <c r="D25" s="192">
        <v>9.6257752608537182</v>
      </c>
      <c r="E25" s="192">
        <v>10.312936975428267</v>
      </c>
      <c r="F25" s="192">
        <v>12.628510930931499</v>
      </c>
      <c r="G25" s="192">
        <v>23.068543130093566</v>
      </c>
      <c r="H25" s="192">
        <v>21.75890524739015</v>
      </c>
      <c r="I25" s="192">
        <v>12.504553382541591</v>
      </c>
      <c r="J25" s="421"/>
    </row>
    <row r="26" spans="1:10" x14ac:dyDescent="0.35">
      <c r="A26" s="191" t="s">
        <v>9</v>
      </c>
      <c r="B26" s="192">
        <v>4.682859444668833</v>
      </c>
      <c r="C26" s="192">
        <v>3.1986672179878468</v>
      </c>
      <c r="D26" s="192">
        <v>3.4518267963414928</v>
      </c>
      <c r="E26" s="192">
        <v>6.7239142094315918</v>
      </c>
      <c r="F26" s="192">
        <v>4.7773081740516181</v>
      </c>
      <c r="G26" s="192">
        <v>3.7582195220712031</v>
      </c>
      <c r="H26" s="192">
        <v>2.70396888229675</v>
      </c>
      <c r="I26" s="192">
        <v>5.1855941089546738</v>
      </c>
      <c r="J26" s="421"/>
    </row>
    <row r="27" spans="1:10" x14ac:dyDescent="0.35">
      <c r="A27" s="191" t="s">
        <v>10</v>
      </c>
      <c r="B27" s="192">
        <v>3.1897413698794592</v>
      </c>
      <c r="C27" s="192">
        <v>0.47009109831113816</v>
      </c>
      <c r="D27" s="192">
        <v>2.6152904450392556</v>
      </c>
      <c r="E27" s="192">
        <v>2.40345877813541</v>
      </c>
      <c r="F27" s="192">
        <v>2.716870092991134</v>
      </c>
      <c r="G27" s="192">
        <v>5.8480935099646816</v>
      </c>
      <c r="H27" s="192">
        <v>3.6444995308805281</v>
      </c>
      <c r="I27" s="192">
        <v>3.0742106297014518</v>
      </c>
      <c r="J27" s="422"/>
    </row>
    <row r="28" spans="1:10" x14ac:dyDescent="0.35">
      <c r="A28" s="196"/>
      <c r="B28" s="196"/>
      <c r="C28" s="196"/>
      <c r="D28" s="196"/>
      <c r="E28" s="196"/>
      <c r="F28" s="196"/>
      <c r="G28" s="196"/>
      <c r="H28" s="196"/>
      <c r="I28" s="196"/>
      <c r="J28" s="196"/>
    </row>
    <row r="29" spans="1:10" x14ac:dyDescent="0.35">
      <c r="A29" s="194" t="s">
        <v>7</v>
      </c>
      <c r="B29" s="195">
        <v>70.441798625367397</v>
      </c>
      <c r="C29" s="195">
        <v>71.460286576296397</v>
      </c>
      <c r="D29" s="195">
        <v>74.729890646481337</v>
      </c>
      <c r="E29" s="195">
        <v>71.541000078884977</v>
      </c>
      <c r="F29" s="195">
        <v>69.295931022553134</v>
      </c>
      <c r="G29" s="195">
        <v>67.716924312682465</v>
      </c>
      <c r="H29" s="195">
        <v>65.463878935961844</v>
      </c>
      <c r="I29" s="195">
        <v>71.676898017139209</v>
      </c>
      <c r="J29" s="423" t="s">
        <v>398</v>
      </c>
    </row>
    <row r="30" spans="1:10" x14ac:dyDescent="0.35">
      <c r="A30" s="194" t="s">
        <v>8</v>
      </c>
      <c r="B30" s="195">
        <v>16.109857878296136</v>
      </c>
      <c r="C30" s="195">
        <v>15.856752611807732</v>
      </c>
      <c r="D30" s="195">
        <v>17.532840162947856</v>
      </c>
      <c r="E30" s="195">
        <v>16.318518036335622</v>
      </c>
      <c r="F30" s="195">
        <v>15.732307711296867</v>
      </c>
      <c r="G30" s="195">
        <v>15.571364847034671</v>
      </c>
      <c r="H30" s="195">
        <v>17.686000184489657</v>
      </c>
      <c r="I30" s="195">
        <v>15.71879242823101</v>
      </c>
      <c r="J30" s="423"/>
    </row>
    <row r="31" spans="1:10" x14ac:dyDescent="0.35">
      <c r="A31" s="194" t="s">
        <v>9</v>
      </c>
      <c r="B31" s="195">
        <v>9.2308906025362596</v>
      </c>
      <c r="C31" s="195">
        <v>5.23253539516611</v>
      </c>
      <c r="D31" s="195">
        <v>5.4455360521952079</v>
      </c>
      <c r="E31" s="195">
        <v>8.3759944609485526</v>
      </c>
      <c r="F31" s="195">
        <v>10.359028685243594</v>
      </c>
      <c r="G31" s="195">
        <v>12.50982394515456</v>
      </c>
      <c r="H31" s="195">
        <v>13.468862145112023</v>
      </c>
      <c r="I31" s="195">
        <v>8.1793838685642903</v>
      </c>
      <c r="J31" s="423"/>
    </row>
    <row r="32" spans="1:10" x14ac:dyDescent="0.35">
      <c r="A32" s="194" t="s">
        <v>10</v>
      </c>
      <c r="B32" s="195">
        <v>4.2174528938002176</v>
      </c>
      <c r="C32" s="195">
        <v>7.4504254167297761</v>
      </c>
      <c r="D32" s="195">
        <v>2.2917331383755801</v>
      </c>
      <c r="E32" s="195">
        <v>3.7644874238308463</v>
      </c>
      <c r="F32" s="195">
        <v>4.6127325809064095</v>
      </c>
      <c r="G32" s="195">
        <v>4.2018868951283022</v>
      </c>
      <c r="H32" s="195">
        <v>3.3812587344364897</v>
      </c>
      <c r="I32" s="195">
        <v>4.4249256860654969</v>
      </c>
      <c r="J32" s="424"/>
    </row>
    <row r="33" spans="1:1" x14ac:dyDescent="0.35">
      <c r="A33" s="312" t="s">
        <v>531</v>
      </c>
    </row>
  </sheetData>
  <mergeCells count="11">
    <mergeCell ref="J24:J27"/>
    <mergeCell ref="J29:J32"/>
    <mergeCell ref="J19:J22"/>
    <mergeCell ref="J14:J17"/>
    <mergeCell ref="A1:J1"/>
    <mergeCell ref="J4:J7"/>
    <mergeCell ref="J9:J12"/>
    <mergeCell ref="C2:G2"/>
    <mergeCell ref="B2:B3"/>
    <mergeCell ref="A2:A3"/>
    <mergeCell ref="H2:I2"/>
  </mergeCells>
  <hyperlinks>
    <hyperlink ref="A33" location="Index!A1" display="Back to Table of Contents" xr:uid="{00000000-0004-0000-0F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424D-EA37-4B4F-A951-3754C09A1B8A}">
  <sheetPr>
    <tabColor rgb="FF00B050"/>
  </sheetPr>
  <dimension ref="A1:J24"/>
  <sheetViews>
    <sheetView workbookViewId="0">
      <pane ySplit="3" topLeftCell="A16" activePane="bottomLeft" state="frozen"/>
      <selection activeCell="A18" sqref="A18:A23"/>
      <selection pane="bottomLeft" activeCell="A24" sqref="A24"/>
    </sheetView>
  </sheetViews>
  <sheetFormatPr defaultColWidth="9.1796875" defaultRowHeight="14.5" x14ac:dyDescent="0.35"/>
  <cols>
    <col min="1" max="1" width="39.81640625" style="100" bestFit="1" customWidth="1"/>
    <col min="2" max="2" width="13.453125" style="100" customWidth="1"/>
    <col min="3" max="7" width="9.1796875" style="100"/>
    <col min="8" max="9" width="14" style="100" customWidth="1"/>
    <col min="10" max="16384" width="9.1796875" style="100"/>
  </cols>
  <sheetData>
    <row r="1" spans="1:10" x14ac:dyDescent="0.35">
      <c r="A1" s="429" t="s">
        <v>399</v>
      </c>
      <c r="B1" s="429"/>
      <c r="C1" s="429"/>
      <c r="D1" s="429"/>
      <c r="E1" s="429"/>
      <c r="F1" s="429"/>
      <c r="G1" s="429"/>
      <c r="H1" s="429"/>
      <c r="I1" s="429"/>
      <c r="J1" s="203"/>
    </row>
    <row r="2" spans="1:10" ht="14.5" customHeight="1" x14ac:dyDescent="0.35">
      <c r="A2" s="430"/>
      <c r="B2" s="430" t="s">
        <v>13</v>
      </c>
      <c r="C2" s="432" t="s">
        <v>25</v>
      </c>
      <c r="D2" s="433"/>
      <c r="E2" s="433"/>
      <c r="F2" s="433"/>
      <c r="G2" s="434"/>
      <c r="H2" s="435" t="s">
        <v>21</v>
      </c>
      <c r="I2" s="435"/>
      <c r="J2" s="204"/>
    </row>
    <row r="3" spans="1:10" x14ac:dyDescent="0.35">
      <c r="A3" s="431"/>
      <c r="B3" s="431"/>
      <c r="C3" s="205" t="s">
        <v>14</v>
      </c>
      <c r="D3" s="206" t="s">
        <v>15</v>
      </c>
      <c r="E3" s="206" t="s">
        <v>16</v>
      </c>
      <c r="F3" s="206" t="s">
        <v>17</v>
      </c>
      <c r="G3" s="207" t="s">
        <v>18</v>
      </c>
      <c r="H3" s="205" t="s">
        <v>20</v>
      </c>
      <c r="I3" s="208" t="s">
        <v>19</v>
      </c>
      <c r="J3" s="204"/>
    </row>
    <row r="4" spans="1:10" x14ac:dyDescent="0.35">
      <c r="A4" s="102" t="s">
        <v>249</v>
      </c>
      <c r="B4" s="133">
        <v>61.31734274405293</v>
      </c>
      <c r="C4" s="133">
        <v>50.263077735786524</v>
      </c>
      <c r="D4" s="133">
        <v>61.185006781095083</v>
      </c>
      <c r="E4" s="133">
        <v>55.83549680400062</v>
      </c>
      <c r="F4" s="133">
        <v>68.531366793341135</v>
      </c>
      <c r="G4" s="133">
        <v>68.717981732956716</v>
      </c>
      <c r="H4" s="133">
        <v>64.839556943264924</v>
      </c>
      <c r="I4" s="133">
        <v>60.477912530131036</v>
      </c>
      <c r="J4" s="427" t="s">
        <v>212</v>
      </c>
    </row>
    <row r="5" spans="1:10" x14ac:dyDescent="0.35">
      <c r="A5" s="102" t="s">
        <v>250</v>
      </c>
      <c r="B5" s="133">
        <v>16.412389487120883</v>
      </c>
      <c r="C5" s="133">
        <v>22.664231114168462</v>
      </c>
      <c r="D5" s="133">
        <v>12.176218502488476</v>
      </c>
      <c r="E5" s="133">
        <v>20.195934802084068</v>
      </c>
      <c r="F5" s="133">
        <v>14.102315657375177</v>
      </c>
      <c r="G5" s="133">
        <v>13.576635316747479</v>
      </c>
      <c r="H5" s="133">
        <v>11.988129429616407</v>
      </c>
      <c r="I5" s="133">
        <v>17.466799399882003</v>
      </c>
      <c r="J5" s="427"/>
    </row>
    <row r="6" spans="1:10" x14ac:dyDescent="0.35">
      <c r="A6" s="102" t="s">
        <v>251</v>
      </c>
      <c r="B6" s="133">
        <v>3.5515938839007068</v>
      </c>
      <c r="C6" s="133">
        <v>1.0619551144628925</v>
      </c>
      <c r="D6" s="133">
        <v>6.3287492433659196</v>
      </c>
      <c r="E6" s="133">
        <v>4.6183038160373808</v>
      </c>
      <c r="F6" s="133">
        <v>2.175070311137687</v>
      </c>
      <c r="G6" s="133">
        <v>2.8860564058570128</v>
      </c>
      <c r="H6" s="133">
        <v>2.8486141951448647</v>
      </c>
      <c r="I6" s="133">
        <v>3.7191312218193051</v>
      </c>
      <c r="J6" s="427"/>
    </row>
    <row r="7" spans="1:10" x14ac:dyDescent="0.35">
      <c r="A7" s="102" t="s">
        <v>252</v>
      </c>
      <c r="B7" s="133">
        <v>9.3997637679840729</v>
      </c>
      <c r="C7" s="133">
        <v>13.118628766300025</v>
      </c>
      <c r="D7" s="133">
        <v>11.278598547172495</v>
      </c>
      <c r="E7" s="133">
        <v>10.008574963704083</v>
      </c>
      <c r="F7" s="133">
        <v>7.1201781611366064</v>
      </c>
      <c r="G7" s="133">
        <v>6.5116118189516303</v>
      </c>
      <c r="H7" s="133">
        <v>7.14453853465767</v>
      </c>
      <c r="I7" s="133">
        <v>9.9372393708241198</v>
      </c>
      <c r="J7" s="427"/>
    </row>
    <row r="8" spans="1:10" x14ac:dyDescent="0.35">
      <c r="A8" s="102" t="s">
        <v>253</v>
      </c>
      <c r="B8" s="133">
        <v>4.7410984233808087</v>
      </c>
      <c r="C8" s="133">
        <v>5.7625600266925678</v>
      </c>
      <c r="D8" s="133">
        <v>5.2201748704083641</v>
      </c>
      <c r="E8" s="133">
        <v>5.0327069369950372</v>
      </c>
      <c r="F8" s="133">
        <v>4.6609613498181623</v>
      </c>
      <c r="G8" s="133">
        <v>3.1482282378442159</v>
      </c>
      <c r="H8" s="133">
        <v>8.3121737076601878</v>
      </c>
      <c r="I8" s="133">
        <v>3.8900234119620021</v>
      </c>
      <c r="J8" s="427"/>
    </row>
    <row r="9" spans="1:10" x14ac:dyDescent="0.35">
      <c r="A9" s="102" t="s">
        <v>254</v>
      </c>
      <c r="B9" s="133">
        <v>4.5778116935605961</v>
      </c>
      <c r="C9" s="133">
        <v>7.1295472425895472</v>
      </c>
      <c r="D9" s="133">
        <v>3.8112520554696583</v>
      </c>
      <c r="E9" s="133">
        <v>4.3089826771788085</v>
      </c>
      <c r="F9" s="133">
        <v>3.4101077271912423</v>
      </c>
      <c r="G9" s="133">
        <v>5.1594864876429511</v>
      </c>
      <c r="H9" s="133">
        <v>4.8669871896559522</v>
      </c>
      <c r="I9" s="133">
        <v>4.5088940653815364</v>
      </c>
      <c r="J9" s="427"/>
    </row>
    <row r="10" spans="1:10" x14ac:dyDescent="0.35">
      <c r="A10" s="425"/>
      <c r="B10" s="426"/>
      <c r="C10" s="426"/>
      <c r="D10" s="426"/>
      <c r="E10" s="426"/>
      <c r="F10" s="426"/>
      <c r="G10" s="426"/>
      <c r="H10" s="426"/>
      <c r="I10" s="426"/>
      <c r="J10" s="204"/>
    </row>
    <row r="11" spans="1:10" x14ac:dyDescent="0.35">
      <c r="A11" s="102" t="s">
        <v>249</v>
      </c>
      <c r="B11" s="133">
        <v>30.750113995364064</v>
      </c>
      <c r="C11" s="133">
        <v>29.81222207058002</v>
      </c>
      <c r="D11" s="133">
        <v>29.462411227900915</v>
      </c>
      <c r="E11" s="133">
        <v>26.835831631711351</v>
      </c>
      <c r="F11" s="133">
        <v>31.137741659972079</v>
      </c>
      <c r="G11" s="133">
        <v>35.333054399265315</v>
      </c>
      <c r="H11" s="133">
        <v>33.683776994235444</v>
      </c>
      <c r="I11" s="133">
        <v>30.004820591620952</v>
      </c>
      <c r="J11" s="427" t="s">
        <v>394</v>
      </c>
    </row>
    <row r="12" spans="1:10" x14ac:dyDescent="0.35">
      <c r="A12" s="102" t="s">
        <v>250</v>
      </c>
      <c r="B12" s="133">
        <v>28.588514465393366</v>
      </c>
      <c r="C12" s="133">
        <v>16.477404847428094</v>
      </c>
      <c r="D12" s="133">
        <v>29.02201238868896</v>
      </c>
      <c r="E12" s="133">
        <v>29.790232699128548</v>
      </c>
      <c r="F12" s="133">
        <v>30.064539180829936</v>
      </c>
      <c r="G12" s="133">
        <v>29.823057112537736</v>
      </c>
      <c r="H12" s="133">
        <v>32.609436897712882</v>
      </c>
      <c r="I12" s="133">
        <v>27.567004166861015</v>
      </c>
      <c r="J12" s="427"/>
    </row>
    <row r="13" spans="1:10" x14ac:dyDescent="0.35">
      <c r="A13" s="102" t="s">
        <v>251</v>
      </c>
      <c r="B13" s="133">
        <v>5.7013530665872976</v>
      </c>
      <c r="C13" s="133">
        <v>5.0616525947797912</v>
      </c>
      <c r="D13" s="133">
        <v>2.6627329208861927</v>
      </c>
      <c r="E13" s="133">
        <v>9.0032972823615403</v>
      </c>
      <c r="F13" s="133">
        <v>5.2460653680386899</v>
      </c>
      <c r="G13" s="133">
        <v>4.8683763075300774</v>
      </c>
      <c r="H13" s="133">
        <v>6.1349441827113136</v>
      </c>
      <c r="I13" s="133">
        <v>5.5911997876001855</v>
      </c>
      <c r="J13" s="427"/>
    </row>
    <row r="14" spans="1:10" x14ac:dyDescent="0.35">
      <c r="A14" s="102" t="s">
        <v>252</v>
      </c>
      <c r="B14" s="133">
        <v>19.197134607205165</v>
      </c>
      <c r="C14" s="133">
        <v>20.621642555874793</v>
      </c>
      <c r="D14" s="133">
        <v>21.872832409746028</v>
      </c>
      <c r="E14" s="133">
        <v>19.16742561474415</v>
      </c>
      <c r="F14" s="133">
        <v>20.298639267861113</v>
      </c>
      <c r="G14" s="133">
        <v>15.902222069024821</v>
      </c>
      <c r="H14" s="133">
        <v>17.939917536057003</v>
      </c>
      <c r="I14" s="133">
        <v>19.516529026591581</v>
      </c>
      <c r="J14" s="427"/>
    </row>
    <row r="15" spans="1:10" x14ac:dyDescent="0.35">
      <c r="A15" s="102" t="s">
        <v>253</v>
      </c>
      <c r="B15" s="133">
        <v>10.647678070349691</v>
      </c>
      <c r="C15" s="133">
        <v>18.031000361826276</v>
      </c>
      <c r="D15" s="133">
        <v>10.921737415726477</v>
      </c>
      <c r="E15" s="133">
        <v>10.336649313215055</v>
      </c>
      <c r="F15" s="133">
        <v>10.554543366975537</v>
      </c>
      <c r="G15" s="133">
        <v>8.2283600455256831</v>
      </c>
      <c r="H15" s="133">
        <v>5.6726148800048222</v>
      </c>
      <c r="I15" s="133">
        <v>11.91158663121562</v>
      </c>
      <c r="J15" s="427"/>
    </row>
    <row r="16" spans="1:10" x14ac:dyDescent="0.35">
      <c r="A16" s="102" t="s">
        <v>254</v>
      </c>
      <c r="B16" s="133">
        <v>5.1152057951004224</v>
      </c>
      <c r="C16" s="133">
        <v>9.9960775695110211</v>
      </c>
      <c r="D16" s="133">
        <v>6.0582736370514132</v>
      </c>
      <c r="E16" s="133">
        <v>4.8665634588393649</v>
      </c>
      <c r="F16" s="133">
        <v>2.6984711563226593</v>
      </c>
      <c r="G16" s="133">
        <v>5.8449300661163885</v>
      </c>
      <c r="H16" s="133">
        <v>3.9593095092785293</v>
      </c>
      <c r="I16" s="133">
        <v>5.4088597961106384</v>
      </c>
      <c r="J16" s="428"/>
    </row>
    <row r="17" spans="1:10" x14ac:dyDescent="0.35">
      <c r="A17" s="425"/>
      <c r="B17" s="426"/>
      <c r="C17" s="426"/>
      <c r="D17" s="426"/>
      <c r="E17" s="426"/>
      <c r="F17" s="426"/>
      <c r="G17" s="426"/>
      <c r="H17" s="426"/>
      <c r="I17" s="426"/>
      <c r="J17" s="204"/>
    </row>
    <row r="18" spans="1:10" x14ac:dyDescent="0.35">
      <c r="A18" s="102" t="s">
        <v>249</v>
      </c>
      <c r="B18" s="133">
        <v>28.53928471370029</v>
      </c>
      <c r="C18" s="133">
        <v>24.73654561353931</v>
      </c>
      <c r="D18" s="133">
        <v>26.440981680342588</v>
      </c>
      <c r="E18" s="133">
        <v>24.478898505223963</v>
      </c>
      <c r="F18" s="133">
        <v>31.420305776683254</v>
      </c>
      <c r="G18" s="133">
        <v>31.828714102716127</v>
      </c>
      <c r="H18" s="133">
        <v>33.048098791857839</v>
      </c>
      <c r="I18" s="133">
        <v>27.420577729054351</v>
      </c>
      <c r="J18" s="427" t="s">
        <v>396</v>
      </c>
    </row>
    <row r="19" spans="1:10" x14ac:dyDescent="0.35">
      <c r="A19" s="102" t="s">
        <v>250</v>
      </c>
      <c r="B19" s="133">
        <v>25.086780210064141</v>
      </c>
      <c r="C19" s="133">
        <v>21.602957779219764</v>
      </c>
      <c r="D19" s="133">
        <v>25.479378767723045</v>
      </c>
      <c r="E19" s="133">
        <v>24.724272164256185</v>
      </c>
      <c r="F19" s="133">
        <v>23.611249728068373</v>
      </c>
      <c r="G19" s="133">
        <v>28.204593856239562</v>
      </c>
      <c r="H19" s="133">
        <v>24.807639732941276</v>
      </c>
      <c r="I19" s="133">
        <v>25.156039309251128</v>
      </c>
      <c r="J19" s="427"/>
    </row>
    <row r="20" spans="1:10" x14ac:dyDescent="0.35">
      <c r="A20" s="102" t="s">
        <v>251</v>
      </c>
      <c r="B20" s="133">
        <v>4.8713525318083626</v>
      </c>
      <c r="C20" s="133">
        <v>3.5647361526816121</v>
      </c>
      <c r="D20" s="133">
        <v>3.8095677114618747</v>
      </c>
      <c r="E20" s="133">
        <v>6.7886798427114163</v>
      </c>
      <c r="F20" s="133">
        <v>4.5141373093338224</v>
      </c>
      <c r="G20" s="133">
        <v>4.5164373455618518</v>
      </c>
      <c r="H20" s="133">
        <v>5.235667713700245</v>
      </c>
      <c r="I20" s="133">
        <v>4.7809602620163147</v>
      </c>
      <c r="J20" s="427"/>
    </row>
    <row r="21" spans="1:10" x14ac:dyDescent="0.35">
      <c r="A21" s="102" t="s">
        <v>252</v>
      </c>
      <c r="B21" s="133">
        <v>24.745602482090547</v>
      </c>
      <c r="C21" s="133">
        <v>20.054336534220663</v>
      </c>
      <c r="D21" s="133">
        <v>26.341499885686016</v>
      </c>
      <c r="E21" s="133">
        <v>25.7057822353371</v>
      </c>
      <c r="F21" s="133">
        <v>26.786091663795652</v>
      </c>
      <c r="G21" s="133">
        <v>22.126840911165253</v>
      </c>
      <c r="H21" s="133">
        <v>23.087540761143384</v>
      </c>
      <c r="I21" s="133">
        <v>25.156993414616132</v>
      </c>
      <c r="J21" s="427"/>
    </row>
    <row r="22" spans="1:10" x14ac:dyDescent="0.35">
      <c r="A22" s="102" t="s">
        <v>253</v>
      </c>
      <c r="B22" s="133">
        <v>10.812786331202922</v>
      </c>
      <c r="C22" s="133">
        <v>18.282889881546538</v>
      </c>
      <c r="D22" s="133">
        <v>11.898998725206717</v>
      </c>
      <c r="E22" s="133">
        <v>10.876370658951179</v>
      </c>
      <c r="F22" s="133">
        <v>9.4187281658647262</v>
      </c>
      <c r="G22" s="133">
        <v>9.0150976093138357</v>
      </c>
      <c r="H22" s="133">
        <v>8.6251025328717326</v>
      </c>
      <c r="I22" s="133">
        <v>11.355584748473206</v>
      </c>
      <c r="J22" s="427"/>
    </row>
    <row r="23" spans="1:10" x14ac:dyDescent="0.35">
      <c r="A23" s="102" t="s">
        <v>254</v>
      </c>
      <c r="B23" s="133">
        <v>5.9441937311337227</v>
      </c>
      <c r="C23" s="133">
        <v>11.758534038792126</v>
      </c>
      <c r="D23" s="133">
        <v>6.0295732295797686</v>
      </c>
      <c r="E23" s="133">
        <v>7.4259965935201553</v>
      </c>
      <c r="F23" s="133">
        <v>4.2494873562541686</v>
      </c>
      <c r="G23" s="133">
        <v>4.3083161750033625</v>
      </c>
      <c r="H23" s="133">
        <v>5.1959504674855319</v>
      </c>
      <c r="I23" s="133">
        <v>6.129844536588883</v>
      </c>
      <c r="J23" s="428"/>
    </row>
    <row r="24" spans="1:10" x14ac:dyDescent="0.35">
      <c r="A24" s="312" t="s">
        <v>531</v>
      </c>
    </row>
  </sheetData>
  <mergeCells count="10">
    <mergeCell ref="A10:I10"/>
    <mergeCell ref="J11:J16"/>
    <mergeCell ref="A17:I17"/>
    <mergeCell ref="J18:J23"/>
    <mergeCell ref="A1:I1"/>
    <mergeCell ref="A2:A3"/>
    <mergeCell ref="B2:B3"/>
    <mergeCell ref="C2:G2"/>
    <mergeCell ref="H2:I2"/>
    <mergeCell ref="J4:J9"/>
  </mergeCells>
  <hyperlinks>
    <hyperlink ref="A24" location="Index!A1" display="Back to Table of Contents" xr:uid="{00000000-0004-0000-10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0941-7452-4734-8AB9-2256258FF356}">
  <sheetPr>
    <tabColor rgb="FF00B050"/>
  </sheetPr>
  <dimension ref="A1:J38"/>
  <sheetViews>
    <sheetView zoomScaleNormal="100" workbookViewId="0">
      <pane ySplit="3" topLeftCell="A34" activePane="bottomLeft" state="frozen"/>
      <selection activeCell="K14" sqref="K14"/>
      <selection pane="bottomLeft" activeCell="A38" sqref="A38"/>
    </sheetView>
  </sheetViews>
  <sheetFormatPr defaultColWidth="9.1796875" defaultRowHeight="14.5" x14ac:dyDescent="0.35"/>
  <cols>
    <col min="1" max="1" width="39.81640625" bestFit="1" customWidth="1"/>
    <col min="2" max="2" width="13.453125" customWidth="1"/>
    <col min="8" max="9" width="14" customWidth="1"/>
  </cols>
  <sheetData>
    <row r="1" spans="1:10" x14ac:dyDescent="0.35">
      <c r="A1" s="346" t="s">
        <v>388</v>
      </c>
      <c r="B1" s="346"/>
      <c r="C1" s="346"/>
      <c r="D1" s="346"/>
      <c r="E1" s="346"/>
      <c r="F1" s="346"/>
      <c r="G1" s="346"/>
      <c r="H1" s="346"/>
      <c r="I1" s="346"/>
      <c r="J1" s="105"/>
    </row>
    <row r="2" spans="1:10" ht="14.5" customHeight="1" x14ac:dyDescent="0.35">
      <c r="A2" s="418"/>
      <c r="B2" s="418" t="s">
        <v>13</v>
      </c>
      <c r="C2" s="413" t="s">
        <v>25</v>
      </c>
      <c r="D2" s="414"/>
      <c r="E2" s="414"/>
      <c r="F2" s="414"/>
      <c r="G2" s="415"/>
      <c r="H2" s="420" t="s">
        <v>21</v>
      </c>
      <c r="I2" s="420"/>
      <c r="J2" s="106"/>
    </row>
    <row r="3" spans="1:10" x14ac:dyDescent="0.35">
      <c r="A3" s="419"/>
      <c r="B3" s="419"/>
      <c r="C3" s="66" t="s">
        <v>14</v>
      </c>
      <c r="D3" s="63" t="s">
        <v>15</v>
      </c>
      <c r="E3" s="63" t="s">
        <v>16</v>
      </c>
      <c r="F3" s="63" t="s">
        <v>17</v>
      </c>
      <c r="G3" s="65" t="s">
        <v>18</v>
      </c>
      <c r="H3" s="66" t="s">
        <v>20</v>
      </c>
      <c r="I3" s="64" t="s">
        <v>19</v>
      </c>
      <c r="J3" s="106"/>
    </row>
    <row r="4" spans="1:10" x14ac:dyDescent="0.35">
      <c r="A4" s="56" t="s">
        <v>249</v>
      </c>
      <c r="B4" s="2">
        <v>19.413488918881601</v>
      </c>
      <c r="C4" s="2">
        <v>11.423909103810589</v>
      </c>
      <c r="D4" s="2">
        <v>21.669073447967051</v>
      </c>
      <c r="E4" s="2">
        <v>19.111453353639224</v>
      </c>
      <c r="F4" s="2">
        <v>14.86761939139728</v>
      </c>
      <c r="G4" s="2">
        <v>29.343672906923491</v>
      </c>
      <c r="H4" s="2">
        <v>26.473709026062149</v>
      </c>
      <c r="I4" s="2">
        <v>17.730864938706819</v>
      </c>
      <c r="J4" s="357" t="s">
        <v>212</v>
      </c>
    </row>
    <row r="5" spans="1:10" x14ac:dyDescent="0.35">
      <c r="A5" s="56" t="s">
        <v>250</v>
      </c>
      <c r="B5" s="2">
        <v>6.4643492177587216</v>
      </c>
      <c r="C5" s="2">
        <v>2.5644568980179825</v>
      </c>
      <c r="D5" s="2">
        <v>4.8152316721503912</v>
      </c>
      <c r="E5" s="2">
        <v>4.2049146190761775</v>
      </c>
      <c r="F5" s="2">
        <v>10.15612656190579</v>
      </c>
      <c r="G5" s="2">
        <v>9.7626283188956613</v>
      </c>
      <c r="H5" s="2">
        <v>6.609578153093751</v>
      </c>
      <c r="I5" s="2">
        <v>6.4297375929792846</v>
      </c>
      <c r="J5" s="357"/>
    </row>
    <row r="6" spans="1:10" x14ac:dyDescent="0.35">
      <c r="A6" s="56" t="s">
        <v>251</v>
      </c>
      <c r="B6" s="2">
        <v>1.3976115306624051</v>
      </c>
      <c r="C6" s="2">
        <v>0.59157765918157257</v>
      </c>
      <c r="D6" s="2">
        <v>3.3778168945776494</v>
      </c>
      <c r="E6" s="2">
        <v>0.64117660151099132</v>
      </c>
      <c r="F6" s="2">
        <v>0.77709114611154506</v>
      </c>
      <c r="G6" s="2">
        <v>1.7742431287283051</v>
      </c>
      <c r="H6" s="2">
        <v>1.7622697730747297</v>
      </c>
      <c r="I6" s="2">
        <v>1.3107045087938762</v>
      </c>
      <c r="J6" s="357"/>
    </row>
    <row r="7" spans="1:10" x14ac:dyDescent="0.35">
      <c r="A7" s="56" t="s">
        <v>252</v>
      </c>
      <c r="B7" s="2">
        <v>7.1891240113112858</v>
      </c>
      <c r="C7" s="2">
        <v>12.058078302962199</v>
      </c>
      <c r="D7" s="2">
        <v>4.5458227562673139</v>
      </c>
      <c r="E7" s="2">
        <v>3.2158561214146828</v>
      </c>
      <c r="F7" s="2">
        <v>6.7713243889218813</v>
      </c>
      <c r="G7" s="2">
        <v>11.984224399252707</v>
      </c>
      <c r="H7" s="2">
        <v>11.757489142075265</v>
      </c>
      <c r="I7" s="2">
        <v>6.1003703177260178</v>
      </c>
      <c r="J7" s="357"/>
    </row>
    <row r="8" spans="1:10" x14ac:dyDescent="0.35">
      <c r="A8" s="56" t="s">
        <v>253</v>
      </c>
      <c r="B8" s="2">
        <v>60.912813666476417</v>
      </c>
      <c r="C8" s="2">
        <v>66.232430793438127</v>
      </c>
      <c r="D8" s="2">
        <v>61.834839334946366</v>
      </c>
      <c r="E8" s="2">
        <v>68.863582915335556</v>
      </c>
      <c r="F8" s="2">
        <v>63.631146746033927</v>
      </c>
      <c r="G8" s="2">
        <v>41.683504063294428</v>
      </c>
      <c r="H8" s="2">
        <v>47.827535618942981</v>
      </c>
      <c r="I8" s="2">
        <v>64.031357039882252</v>
      </c>
      <c r="J8" s="357"/>
    </row>
    <row r="9" spans="1:10" x14ac:dyDescent="0.35">
      <c r="A9" s="56" t="s">
        <v>254</v>
      </c>
      <c r="B9" s="2">
        <v>4.6226126549095579</v>
      </c>
      <c r="C9" s="2">
        <v>7.1295472425895472</v>
      </c>
      <c r="D9" s="2">
        <v>3.7572158940912237</v>
      </c>
      <c r="E9" s="2">
        <v>3.9630163890233669</v>
      </c>
      <c r="F9" s="2">
        <v>3.7966917656295571</v>
      </c>
      <c r="G9" s="2">
        <v>5.4517271829054126</v>
      </c>
      <c r="H9" s="2">
        <v>5.5694182867511062</v>
      </c>
      <c r="I9" s="2">
        <v>4.3969656019117549</v>
      </c>
      <c r="J9" s="357"/>
    </row>
    <row r="10" spans="1:10" x14ac:dyDescent="0.35">
      <c r="A10" s="444"/>
      <c r="B10" s="445"/>
      <c r="C10" s="445"/>
      <c r="D10" s="445"/>
      <c r="E10" s="445"/>
      <c r="F10" s="445"/>
      <c r="G10" s="445"/>
      <c r="H10" s="445"/>
      <c r="I10" s="445"/>
      <c r="J10" s="106"/>
    </row>
    <row r="11" spans="1:10" x14ac:dyDescent="0.35">
      <c r="A11" s="56" t="s">
        <v>249</v>
      </c>
      <c r="B11" s="2">
        <v>55.744133486140868</v>
      </c>
      <c r="C11" s="2">
        <v>35.909876998053299</v>
      </c>
      <c r="D11" s="2">
        <v>51.014886243069078</v>
      </c>
      <c r="E11" s="2">
        <v>58.274013087597673</v>
      </c>
      <c r="F11" s="2">
        <v>57.66122109102897</v>
      </c>
      <c r="G11" s="2">
        <v>71.138958490190447</v>
      </c>
      <c r="H11" s="2">
        <v>68.036484059714979</v>
      </c>
      <c r="I11" s="2">
        <v>52.901982521673474</v>
      </c>
      <c r="J11" s="357" t="s">
        <v>255</v>
      </c>
    </row>
    <row r="12" spans="1:10" x14ac:dyDescent="0.35">
      <c r="A12" s="56" t="s">
        <v>250</v>
      </c>
      <c r="B12" s="2">
        <v>15.924456760744077</v>
      </c>
      <c r="C12" s="2">
        <v>15.937976050995632</v>
      </c>
      <c r="D12" s="2">
        <v>15.778363245614498</v>
      </c>
      <c r="E12" s="2">
        <v>15.251359881767302</v>
      </c>
      <c r="F12" s="2">
        <v>19.132255760003876</v>
      </c>
      <c r="G12" s="2">
        <v>12.870124522095377</v>
      </c>
      <c r="H12" s="2">
        <v>11.872557789123652</v>
      </c>
      <c r="I12" s="2">
        <v>16.861308382505712</v>
      </c>
      <c r="J12" s="357"/>
    </row>
    <row r="13" spans="1:10" x14ac:dyDescent="0.35">
      <c r="A13" s="56" t="s">
        <v>251</v>
      </c>
      <c r="B13" s="2">
        <v>3.2817144853186528</v>
      </c>
      <c r="C13" s="2">
        <v>3.0818762720716952</v>
      </c>
      <c r="D13" s="2">
        <v>2.2740524032184277</v>
      </c>
      <c r="E13" s="2">
        <v>4.1273494558908803</v>
      </c>
      <c r="F13" s="2">
        <v>4.0658256037236233</v>
      </c>
      <c r="G13" s="2">
        <v>2.2954768252833784</v>
      </c>
      <c r="H13" s="2">
        <v>4.1270384750365663</v>
      </c>
      <c r="I13" s="2">
        <v>3.0862646095374391</v>
      </c>
      <c r="J13" s="357"/>
    </row>
    <row r="14" spans="1:10" x14ac:dyDescent="0.35">
      <c r="A14" s="56" t="s">
        <v>252</v>
      </c>
      <c r="B14" s="2">
        <v>7.5679250194399739</v>
      </c>
      <c r="C14" s="2">
        <v>6.4692993363861167</v>
      </c>
      <c r="D14" s="2">
        <v>8.0855318805435914</v>
      </c>
      <c r="E14" s="2">
        <v>7.116732040243166</v>
      </c>
      <c r="F14" s="2">
        <v>7.7091337824077746</v>
      </c>
      <c r="G14" s="2">
        <v>8.4070789535992567</v>
      </c>
      <c r="H14" s="2">
        <v>8.3198303096189861</v>
      </c>
      <c r="I14" s="2">
        <v>7.3940747592411995</v>
      </c>
      <c r="J14" s="357"/>
    </row>
    <row r="15" spans="1:10" x14ac:dyDescent="0.35">
      <c r="A15" s="56" t="s">
        <v>253</v>
      </c>
      <c r="B15" s="2">
        <v>14.90615059001601</v>
      </c>
      <c r="C15" s="2">
        <v>32.232992318557677</v>
      </c>
      <c r="D15" s="2">
        <v>22.580424861730499</v>
      </c>
      <c r="E15" s="2">
        <v>12.071694985538146</v>
      </c>
      <c r="F15" s="2">
        <v>9.7681325432042847</v>
      </c>
      <c r="G15" s="2">
        <v>3.225667253698024</v>
      </c>
      <c r="H15" s="2">
        <v>5.96557255277044</v>
      </c>
      <c r="I15" s="2">
        <v>16.973328249761618</v>
      </c>
      <c r="J15" s="357"/>
    </row>
    <row r="16" spans="1:10" x14ac:dyDescent="0.35">
      <c r="A16" s="56" t="s">
        <v>254</v>
      </c>
      <c r="B16" s="2">
        <v>2.5756196583404103</v>
      </c>
      <c r="C16" s="2">
        <v>6.3679790239355896</v>
      </c>
      <c r="D16" s="2">
        <v>0.26674136582390073</v>
      </c>
      <c r="E16" s="2">
        <v>3.1588505489628425</v>
      </c>
      <c r="F16" s="2">
        <v>1.6634312196314862</v>
      </c>
      <c r="G16" s="2">
        <v>2.0626939551335495</v>
      </c>
      <c r="H16" s="2">
        <v>1.6785168137353441</v>
      </c>
      <c r="I16" s="2">
        <v>2.7830414772805603</v>
      </c>
      <c r="J16" s="358"/>
    </row>
    <row r="17" spans="1:10" x14ac:dyDescent="0.35">
      <c r="A17" s="444"/>
      <c r="B17" s="445"/>
      <c r="C17" s="445"/>
      <c r="D17" s="445"/>
      <c r="E17" s="445"/>
      <c r="F17" s="445"/>
      <c r="G17" s="445"/>
      <c r="H17" s="445"/>
      <c r="I17" s="445"/>
      <c r="J17" s="106"/>
    </row>
    <row r="18" spans="1:10" x14ac:dyDescent="0.35">
      <c r="A18" s="56" t="s">
        <v>249</v>
      </c>
      <c r="B18" s="2">
        <v>47.36165991009684</v>
      </c>
      <c r="C18" s="2">
        <v>41.676480844793112</v>
      </c>
      <c r="D18" s="2">
        <v>51.177034406527589</v>
      </c>
      <c r="E18" s="2">
        <v>47.293435480267746</v>
      </c>
      <c r="F18" s="2">
        <v>44.949901884807616</v>
      </c>
      <c r="G18" s="2">
        <v>49.865018141713485</v>
      </c>
      <c r="H18" s="2">
        <v>53.027204240867718</v>
      </c>
      <c r="I18" s="2">
        <v>45.949198902104996</v>
      </c>
      <c r="J18" s="357" t="s">
        <v>289</v>
      </c>
    </row>
    <row r="19" spans="1:10" x14ac:dyDescent="0.35">
      <c r="A19" s="56" t="s">
        <v>250</v>
      </c>
      <c r="B19" s="2">
        <v>22.913701842548093</v>
      </c>
      <c r="C19" s="2">
        <v>18.802956079386135</v>
      </c>
      <c r="D19" s="2">
        <v>22.450445136176953</v>
      </c>
      <c r="E19" s="2">
        <v>20.979534821277134</v>
      </c>
      <c r="F19" s="2">
        <v>24.959771915205852</v>
      </c>
      <c r="G19" s="2">
        <v>24.428721401397617</v>
      </c>
      <c r="H19" s="2">
        <v>22.91494005865928</v>
      </c>
      <c r="I19" s="2">
        <v>22.913393146353268</v>
      </c>
      <c r="J19" s="357"/>
    </row>
    <row r="20" spans="1:10" x14ac:dyDescent="0.35">
      <c r="A20" s="56" t="s">
        <v>251</v>
      </c>
      <c r="B20" s="2">
        <v>4.4979396197211416</v>
      </c>
      <c r="C20" s="2">
        <v>3.0867833753113647</v>
      </c>
      <c r="D20" s="2">
        <v>4.8065800685037745</v>
      </c>
      <c r="E20" s="2">
        <v>3.4112318910498778</v>
      </c>
      <c r="F20" s="2">
        <v>6.26739891880377</v>
      </c>
      <c r="G20" s="2">
        <v>3.9852235326256515</v>
      </c>
      <c r="H20" s="2">
        <v>3.2649372023335155</v>
      </c>
      <c r="I20" s="2">
        <v>4.8053360031296792</v>
      </c>
      <c r="J20" s="357"/>
    </row>
    <row r="21" spans="1:10" x14ac:dyDescent="0.35">
      <c r="A21" s="56" t="s">
        <v>252</v>
      </c>
      <c r="B21" s="2">
        <v>12.972589602330483</v>
      </c>
      <c r="C21" s="2">
        <v>14.200461097750344</v>
      </c>
      <c r="D21" s="2">
        <v>11.250658272834382</v>
      </c>
      <c r="E21" s="2">
        <v>12.375119701832446</v>
      </c>
      <c r="F21" s="2">
        <v>14.04863324229847</v>
      </c>
      <c r="G21" s="2">
        <v>12.986986860718256</v>
      </c>
      <c r="H21" s="2">
        <v>13.876244204425273</v>
      </c>
      <c r="I21" s="2">
        <v>12.747302001416486</v>
      </c>
      <c r="J21" s="357"/>
    </row>
    <row r="22" spans="1:10" x14ac:dyDescent="0.35">
      <c r="A22" s="56" t="s">
        <v>253</v>
      </c>
      <c r="B22" s="2">
        <v>11.005441809906477</v>
      </c>
      <c r="C22" s="2">
        <v>18.938282505777746</v>
      </c>
      <c r="D22" s="2">
        <v>8.2493916462509542</v>
      </c>
      <c r="E22" s="2">
        <v>15.222213089009367</v>
      </c>
      <c r="F22" s="2">
        <v>8.4781936590373554</v>
      </c>
      <c r="G22" s="2">
        <v>8.2687006304306649</v>
      </c>
      <c r="H22" s="2">
        <v>6.2978571379454298</v>
      </c>
      <c r="I22" s="2">
        <v>12.179076575210724</v>
      </c>
      <c r="J22" s="357"/>
    </row>
    <row r="23" spans="1:10" x14ac:dyDescent="0.35">
      <c r="A23" s="56" t="s">
        <v>254</v>
      </c>
      <c r="B23" s="2">
        <v>1.2486672153969662</v>
      </c>
      <c r="C23" s="2">
        <v>3.2950360969812915</v>
      </c>
      <c r="D23" s="2">
        <v>2.0658904697063543</v>
      </c>
      <c r="E23" s="2">
        <v>0.71846501656344053</v>
      </c>
      <c r="F23" s="2">
        <v>1.296100379846949</v>
      </c>
      <c r="G23" s="2">
        <v>0.46534943311433219</v>
      </c>
      <c r="H23" s="2">
        <v>0.61881715576880436</v>
      </c>
      <c r="I23" s="2">
        <v>1.4056933717848505</v>
      </c>
      <c r="J23" s="358"/>
    </row>
    <row r="24" spans="1:10" x14ac:dyDescent="0.35">
      <c r="A24" s="436"/>
      <c r="B24" s="437"/>
      <c r="C24" s="437"/>
      <c r="D24" s="437"/>
      <c r="E24" s="437"/>
      <c r="F24" s="437"/>
      <c r="G24" s="437"/>
      <c r="H24" s="437"/>
      <c r="I24" s="437"/>
      <c r="J24" s="199"/>
    </row>
    <row r="25" spans="1:10" x14ac:dyDescent="0.35">
      <c r="A25" s="197" t="s">
        <v>249</v>
      </c>
      <c r="B25" s="198">
        <v>27.14356661757925</v>
      </c>
      <c r="C25" s="198">
        <v>27.119793374103001</v>
      </c>
      <c r="D25" s="198">
        <v>31.094983386859216</v>
      </c>
      <c r="E25" s="198">
        <v>26.159118908077222</v>
      </c>
      <c r="F25" s="198">
        <v>25.5471298854062</v>
      </c>
      <c r="G25" s="198">
        <v>27.726307693313885</v>
      </c>
      <c r="H25" s="198">
        <v>29.759061363232252</v>
      </c>
      <c r="I25" s="198">
        <v>26.479103459333103</v>
      </c>
      <c r="J25" s="438" t="s">
        <v>394</v>
      </c>
    </row>
    <row r="26" spans="1:10" x14ac:dyDescent="0.35">
      <c r="A26" s="197" t="s">
        <v>250</v>
      </c>
      <c r="B26" s="198">
        <v>21.745384907814284</v>
      </c>
      <c r="C26" s="198">
        <v>18.65404890608125</v>
      </c>
      <c r="D26" s="198">
        <v>17.385345850397378</v>
      </c>
      <c r="E26" s="198">
        <v>23.155548495895939</v>
      </c>
      <c r="F26" s="198">
        <v>25.39928129557774</v>
      </c>
      <c r="G26" s="198">
        <v>19.721197547244536</v>
      </c>
      <c r="H26" s="198">
        <v>24.655066288364832</v>
      </c>
      <c r="I26" s="198">
        <v>21.006184004113774</v>
      </c>
      <c r="J26" s="438"/>
    </row>
    <row r="27" spans="1:10" x14ac:dyDescent="0.35">
      <c r="A27" s="197" t="s">
        <v>251</v>
      </c>
      <c r="B27" s="198">
        <v>5.0626366589475316</v>
      </c>
      <c r="C27" s="198">
        <v>5.8362360418264423</v>
      </c>
      <c r="D27" s="198">
        <v>4.1783086100042697</v>
      </c>
      <c r="E27" s="198">
        <v>4.9122649336131907</v>
      </c>
      <c r="F27" s="198">
        <v>4.6081796883028847</v>
      </c>
      <c r="G27" s="198">
        <v>5.9654992602325008</v>
      </c>
      <c r="H27" s="198">
        <v>4.0969847856838308</v>
      </c>
      <c r="I27" s="198">
        <v>5.3079593056634238</v>
      </c>
      <c r="J27" s="438"/>
    </row>
    <row r="28" spans="1:10" x14ac:dyDescent="0.35">
      <c r="A28" s="197" t="s">
        <v>252</v>
      </c>
      <c r="B28" s="198">
        <v>24.836439149573366</v>
      </c>
      <c r="C28" s="198">
        <v>21.586879538520375</v>
      </c>
      <c r="D28" s="198">
        <v>31.310254488242649</v>
      </c>
      <c r="E28" s="198">
        <v>25.429085375901966</v>
      </c>
      <c r="F28" s="198">
        <v>24.883273229001297</v>
      </c>
      <c r="G28" s="198">
        <v>21.654080539416753</v>
      </c>
      <c r="H28" s="198">
        <v>22.398433198106499</v>
      </c>
      <c r="I28" s="198">
        <v>25.455811502367027</v>
      </c>
      <c r="J28" s="438"/>
    </row>
    <row r="29" spans="1:10" x14ac:dyDescent="0.35">
      <c r="A29" s="197" t="s">
        <v>253</v>
      </c>
      <c r="B29" s="198">
        <v>16.343746613862859</v>
      </c>
      <c r="C29" s="198">
        <v>16.806964569957909</v>
      </c>
      <c r="D29" s="198">
        <v>10.021488354371549</v>
      </c>
      <c r="E29" s="198">
        <v>15.496713322896079</v>
      </c>
      <c r="F29" s="198">
        <v>17.699202375436371</v>
      </c>
      <c r="G29" s="198">
        <v>19.087984893675923</v>
      </c>
      <c r="H29" s="198">
        <v>15.154584933244792</v>
      </c>
      <c r="I29" s="198">
        <v>16.645851646680082</v>
      </c>
      <c r="J29" s="438"/>
    </row>
    <row r="30" spans="1:10" x14ac:dyDescent="0.35">
      <c r="A30" s="197" t="s">
        <v>254</v>
      </c>
      <c r="B30" s="198">
        <v>4.8682260522227132</v>
      </c>
      <c r="C30" s="198">
        <v>9.9960775695110211</v>
      </c>
      <c r="D30" s="198">
        <v>6.0096193101249336</v>
      </c>
      <c r="E30" s="198">
        <v>4.8472689636156074</v>
      </c>
      <c r="F30" s="198">
        <v>1.8629335262755033</v>
      </c>
      <c r="G30" s="198">
        <v>5.8449300661163859</v>
      </c>
      <c r="H30" s="198">
        <v>3.9358694313677729</v>
      </c>
      <c r="I30" s="198">
        <v>5.1050900818425857</v>
      </c>
      <c r="J30" s="439"/>
    </row>
    <row r="31" spans="1:10" x14ac:dyDescent="0.35">
      <c r="A31" s="440"/>
      <c r="B31" s="441"/>
      <c r="C31" s="441"/>
      <c r="D31" s="441"/>
      <c r="E31" s="441"/>
      <c r="F31" s="441"/>
      <c r="G31" s="441"/>
      <c r="H31" s="441"/>
      <c r="I31" s="441"/>
      <c r="J31" s="202"/>
    </row>
    <row r="32" spans="1:10" x14ac:dyDescent="0.35">
      <c r="A32" s="200" t="s">
        <v>249</v>
      </c>
      <c r="B32" s="201">
        <v>23.822791369232064</v>
      </c>
      <c r="C32" s="201">
        <v>23.732575563122122</v>
      </c>
      <c r="D32" s="201">
        <v>23.323784079895006</v>
      </c>
      <c r="E32" s="201">
        <v>22.352197664687619</v>
      </c>
      <c r="F32" s="201">
        <v>25.618869240581759</v>
      </c>
      <c r="G32" s="201">
        <v>23.50329958360021</v>
      </c>
      <c r="H32" s="201">
        <v>23.642957839251476</v>
      </c>
      <c r="I32" s="201">
        <v>23.867410868411994</v>
      </c>
      <c r="J32" s="442" t="s">
        <v>396</v>
      </c>
    </row>
    <row r="33" spans="1:10" x14ac:dyDescent="0.35">
      <c r="A33" s="200" t="s">
        <v>250</v>
      </c>
      <c r="B33" s="201">
        <v>14.063465539628142</v>
      </c>
      <c r="C33" s="201">
        <v>11.059654517247468</v>
      </c>
      <c r="D33" s="201">
        <v>15.640786172565695</v>
      </c>
      <c r="E33" s="201">
        <v>13.05684261501551</v>
      </c>
      <c r="F33" s="201">
        <v>18.792284453980827</v>
      </c>
      <c r="G33" s="201">
        <v>9.6291615003397553</v>
      </c>
      <c r="H33" s="201">
        <v>12.533879031999787</v>
      </c>
      <c r="I33" s="201">
        <v>14.442979771096134</v>
      </c>
      <c r="J33" s="442"/>
    </row>
    <row r="34" spans="1:10" x14ac:dyDescent="0.35">
      <c r="A34" s="200" t="s">
        <v>251</v>
      </c>
      <c r="B34" s="201">
        <v>2.6805266437861439</v>
      </c>
      <c r="C34" s="201">
        <v>1.9894200732640845</v>
      </c>
      <c r="D34" s="201">
        <v>2.7848565067222122</v>
      </c>
      <c r="E34" s="201">
        <v>3.7710468404229083</v>
      </c>
      <c r="F34" s="201">
        <v>1.749251407314202</v>
      </c>
      <c r="G34" s="201">
        <v>2.8836920365511038</v>
      </c>
      <c r="H34" s="201">
        <v>4.3115608275073072</v>
      </c>
      <c r="I34" s="201">
        <v>2.2758416641227583</v>
      </c>
      <c r="J34" s="442"/>
    </row>
    <row r="35" spans="1:10" x14ac:dyDescent="0.35">
      <c r="A35" s="200" t="s">
        <v>252</v>
      </c>
      <c r="B35" s="201">
        <v>29.825267170799403</v>
      </c>
      <c r="C35" s="201">
        <v>23.980312316260886</v>
      </c>
      <c r="D35" s="201">
        <v>20.978903449611529</v>
      </c>
      <c r="E35" s="201">
        <v>33.865699780988024</v>
      </c>
      <c r="F35" s="201">
        <v>28.473793049315677</v>
      </c>
      <c r="G35" s="201">
        <v>34.933060051161</v>
      </c>
      <c r="H35" s="201">
        <v>33.171797538947047</v>
      </c>
      <c r="I35" s="201">
        <v>28.994940873844083</v>
      </c>
      <c r="J35" s="442"/>
    </row>
    <row r="36" spans="1:10" x14ac:dyDescent="0.35">
      <c r="A36" s="200" t="s">
        <v>253</v>
      </c>
      <c r="B36" s="201">
        <v>23.961506416805246</v>
      </c>
      <c r="C36" s="201">
        <v>27.479503491313327</v>
      </c>
      <c r="D36" s="201">
        <v>31.147948940041921</v>
      </c>
      <c r="E36" s="201">
        <v>20.59322898763708</v>
      </c>
      <c r="F36" s="201">
        <v>21.316975992096356</v>
      </c>
      <c r="G36" s="201">
        <v>24.742470653344554</v>
      </c>
      <c r="H36" s="201">
        <v>21.626396011274576</v>
      </c>
      <c r="I36" s="201">
        <v>24.540883671068531</v>
      </c>
      <c r="J36" s="442"/>
    </row>
    <row r="37" spans="1:10" x14ac:dyDescent="0.35">
      <c r="A37" s="200" t="s">
        <v>254</v>
      </c>
      <c r="B37" s="201">
        <v>5.646442859749004</v>
      </c>
      <c r="C37" s="201">
        <v>11.758534038792126</v>
      </c>
      <c r="D37" s="201">
        <v>6.1237208511636538</v>
      </c>
      <c r="E37" s="201">
        <v>6.3609841112488699</v>
      </c>
      <c r="F37" s="201">
        <v>4.0488258567111748</v>
      </c>
      <c r="G37" s="201">
        <v>4.3083161750033625</v>
      </c>
      <c r="H37" s="201">
        <v>4.7134087510198066</v>
      </c>
      <c r="I37" s="201">
        <v>5.8779431514564831</v>
      </c>
      <c r="J37" s="443"/>
    </row>
    <row r="38" spans="1:10" x14ac:dyDescent="0.35">
      <c r="A38" s="312" t="s">
        <v>531</v>
      </c>
    </row>
  </sheetData>
  <mergeCells count="14">
    <mergeCell ref="A24:I24"/>
    <mergeCell ref="J25:J30"/>
    <mergeCell ref="A31:I31"/>
    <mergeCell ref="J32:J37"/>
    <mergeCell ref="A1:I1"/>
    <mergeCell ref="A2:A3"/>
    <mergeCell ref="B2:B3"/>
    <mergeCell ref="C2:G2"/>
    <mergeCell ref="H2:I2"/>
    <mergeCell ref="A17:I17"/>
    <mergeCell ref="J18:J23"/>
    <mergeCell ref="A10:I10"/>
    <mergeCell ref="J4:J9"/>
    <mergeCell ref="J11:J16"/>
  </mergeCells>
  <hyperlinks>
    <hyperlink ref="A38" location="Index!A1" display="Back to Table of Contents" xr:uid="{00000000-0004-0000-1100-000000000000}"/>
  </hyperlinks>
  <pageMargins left="0.7" right="0.7" top="0.75" bottom="0.75" header="0.3" footer="0.3"/>
  <pageSetup scale="89" orientation="landscape" r:id="rId1"/>
  <headerFooter>
    <oddFooter>&amp;R&amp;1#&amp;"Calibri"&amp;12&amp;K000000Official Use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ED3CE-C658-4442-8C55-0F73AB1AE9F0}">
  <sheetPr>
    <tabColor rgb="FF00B050"/>
  </sheetPr>
  <dimension ref="A1:K43"/>
  <sheetViews>
    <sheetView zoomScaleNormal="100" workbookViewId="0">
      <pane ySplit="3" topLeftCell="A33" activePane="bottomLeft" state="frozen"/>
      <selection activeCell="F23" sqref="F23"/>
      <selection pane="bottomLeft" activeCell="A18" sqref="A18:I18"/>
    </sheetView>
  </sheetViews>
  <sheetFormatPr defaultColWidth="9.1796875" defaultRowHeight="14.5" x14ac:dyDescent="0.35"/>
  <cols>
    <col min="1" max="1" width="27.54296875" customWidth="1"/>
    <col min="2" max="2" width="11.81640625" customWidth="1"/>
    <col min="3" max="7" width="8.54296875" customWidth="1"/>
    <col min="8" max="8" width="12.453125" customWidth="1"/>
    <col min="9" max="9" width="13.90625" customWidth="1"/>
  </cols>
  <sheetData>
    <row r="1" spans="1:11" ht="29" customHeight="1" x14ac:dyDescent="0.35">
      <c r="A1" s="446" t="s">
        <v>400</v>
      </c>
      <c r="B1" s="346"/>
      <c r="C1" s="346"/>
      <c r="D1" s="346"/>
      <c r="E1" s="346"/>
      <c r="F1" s="346"/>
      <c r="G1" s="346"/>
      <c r="H1" s="346"/>
      <c r="I1" s="346"/>
    </row>
    <row r="2" spans="1:11" ht="14.5" customHeight="1" x14ac:dyDescent="0.35">
      <c r="A2" s="418"/>
      <c r="B2" s="416" t="s">
        <v>13</v>
      </c>
      <c r="C2" s="413" t="s">
        <v>25</v>
      </c>
      <c r="D2" s="414"/>
      <c r="E2" s="414"/>
      <c r="F2" s="414"/>
      <c r="G2" s="415"/>
      <c r="H2" s="420" t="s">
        <v>21</v>
      </c>
      <c r="I2" s="420"/>
    </row>
    <row r="3" spans="1:11" x14ac:dyDescent="0.35">
      <c r="A3" s="419"/>
      <c r="B3" s="417"/>
      <c r="C3" s="66" t="s">
        <v>14</v>
      </c>
      <c r="D3" s="182" t="s">
        <v>15</v>
      </c>
      <c r="E3" s="182" t="s">
        <v>16</v>
      </c>
      <c r="F3" s="182" t="s">
        <v>17</v>
      </c>
      <c r="G3" s="65" t="s">
        <v>18</v>
      </c>
      <c r="H3" s="66" t="s">
        <v>20</v>
      </c>
      <c r="I3" s="183" t="s">
        <v>19</v>
      </c>
    </row>
    <row r="4" spans="1:11" x14ac:dyDescent="0.35">
      <c r="A4" s="56" t="s">
        <v>401</v>
      </c>
      <c r="B4" s="2">
        <v>62.612121566313526</v>
      </c>
      <c r="C4" s="2">
        <v>60.89785680076816</v>
      </c>
      <c r="D4" s="2">
        <v>57.694407242152209</v>
      </c>
      <c r="E4" s="2">
        <v>59.38440556134961</v>
      </c>
      <c r="F4" s="2">
        <v>63.819926566788645</v>
      </c>
      <c r="G4" s="2">
        <v>68.005978679438186</v>
      </c>
      <c r="H4" s="2">
        <v>64.344479941851048</v>
      </c>
      <c r="I4" s="2">
        <v>62.18229647682665</v>
      </c>
    </row>
    <row r="5" spans="1:11" x14ac:dyDescent="0.35">
      <c r="A5" s="56" t="s">
        <v>402</v>
      </c>
      <c r="B5" s="2">
        <v>34.078998471231756</v>
      </c>
      <c r="C5" s="2">
        <v>35.628845697207602</v>
      </c>
      <c r="D5" s="2">
        <v>38.354367195219574</v>
      </c>
      <c r="E5" s="2">
        <v>35.801530729091127</v>
      </c>
      <c r="F5" s="2">
        <v>33.031795817466133</v>
      </c>
      <c r="G5" s="2">
        <v>30.436532365988199</v>
      </c>
      <c r="H5" s="2">
        <v>31.177643125078149</v>
      </c>
      <c r="I5" s="2">
        <v>34.798869912905438</v>
      </c>
    </row>
    <row r="6" spans="1:11" x14ac:dyDescent="0.35">
      <c r="A6" s="56" t="s">
        <v>403</v>
      </c>
      <c r="B6" s="2">
        <v>1.6806787819124827</v>
      </c>
      <c r="C6" s="2">
        <v>1.4870727855979304</v>
      </c>
      <c r="D6" s="2">
        <v>2.7873273156323575</v>
      </c>
      <c r="E6" s="2">
        <v>1.2963924894684797</v>
      </c>
      <c r="F6" s="2">
        <v>2.1752192027013018</v>
      </c>
      <c r="G6" s="2">
        <v>0.87492882852512299</v>
      </c>
      <c r="H6" s="2">
        <v>3.3392015527219487</v>
      </c>
      <c r="I6" s="2">
        <v>1.2691734557365397</v>
      </c>
    </row>
    <row r="7" spans="1:11" ht="16.399999999999999" customHeight="1" x14ac:dyDescent="0.35">
      <c r="A7" s="56" t="s">
        <v>404</v>
      </c>
      <c r="B7" s="2">
        <v>1.6282011805422412</v>
      </c>
      <c r="C7" s="2">
        <v>1.9862247164263163</v>
      </c>
      <c r="D7" s="2">
        <v>1.1638982469958592</v>
      </c>
      <c r="E7" s="2">
        <v>3.517671220090794</v>
      </c>
      <c r="F7" s="2">
        <v>0.97305841304391116</v>
      </c>
      <c r="G7" s="2">
        <v>0.6825601260484917</v>
      </c>
      <c r="H7" s="2">
        <v>1.1386753803488643</v>
      </c>
      <c r="I7" s="2">
        <v>1.7496601545313635</v>
      </c>
    </row>
    <row r="8" spans="1:11" ht="29" customHeight="1" x14ac:dyDescent="0.35">
      <c r="A8" s="449" t="s">
        <v>405</v>
      </c>
      <c r="B8" s="445"/>
      <c r="C8" s="445"/>
      <c r="D8" s="445"/>
      <c r="E8" s="445"/>
      <c r="F8" s="445"/>
      <c r="G8" s="445"/>
      <c r="H8" s="445"/>
      <c r="I8" s="445"/>
      <c r="J8" s="59"/>
      <c r="K8" s="59"/>
    </row>
    <row r="9" spans="1:11" x14ac:dyDescent="0.35">
      <c r="A9" s="56" t="s">
        <v>401</v>
      </c>
      <c r="B9" s="2">
        <v>59.425775834159481</v>
      </c>
      <c r="C9" s="3">
        <v>51.163849005274528</v>
      </c>
      <c r="D9" s="2">
        <v>61.11380354919487</v>
      </c>
      <c r="E9" s="2">
        <v>60.317379149471385</v>
      </c>
      <c r="F9" s="2">
        <v>57.47261481126931</v>
      </c>
      <c r="G9" s="2">
        <v>62.808627691956367</v>
      </c>
      <c r="H9" s="2">
        <v>60.24654277981378</v>
      </c>
      <c r="I9" s="2">
        <v>59.222130773850125</v>
      </c>
    </row>
    <row r="10" spans="1:11" x14ac:dyDescent="0.35">
      <c r="A10" s="56" t="s">
        <v>402</v>
      </c>
      <c r="B10" s="2">
        <v>36.110197500426288</v>
      </c>
      <c r="C10" s="2">
        <v>43.884260193089069</v>
      </c>
      <c r="D10" s="2">
        <v>36.42168177791261</v>
      </c>
      <c r="E10" s="2">
        <v>32.85433776452156</v>
      </c>
      <c r="F10" s="2">
        <v>38.496973183016081</v>
      </c>
      <c r="G10" s="2">
        <v>33.513939505547981</v>
      </c>
      <c r="H10" s="2">
        <v>33.263050959016006</v>
      </c>
      <c r="I10" s="2">
        <v>36.816618893496397</v>
      </c>
    </row>
    <row r="11" spans="1:11" x14ac:dyDescent="0.35">
      <c r="A11" s="56" t="s">
        <v>403</v>
      </c>
      <c r="B11" s="2">
        <v>2.3629034258037227</v>
      </c>
      <c r="C11" s="2">
        <v>3.9249951679295609</v>
      </c>
      <c r="D11" s="2">
        <v>1.5016862593624514</v>
      </c>
      <c r="E11" s="2">
        <v>3.3473019289115391</v>
      </c>
      <c r="F11" s="2">
        <v>1.9385758848984598</v>
      </c>
      <c r="G11" s="2">
        <v>1.8462434185558898</v>
      </c>
      <c r="H11" s="2">
        <v>4.3938780413746752</v>
      </c>
      <c r="I11" s="2">
        <v>1.8589869970725796</v>
      </c>
    </row>
    <row r="12" spans="1:11" x14ac:dyDescent="0.35">
      <c r="A12" s="56" t="s">
        <v>404</v>
      </c>
      <c r="B12" s="2">
        <v>2.1011232396105286</v>
      </c>
      <c r="C12" s="2">
        <v>1.0268956337068478</v>
      </c>
      <c r="D12" s="2">
        <v>0.96282841353006798</v>
      </c>
      <c r="E12" s="2">
        <v>3.4809811570955094</v>
      </c>
      <c r="F12" s="2">
        <v>2.0918361208161573</v>
      </c>
      <c r="G12" s="3">
        <v>1.831189383939769</v>
      </c>
      <c r="H12" s="2">
        <v>2.096528219795541</v>
      </c>
      <c r="I12" s="2">
        <v>2.1022633355808882</v>
      </c>
    </row>
    <row r="13" spans="1:11" ht="26" customHeight="1" x14ac:dyDescent="0.35">
      <c r="A13" s="449" t="s">
        <v>406</v>
      </c>
      <c r="B13" s="445"/>
      <c r="C13" s="445"/>
      <c r="D13" s="445"/>
      <c r="E13" s="445"/>
      <c r="F13" s="445"/>
      <c r="G13" s="445"/>
      <c r="H13" s="445"/>
      <c r="I13" s="445"/>
    </row>
    <row r="14" spans="1:11" x14ac:dyDescent="0.35">
      <c r="A14" s="56" t="s">
        <v>401</v>
      </c>
      <c r="B14" s="2">
        <v>69.561703778013225</v>
      </c>
      <c r="C14" s="3">
        <v>60.619980382011086</v>
      </c>
      <c r="D14" s="2">
        <v>74.380761237392775</v>
      </c>
      <c r="E14" s="2">
        <v>66.913587898227917</v>
      </c>
      <c r="F14" s="2">
        <v>70.098611521595785</v>
      </c>
      <c r="G14" s="2">
        <v>71.856318631316555</v>
      </c>
      <c r="H14" s="2">
        <v>69.807338459489472</v>
      </c>
      <c r="I14" s="2">
        <v>69.500757988482903</v>
      </c>
    </row>
    <row r="15" spans="1:11" x14ac:dyDescent="0.35">
      <c r="A15" s="56" t="s">
        <v>402</v>
      </c>
      <c r="B15" s="2">
        <v>26.545460529992283</v>
      </c>
      <c r="C15" s="2">
        <v>33.964969840038073</v>
      </c>
      <c r="D15" s="2">
        <v>20.585769950164238</v>
      </c>
      <c r="E15" s="2">
        <v>29.464201789009039</v>
      </c>
      <c r="F15" s="2">
        <v>25.592737774701348</v>
      </c>
      <c r="G15" s="2">
        <v>25.719902506633431</v>
      </c>
      <c r="H15" s="2">
        <v>26.545109693723063</v>
      </c>
      <c r="I15" s="2">
        <v>26.545547577933949</v>
      </c>
    </row>
    <row r="16" spans="1:11" x14ac:dyDescent="0.35">
      <c r="A16" s="56" t="s">
        <v>403</v>
      </c>
      <c r="B16" s="2">
        <v>2.1635329237237522</v>
      </c>
      <c r="C16" s="2">
        <v>1.8589314140300437</v>
      </c>
      <c r="D16" s="2">
        <v>4.0177994325099773</v>
      </c>
      <c r="E16" s="2">
        <v>1.9296199582430811</v>
      </c>
      <c r="F16" s="2">
        <v>2.2238020093353685</v>
      </c>
      <c r="G16" s="2">
        <v>1.3038742560930765</v>
      </c>
      <c r="H16" s="2">
        <v>1.9404038629442253</v>
      </c>
      <c r="I16" s="2">
        <v>2.2188947182986904</v>
      </c>
    </row>
    <row r="17" spans="1:9" x14ac:dyDescent="0.35">
      <c r="A17" s="56" t="s">
        <v>404</v>
      </c>
      <c r="B17" s="2">
        <v>1.72930276827074</v>
      </c>
      <c r="C17" s="2">
        <v>3.5561183639208025</v>
      </c>
      <c r="D17" s="2">
        <v>1.0156693799330023</v>
      </c>
      <c r="E17" s="2">
        <v>1.6925903545199565</v>
      </c>
      <c r="F17" s="2">
        <v>2.0848486943674827</v>
      </c>
      <c r="G17" s="3">
        <v>1.1199046059569377</v>
      </c>
      <c r="H17" s="2">
        <v>1.7071479838432608</v>
      </c>
      <c r="I17" s="2">
        <v>1.7347997152844599</v>
      </c>
    </row>
    <row r="18" spans="1:9" ht="25.5" customHeight="1" x14ac:dyDescent="0.35">
      <c r="A18" s="449" t="s">
        <v>407</v>
      </c>
      <c r="B18" s="445"/>
      <c r="C18" s="445"/>
      <c r="D18" s="445"/>
      <c r="E18" s="445"/>
      <c r="F18" s="445"/>
      <c r="G18" s="445"/>
      <c r="H18" s="445"/>
      <c r="I18" s="445"/>
    </row>
    <row r="19" spans="1:9" x14ac:dyDescent="0.35">
      <c r="A19" s="56" t="s">
        <v>401</v>
      </c>
      <c r="B19" s="2">
        <v>57.5245494935944</v>
      </c>
      <c r="C19" s="3">
        <v>51.770678159633043</v>
      </c>
      <c r="D19" s="2">
        <v>58.632591845026184</v>
      </c>
      <c r="E19" s="2">
        <v>51.788393409121113</v>
      </c>
      <c r="F19" s="2">
        <v>57.044821710816109</v>
      </c>
      <c r="G19" s="2">
        <v>65.174582406035441</v>
      </c>
      <c r="H19" s="2">
        <v>64.199869028695517</v>
      </c>
      <c r="I19" s="2">
        <v>55.868298767968405</v>
      </c>
    </row>
    <row r="20" spans="1:9" x14ac:dyDescent="0.35">
      <c r="A20" s="56" t="s">
        <v>402</v>
      </c>
      <c r="B20" s="2">
        <v>36.406437658110171</v>
      </c>
      <c r="C20" s="2">
        <v>43.254469567602257</v>
      </c>
      <c r="D20" s="2">
        <v>35.688191715201569</v>
      </c>
      <c r="E20" s="2">
        <v>39.030867261102728</v>
      </c>
      <c r="F20" s="2">
        <v>37.365207199673286</v>
      </c>
      <c r="G20" s="2">
        <v>30.636397653092768</v>
      </c>
      <c r="H20" s="2">
        <v>30.79147585411906</v>
      </c>
      <c r="I20" s="2">
        <v>37.799597118615566</v>
      </c>
    </row>
    <row r="21" spans="1:9" x14ac:dyDescent="0.35">
      <c r="A21" s="56" t="s">
        <v>403</v>
      </c>
      <c r="B21" s="2">
        <v>4.6705170154497608</v>
      </c>
      <c r="C21" s="2">
        <v>4.9748522727647009</v>
      </c>
      <c r="D21" s="107">
        <v>4.6262164530494667</v>
      </c>
      <c r="E21" s="2">
        <v>5.685978485479156</v>
      </c>
      <c r="F21" s="2">
        <v>4.9511363537725162</v>
      </c>
      <c r="G21" s="2">
        <v>3.2528419744402757</v>
      </c>
      <c r="H21" s="2">
        <v>3.4807933178658019</v>
      </c>
      <c r="I21" s="2">
        <v>4.9657059913566712</v>
      </c>
    </row>
    <row r="22" spans="1:9" x14ac:dyDescent="0.35">
      <c r="A22" s="56" t="s">
        <v>404</v>
      </c>
      <c r="B22" s="2">
        <v>1.3984958328456527</v>
      </c>
      <c r="C22" s="2">
        <v>0</v>
      </c>
      <c r="D22" s="2">
        <v>1.0529999867227966</v>
      </c>
      <c r="E22" s="2">
        <v>3.4947608442969882</v>
      </c>
      <c r="F22" s="2">
        <v>0.6388347357381009</v>
      </c>
      <c r="G22" s="3">
        <v>0.93617796643150686</v>
      </c>
      <c r="H22" s="2">
        <v>1.5278617993196069</v>
      </c>
      <c r="I22" s="2">
        <v>1.3663981220593555</v>
      </c>
    </row>
    <row r="23" spans="1:9" ht="24.5" customHeight="1" x14ac:dyDescent="0.35">
      <c r="A23" s="447" t="s">
        <v>408</v>
      </c>
      <c r="B23" s="448"/>
      <c r="C23" s="448"/>
      <c r="D23" s="448"/>
      <c r="E23" s="448"/>
      <c r="F23" s="448"/>
      <c r="G23" s="448"/>
      <c r="H23" s="448"/>
      <c r="I23" s="448"/>
    </row>
    <row r="24" spans="1:9" x14ac:dyDescent="0.35">
      <c r="A24" s="56" t="s">
        <v>401</v>
      </c>
      <c r="B24" s="189">
        <v>79.15441284795746</v>
      </c>
      <c r="C24" s="190">
        <v>76.196725448879391</v>
      </c>
      <c r="D24" s="189">
        <v>80.743375599473282</v>
      </c>
      <c r="E24" s="189">
        <v>76.836946247926193</v>
      </c>
      <c r="F24" s="189">
        <v>79.467973265378404</v>
      </c>
      <c r="G24" s="189">
        <v>81.18252124276141</v>
      </c>
      <c r="H24" s="189">
        <v>82.775859778130339</v>
      </c>
      <c r="I24" s="189">
        <v>78.255875470926242</v>
      </c>
    </row>
    <row r="25" spans="1:9" x14ac:dyDescent="0.35">
      <c r="A25" s="56" t="s">
        <v>402</v>
      </c>
      <c r="B25" s="189">
        <v>17.930482607882297</v>
      </c>
      <c r="C25" s="189">
        <v>23.262016423397903</v>
      </c>
      <c r="D25" s="189">
        <v>17.671270070434776</v>
      </c>
      <c r="E25" s="189">
        <v>17.607880236051994</v>
      </c>
      <c r="F25" s="189">
        <v>17.426313512530456</v>
      </c>
      <c r="G25" s="189">
        <v>17.065354428238802</v>
      </c>
      <c r="H25" s="189">
        <v>15.248879036564389</v>
      </c>
      <c r="I25" s="189">
        <v>18.595830212215262</v>
      </c>
    </row>
    <row r="26" spans="1:9" x14ac:dyDescent="0.35">
      <c r="A26" s="56" t="s">
        <v>403</v>
      </c>
      <c r="B26" s="189">
        <v>2.2469066108960249</v>
      </c>
      <c r="C26" s="189">
        <v>0.13940906196976649</v>
      </c>
      <c r="D26" s="189">
        <v>0.49388712471086754</v>
      </c>
      <c r="E26" s="189">
        <v>4.1280271535785209</v>
      </c>
      <c r="F26" s="189">
        <v>2.877344153174429</v>
      </c>
      <c r="G26" s="189">
        <v>1.479083503603047</v>
      </c>
      <c r="H26" s="189">
        <v>1.500486066926344</v>
      </c>
      <c r="I26" s="189">
        <v>2.4321051712153117</v>
      </c>
    </row>
    <row r="27" spans="1:9" x14ac:dyDescent="0.35">
      <c r="A27" s="56" t="s">
        <v>404</v>
      </c>
      <c r="B27" s="189">
        <v>0.66819793326422172</v>
      </c>
      <c r="C27" s="189">
        <v>0.40184906575294982</v>
      </c>
      <c r="D27" s="189">
        <v>1.0914672053810799</v>
      </c>
      <c r="E27" s="189">
        <v>1.4271463624432879</v>
      </c>
      <c r="F27" s="189">
        <v>0.22836906891672984</v>
      </c>
      <c r="G27" s="190">
        <v>0.27304082539672986</v>
      </c>
      <c r="H27" s="189">
        <v>0.4747751183789013</v>
      </c>
      <c r="I27" s="189">
        <v>0.71618914564317826</v>
      </c>
    </row>
    <row r="28" spans="1:9" ht="34.5" customHeight="1" x14ac:dyDescent="0.35">
      <c r="A28" s="447" t="s">
        <v>409</v>
      </c>
      <c r="B28" s="448"/>
      <c r="C28" s="448"/>
      <c r="D28" s="448"/>
      <c r="E28" s="448"/>
      <c r="F28" s="448"/>
      <c r="G28" s="448"/>
      <c r="H28" s="448"/>
      <c r="I28" s="448"/>
    </row>
    <row r="29" spans="1:9" x14ac:dyDescent="0.35">
      <c r="A29" s="56" t="s">
        <v>401</v>
      </c>
      <c r="B29" s="189">
        <v>63.401478307944735</v>
      </c>
      <c r="C29" s="190">
        <v>55.871220175982103</v>
      </c>
      <c r="D29" s="189">
        <v>53.177308483037422</v>
      </c>
      <c r="E29" s="189">
        <v>59.043343048493234</v>
      </c>
      <c r="F29" s="189">
        <v>67.363494991611191</v>
      </c>
      <c r="G29" s="189">
        <v>72.022718282107775</v>
      </c>
      <c r="H29" s="189">
        <v>68.156239272746504</v>
      </c>
      <c r="I29" s="189">
        <v>62.22174807080458</v>
      </c>
    </row>
    <row r="30" spans="1:9" x14ac:dyDescent="0.35">
      <c r="A30" s="56" t="s">
        <v>402</v>
      </c>
      <c r="B30" s="189">
        <v>31.803351015370907</v>
      </c>
      <c r="C30" s="189">
        <v>31.342848776904869</v>
      </c>
      <c r="D30" s="189">
        <v>43.085607307322071</v>
      </c>
      <c r="E30" s="189">
        <v>34.16101309031955</v>
      </c>
      <c r="F30" s="189">
        <v>29.558188954687793</v>
      </c>
      <c r="G30" s="189">
        <v>25.397545672623895</v>
      </c>
      <c r="H30" s="189">
        <v>28.033444686820523</v>
      </c>
      <c r="I30" s="189">
        <v>32.738723480969142</v>
      </c>
    </row>
    <row r="31" spans="1:9" x14ac:dyDescent="0.35">
      <c r="A31" s="56" t="s">
        <v>403</v>
      </c>
      <c r="B31" s="189">
        <v>3.1079932085156519</v>
      </c>
      <c r="C31" s="189">
        <v>6.8038332450925374</v>
      </c>
      <c r="D31" s="189">
        <v>1.5634379255490727</v>
      </c>
      <c r="E31" s="189">
        <v>5.6592629204378522</v>
      </c>
      <c r="F31" s="189">
        <v>2.3415250049519045</v>
      </c>
      <c r="G31" s="189">
        <v>1.0860094813934706</v>
      </c>
      <c r="H31" s="189">
        <v>2.0380742330641426</v>
      </c>
      <c r="I31" s="189">
        <v>3.3734567672463642</v>
      </c>
    </row>
    <row r="32" spans="1:9" x14ac:dyDescent="0.35">
      <c r="A32" s="56" t="s">
        <v>404</v>
      </c>
      <c r="B32" s="189">
        <v>1.687177468168706</v>
      </c>
      <c r="C32" s="189">
        <v>5.9820978020204976</v>
      </c>
      <c r="D32" s="189">
        <v>2.1736462840914426</v>
      </c>
      <c r="E32" s="189">
        <v>1.1363809407493564</v>
      </c>
      <c r="F32" s="189">
        <v>0.73679104874910539</v>
      </c>
      <c r="G32" s="190">
        <v>1.4937265638748423</v>
      </c>
      <c r="H32" s="189">
        <v>1.7722418073688313</v>
      </c>
      <c r="I32" s="189">
        <v>1.6660716809799021</v>
      </c>
    </row>
    <row r="33" spans="1:9" ht="40" customHeight="1" x14ac:dyDescent="0.35">
      <c r="A33" s="447" t="s">
        <v>410</v>
      </c>
      <c r="B33" s="448"/>
      <c r="C33" s="448"/>
      <c r="D33" s="448"/>
      <c r="E33" s="448"/>
      <c r="F33" s="448"/>
      <c r="G33" s="448"/>
      <c r="H33" s="448"/>
      <c r="I33" s="448"/>
    </row>
    <row r="34" spans="1:9" x14ac:dyDescent="0.35">
      <c r="A34" s="56" t="s">
        <v>401</v>
      </c>
      <c r="B34" s="189">
        <v>81.819055802244634</v>
      </c>
      <c r="C34" s="190">
        <v>80.370240305600575</v>
      </c>
      <c r="D34" s="189">
        <v>86.042422211182554</v>
      </c>
      <c r="E34" s="189">
        <v>71.791045299565681</v>
      </c>
      <c r="F34" s="189">
        <v>84.235875411376483</v>
      </c>
      <c r="G34" s="189">
        <v>86.847531252696186</v>
      </c>
      <c r="H34" s="189">
        <v>84.727599698588563</v>
      </c>
      <c r="I34" s="189">
        <v>81.097400769327649</v>
      </c>
    </row>
    <row r="35" spans="1:9" x14ac:dyDescent="0.35">
      <c r="A35" s="56" t="s">
        <v>402</v>
      </c>
      <c r="B35" s="189">
        <v>16.770444751797761</v>
      </c>
      <c r="C35" s="189">
        <v>17.953949532412324</v>
      </c>
      <c r="D35" s="189">
        <v>12.718600678016884</v>
      </c>
      <c r="E35" s="189">
        <v>27.398445660817462</v>
      </c>
      <c r="F35" s="189">
        <v>13.756429529557924</v>
      </c>
      <c r="G35" s="189">
        <v>11.842145604646328</v>
      </c>
      <c r="H35" s="189">
        <v>14.010148676250106</v>
      </c>
      <c r="I35" s="189">
        <v>17.455317191840315</v>
      </c>
    </row>
    <row r="36" spans="1:9" x14ac:dyDescent="0.35">
      <c r="A36" s="56" t="s">
        <v>403</v>
      </c>
      <c r="B36" s="189">
        <v>0.83976874137989266</v>
      </c>
      <c r="C36" s="189">
        <v>1.6439037586794258</v>
      </c>
      <c r="D36" s="189">
        <v>0.84743705691952531</v>
      </c>
      <c r="E36" s="189">
        <v>0.30471434988903412</v>
      </c>
      <c r="F36" s="189">
        <v>1.5234538260325361</v>
      </c>
      <c r="G36" s="189">
        <v>0.26888758787746547</v>
      </c>
      <c r="H36" s="189">
        <v>0.62499031160382867</v>
      </c>
      <c r="I36" s="189">
        <v>0.89305861436573053</v>
      </c>
    </row>
    <row r="37" spans="1:9" x14ac:dyDescent="0.35">
      <c r="A37" s="56" t="s">
        <v>404</v>
      </c>
      <c r="B37" s="189">
        <v>0.57073070457770669</v>
      </c>
      <c r="C37" s="189">
        <v>3.1906403307687119E-2</v>
      </c>
      <c r="D37" s="189">
        <v>0.3915400538810479</v>
      </c>
      <c r="E37" s="189">
        <v>0.50579468972781971</v>
      </c>
      <c r="F37" s="189">
        <v>0.48424123303305222</v>
      </c>
      <c r="G37" s="190">
        <v>1.0414355547800225</v>
      </c>
      <c r="H37" s="189">
        <v>0.63726131355747673</v>
      </c>
      <c r="I37" s="189">
        <v>0.55422342446629624</v>
      </c>
    </row>
    <row r="38" spans="1:9" ht="37" customHeight="1" x14ac:dyDescent="0.35">
      <c r="A38" s="447" t="s">
        <v>411</v>
      </c>
      <c r="B38" s="448"/>
      <c r="C38" s="448"/>
      <c r="D38" s="448"/>
      <c r="E38" s="448"/>
      <c r="F38" s="448"/>
      <c r="G38" s="448"/>
      <c r="H38" s="448"/>
      <c r="I38" s="448"/>
    </row>
    <row r="39" spans="1:9" x14ac:dyDescent="0.35">
      <c r="A39" s="56" t="s">
        <v>401</v>
      </c>
      <c r="B39" s="189">
        <v>86.253221913132833</v>
      </c>
      <c r="C39" s="190">
        <v>84.156321780067998</v>
      </c>
      <c r="D39" s="189">
        <v>87.269004023621164</v>
      </c>
      <c r="E39" s="189">
        <v>77.974955185667625</v>
      </c>
      <c r="F39" s="189">
        <v>88.90089329661842</v>
      </c>
      <c r="G39" s="189">
        <v>91.470842953574149</v>
      </c>
      <c r="H39" s="189">
        <v>90.187619682159891</v>
      </c>
      <c r="I39" s="189">
        <v>85.277036559669639</v>
      </c>
    </row>
    <row r="40" spans="1:9" x14ac:dyDescent="0.35">
      <c r="A40" s="56" t="s">
        <v>402</v>
      </c>
      <c r="B40" s="189">
        <v>12.895135885176167</v>
      </c>
      <c r="C40" s="189">
        <v>12.785355155295649</v>
      </c>
      <c r="D40" s="189">
        <v>12.114856123228549</v>
      </c>
      <c r="E40" s="189">
        <v>21.161572500122929</v>
      </c>
      <c r="F40" s="189">
        <v>10.859816524722451</v>
      </c>
      <c r="G40" s="189">
        <v>7.6266838911791144</v>
      </c>
      <c r="H40" s="189">
        <v>8.6532187535375389</v>
      </c>
      <c r="I40" s="189">
        <v>13.947621581235872</v>
      </c>
    </row>
    <row r="41" spans="1:9" x14ac:dyDescent="0.35">
      <c r="A41" s="56" t="s">
        <v>403</v>
      </c>
      <c r="B41" s="189">
        <v>0.45495403272230106</v>
      </c>
      <c r="C41" s="189">
        <v>3.0583230646363591</v>
      </c>
      <c r="D41" s="189">
        <v>0</v>
      </c>
      <c r="E41" s="189">
        <v>0.29320457508781328</v>
      </c>
      <c r="F41" s="189">
        <v>0.10193865984809686</v>
      </c>
      <c r="G41" s="189">
        <v>0.36250857093337802</v>
      </c>
      <c r="H41" s="189">
        <v>0.44076858284834775</v>
      </c>
      <c r="I41" s="189">
        <v>0.45847366373374909</v>
      </c>
    </row>
    <row r="42" spans="1:9" x14ac:dyDescent="0.35">
      <c r="A42" s="56" t="s">
        <v>404</v>
      </c>
      <c r="B42" s="189">
        <v>0.39668816896869336</v>
      </c>
      <c r="C42" s="189">
        <v>0</v>
      </c>
      <c r="D42" s="189">
        <v>0.61613985315028841</v>
      </c>
      <c r="E42" s="189">
        <v>0.57026773912162654</v>
      </c>
      <c r="F42" s="189">
        <v>0.13735151881102933</v>
      </c>
      <c r="G42" s="190">
        <v>0.53996458431335914</v>
      </c>
      <c r="H42" s="189">
        <v>0.71839298145422725</v>
      </c>
      <c r="I42" s="189">
        <v>0.31686819536072264</v>
      </c>
    </row>
    <row r="43" spans="1:9" x14ac:dyDescent="0.35">
      <c r="A43" s="312" t="s">
        <v>531</v>
      </c>
    </row>
  </sheetData>
  <mergeCells count="12">
    <mergeCell ref="A28:I28"/>
    <mergeCell ref="A33:I33"/>
    <mergeCell ref="A38:I38"/>
    <mergeCell ref="A8:I8"/>
    <mergeCell ref="A13:I13"/>
    <mergeCell ref="A18:I18"/>
    <mergeCell ref="A23:I23"/>
    <mergeCell ref="A1:I1"/>
    <mergeCell ref="A2:A3"/>
    <mergeCell ref="B2:B3"/>
    <mergeCell ref="C2:G2"/>
    <mergeCell ref="H2:I2"/>
  </mergeCells>
  <hyperlinks>
    <hyperlink ref="A43" location="Index!A1" display="Back to Table of Contents" xr:uid="{00000000-0004-0000-12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10C4E-E009-4581-9002-81D49CEDB934}">
  <sheetPr>
    <tabColor rgb="FF00B050"/>
  </sheetPr>
  <dimension ref="A1:I10"/>
  <sheetViews>
    <sheetView zoomScaleNormal="100" workbookViewId="0">
      <pane ySplit="3" topLeftCell="A4" activePane="bottomLeft" state="frozen"/>
      <selection activeCell="F23" sqref="F23"/>
      <selection pane="bottomLeft" activeCell="A10" sqref="A10"/>
    </sheetView>
  </sheetViews>
  <sheetFormatPr defaultColWidth="9.1796875" defaultRowHeight="14.5" x14ac:dyDescent="0.35"/>
  <cols>
    <col min="1" max="1" width="27.54296875" style="326" customWidth="1"/>
    <col min="2" max="2" width="11.81640625" style="326" customWidth="1"/>
    <col min="3" max="7" width="8.54296875" style="326" customWidth="1"/>
    <col min="8" max="8" width="12.453125" style="326" customWidth="1"/>
    <col min="9" max="9" width="13.90625" style="326" customWidth="1"/>
    <col min="10" max="16384" width="9.1796875" style="326"/>
  </cols>
  <sheetData>
    <row r="1" spans="1:9" ht="29" customHeight="1" x14ac:dyDescent="0.35">
      <c r="A1" s="450" t="s">
        <v>551</v>
      </c>
      <c r="B1" s="451"/>
      <c r="C1" s="451"/>
      <c r="D1" s="451"/>
      <c r="E1" s="451"/>
      <c r="F1" s="451"/>
      <c r="G1" s="451"/>
      <c r="H1" s="451"/>
      <c r="I1" s="451"/>
    </row>
    <row r="2" spans="1:9" ht="14.5" customHeight="1" x14ac:dyDescent="0.35">
      <c r="A2" s="452"/>
      <c r="B2" s="454" t="s">
        <v>13</v>
      </c>
      <c r="C2" s="456" t="s">
        <v>557</v>
      </c>
      <c r="D2" s="457"/>
      <c r="E2" s="457"/>
      <c r="F2" s="457"/>
      <c r="G2" s="458"/>
      <c r="H2" s="459" t="s">
        <v>558</v>
      </c>
      <c r="I2" s="459"/>
    </row>
    <row r="3" spans="1:9" x14ac:dyDescent="0.35">
      <c r="A3" s="453"/>
      <c r="B3" s="455"/>
      <c r="C3" s="327" t="s">
        <v>14</v>
      </c>
      <c r="D3" s="328" t="s">
        <v>15</v>
      </c>
      <c r="E3" s="328" t="s">
        <v>16</v>
      </c>
      <c r="F3" s="328" t="s">
        <v>17</v>
      </c>
      <c r="G3" s="329" t="s">
        <v>18</v>
      </c>
      <c r="H3" s="327" t="s">
        <v>20</v>
      </c>
      <c r="I3" s="330" t="s">
        <v>19</v>
      </c>
    </row>
    <row r="4" spans="1:9" x14ac:dyDescent="0.35">
      <c r="A4" s="331" t="s">
        <v>552</v>
      </c>
      <c r="B4" s="332">
        <v>77.198492462311563</v>
      </c>
      <c r="C4" s="332">
        <v>66.666666666666671</v>
      </c>
      <c r="D4" s="332">
        <v>76.190476190476204</v>
      </c>
      <c r="E4" s="332">
        <v>77.203647416413375</v>
      </c>
      <c r="F4" s="332">
        <v>77.726218097447799</v>
      </c>
      <c r="G4" s="332">
        <v>79.603960396039611</v>
      </c>
      <c r="H4" s="332">
        <v>78.040540540540547</v>
      </c>
      <c r="I4" s="332">
        <v>76.7</v>
      </c>
    </row>
    <row r="5" spans="1:9" x14ac:dyDescent="0.35">
      <c r="A5" s="331" t="s">
        <v>553</v>
      </c>
      <c r="B5" s="332">
        <v>19.912060301507537</v>
      </c>
      <c r="C5" s="332">
        <v>29.914529914529918</v>
      </c>
      <c r="D5" s="332">
        <v>21.428571428571431</v>
      </c>
      <c r="E5" s="332">
        <v>20.060790273556233</v>
      </c>
      <c r="F5" s="332">
        <v>18.793503480278424</v>
      </c>
      <c r="G5" s="332">
        <v>17.82178217821782</v>
      </c>
      <c r="H5" s="332">
        <v>18.412162162162161</v>
      </c>
      <c r="I5" s="332">
        <v>20.8</v>
      </c>
    </row>
    <row r="6" spans="1:9" x14ac:dyDescent="0.35">
      <c r="A6" s="331" t="s">
        <v>554</v>
      </c>
      <c r="B6" s="332">
        <v>2.3241206030150754</v>
      </c>
      <c r="C6" s="332">
        <v>3.4188034188034191</v>
      </c>
      <c r="D6" s="332">
        <v>2.3809523809523814</v>
      </c>
      <c r="E6" s="332">
        <v>2.43161094224924</v>
      </c>
      <c r="F6" s="332">
        <v>2.3201856148491879</v>
      </c>
      <c r="G6" s="332">
        <v>1.9801980198019802</v>
      </c>
      <c r="H6" s="332">
        <v>2.5337837837837838</v>
      </c>
      <c r="I6" s="332">
        <v>2.1999999999999997</v>
      </c>
    </row>
    <row r="7" spans="1:9" ht="16.399999999999999" customHeight="1" x14ac:dyDescent="0.35">
      <c r="A7" s="331" t="s">
        <v>555</v>
      </c>
      <c r="B7" s="332">
        <v>0.43969849246231157</v>
      </c>
      <c r="C7" s="332">
        <v>0</v>
      </c>
      <c r="D7" s="332">
        <v>0</v>
      </c>
      <c r="E7" s="332">
        <v>0</v>
      </c>
      <c r="F7" s="332">
        <v>0.92807424593967514</v>
      </c>
      <c r="G7" s="332">
        <v>0.59405940594059403</v>
      </c>
      <c r="H7" s="332">
        <v>0.84459459459459463</v>
      </c>
      <c r="I7" s="332">
        <v>0.2</v>
      </c>
    </row>
    <row r="8" spans="1:9" x14ac:dyDescent="0.35">
      <c r="A8" s="331" t="s">
        <v>556</v>
      </c>
      <c r="B8" s="332">
        <v>0.12562814070351758</v>
      </c>
      <c r="C8" s="332">
        <v>0</v>
      </c>
      <c r="D8" s="332">
        <v>0</v>
      </c>
      <c r="E8" s="332">
        <v>0.303951367781155</v>
      </c>
      <c r="F8" s="332">
        <v>0.23201856148491878</v>
      </c>
      <c r="G8" s="332">
        <v>0</v>
      </c>
      <c r="H8" s="332">
        <v>0.16891891891891891</v>
      </c>
      <c r="I8" s="332">
        <v>0.1</v>
      </c>
    </row>
    <row r="10" spans="1:9" x14ac:dyDescent="0.35">
      <c r="A10" s="312" t="s">
        <v>531</v>
      </c>
    </row>
  </sheetData>
  <mergeCells count="5">
    <mergeCell ref="A1:I1"/>
    <mergeCell ref="A2:A3"/>
    <mergeCell ref="B2:B3"/>
    <mergeCell ref="C2:G2"/>
    <mergeCell ref="H2:I2"/>
  </mergeCells>
  <hyperlinks>
    <hyperlink ref="A10" location="Index!A1" display="Back to Table of Contents" xr:uid="{AD3D7C32-F755-4E95-9A0E-0B039E1AF2CD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251F0-81E1-49C0-A2BD-934E5E985AC0}">
  <sheetPr>
    <tabColor rgb="FF00B050"/>
  </sheetPr>
  <dimension ref="A1:G11"/>
  <sheetViews>
    <sheetView workbookViewId="0">
      <pane ySplit="3" topLeftCell="A4" activePane="bottomLeft" state="frozen"/>
      <selection activeCell="F33" sqref="F33"/>
      <selection pane="bottomLeft" sqref="A1:G1"/>
    </sheetView>
  </sheetViews>
  <sheetFormatPr defaultRowHeight="14.5" x14ac:dyDescent="0.35"/>
  <cols>
    <col min="1" max="1" width="24.54296875" customWidth="1"/>
    <col min="2" max="3" width="9.81640625" customWidth="1"/>
  </cols>
  <sheetData>
    <row r="1" spans="1:7" x14ac:dyDescent="0.35">
      <c r="A1" s="346" t="s">
        <v>532</v>
      </c>
      <c r="B1" s="346"/>
      <c r="C1" s="346"/>
      <c r="D1" s="346"/>
      <c r="E1" s="346"/>
      <c r="F1" s="346"/>
      <c r="G1" s="346"/>
    </row>
    <row r="2" spans="1:7" x14ac:dyDescent="0.35">
      <c r="A2" s="8"/>
      <c r="B2" s="420" t="s">
        <v>507</v>
      </c>
      <c r="C2" s="420"/>
      <c r="D2" s="420"/>
      <c r="E2" s="420" t="s">
        <v>508</v>
      </c>
      <c r="F2" s="420"/>
      <c r="G2" s="420"/>
    </row>
    <row r="3" spans="1:7" x14ac:dyDescent="0.35">
      <c r="A3" s="9" t="s">
        <v>509</v>
      </c>
      <c r="B3" s="254" t="s">
        <v>43</v>
      </c>
      <c r="C3" s="254" t="s">
        <v>44</v>
      </c>
      <c r="D3" s="254" t="s">
        <v>45</v>
      </c>
      <c r="E3" s="254" t="s">
        <v>43</v>
      </c>
      <c r="F3" s="254" t="s">
        <v>44</v>
      </c>
      <c r="G3" s="254" t="s">
        <v>45</v>
      </c>
    </row>
    <row r="4" spans="1:7" x14ac:dyDescent="0.35">
      <c r="A4" s="56" t="s">
        <v>500</v>
      </c>
      <c r="B4" s="307">
        <v>905</v>
      </c>
      <c r="C4" s="315">
        <v>0</v>
      </c>
      <c r="D4" s="307">
        <v>905</v>
      </c>
      <c r="E4" s="3">
        <v>81.128017367959956</v>
      </c>
      <c r="F4" s="316">
        <v>0</v>
      </c>
      <c r="G4" s="3">
        <v>86.719845176512365</v>
      </c>
    </row>
    <row r="5" spans="1:7" x14ac:dyDescent="0.35">
      <c r="A5" s="56" t="s">
        <v>501</v>
      </c>
      <c r="B5" s="307">
        <v>45</v>
      </c>
      <c r="C5" s="307">
        <v>45</v>
      </c>
      <c r="D5" s="315">
        <v>0</v>
      </c>
      <c r="E5" s="3">
        <v>5.2550748706217707</v>
      </c>
      <c r="F5" s="3">
        <v>81.497373448142383</v>
      </c>
      <c r="G5" s="316">
        <v>0</v>
      </c>
    </row>
    <row r="6" spans="1:7" x14ac:dyDescent="0.35">
      <c r="A6" s="56" t="s">
        <v>502</v>
      </c>
      <c r="B6" s="307">
        <v>22</v>
      </c>
      <c r="C6" s="307">
        <v>1</v>
      </c>
      <c r="D6" s="307">
        <v>21</v>
      </c>
      <c r="E6" s="3">
        <v>1.4240633978031931</v>
      </c>
      <c r="F6" s="3">
        <v>0.72885435276086896</v>
      </c>
      <c r="G6" s="3">
        <v>1.4719813600183054</v>
      </c>
    </row>
    <row r="7" spans="1:7" x14ac:dyDescent="0.35">
      <c r="A7" s="56" t="s">
        <v>503</v>
      </c>
      <c r="B7" s="307">
        <v>121</v>
      </c>
      <c r="C7" s="307">
        <v>11</v>
      </c>
      <c r="D7" s="307">
        <v>110</v>
      </c>
      <c r="E7" s="3">
        <v>8.9228583457693436</v>
      </c>
      <c r="F7" s="3">
        <v>16.236700307549114</v>
      </c>
      <c r="G7" s="3">
        <v>8.4187446474924172</v>
      </c>
    </row>
    <row r="8" spans="1:7" x14ac:dyDescent="0.35">
      <c r="A8" s="56" t="s">
        <v>504</v>
      </c>
      <c r="B8" s="307">
        <v>28</v>
      </c>
      <c r="C8" s="307">
        <v>3</v>
      </c>
      <c r="D8" s="307">
        <v>25</v>
      </c>
      <c r="E8" s="3">
        <v>2.6468659407638531</v>
      </c>
      <c r="F8" s="3">
        <v>1.5370718915476282</v>
      </c>
      <c r="G8" s="3">
        <v>2.7233595791825844</v>
      </c>
    </row>
    <row r="9" spans="1:7" x14ac:dyDescent="0.35">
      <c r="A9" s="56" t="s">
        <v>505</v>
      </c>
      <c r="B9" s="307">
        <v>11</v>
      </c>
      <c r="C9" s="307">
        <v>0</v>
      </c>
      <c r="D9" s="307">
        <v>11</v>
      </c>
      <c r="E9" s="3">
        <v>0.62312007708185546</v>
      </c>
      <c r="F9" s="3">
        <v>0</v>
      </c>
      <c r="G9" s="3">
        <v>0.66606923679433883</v>
      </c>
    </row>
    <row r="10" spans="1:7" x14ac:dyDescent="0.35">
      <c r="A10" s="56" t="s">
        <v>506</v>
      </c>
      <c r="B10" s="307"/>
      <c r="C10" s="307"/>
      <c r="D10" s="307"/>
      <c r="E10" s="3"/>
      <c r="F10" s="3"/>
      <c r="G10" s="3"/>
    </row>
    <row r="11" spans="1:7" x14ac:dyDescent="0.35">
      <c r="A11" s="312" t="s">
        <v>531</v>
      </c>
    </row>
  </sheetData>
  <mergeCells count="3">
    <mergeCell ref="A1:G1"/>
    <mergeCell ref="B2:D2"/>
    <mergeCell ref="E2:G2"/>
  </mergeCells>
  <hyperlinks>
    <hyperlink ref="A11" location="Index!A1" display="Back to Table of Contents" xr:uid="{00000000-0004-0000-14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3195-900F-4FE2-8C80-2FEF7B5FD854}">
  <sheetPr>
    <tabColor rgb="FF00B050"/>
  </sheetPr>
  <dimension ref="A1:I43"/>
  <sheetViews>
    <sheetView zoomScaleNormal="100" workbookViewId="0">
      <pane ySplit="3" topLeftCell="A4" activePane="bottomLeft" state="frozen"/>
      <selection activeCell="F23" sqref="F23"/>
      <selection pane="bottomLeft" activeCell="F7" sqref="F7"/>
    </sheetView>
  </sheetViews>
  <sheetFormatPr defaultColWidth="9.1796875" defaultRowHeight="14.5" x14ac:dyDescent="0.35"/>
  <cols>
    <col min="1" max="1" width="58.90625" customWidth="1"/>
    <col min="2" max="2" width="11.81640625" customWidth="1"/>
    <col min="3" max="7" width="8.54296875" customWidth="1"/>
    <col min="8" max="8" width="12.90625" customWidth="1"/>
    <col min="9" max="9" width="14" customWidth="1"/>
  </cols>
  <sheetData>
    <row r="1" spans="1:9" ht="16.5" customHeight="1" x14ac:dyDescent="0.35">
      <c r="A1" s="446" t="s">
        <v>463</v>
      </c>
      <c r="B1" s="346"/>
      <c r="C1" s="346"/>
      <c r="D1" s="346"/>
      <c r="E1" s="346"/>
      <c r="F1" s="346"/>
      <c r="G1" s="346"/>
      <c r="H1" s="346"/>
      <c r="I1" s="346"/>
    </row>
    <row r="2" spans="1:9" ht="14.5" customHeight="1" x14ac:dyDescent="0.35">
      <c r="A2" s="418"/>
      <c r="B2" s="416" t="s">
        <v>13</v>
      </c>
      <c r="C2" s="413" t="s">
        <v>25</v>
      </c>
      <c r="D2" s="414"/>
      <c r="E2" s="414"/>
      <c r="F2" s="414"/>
      <c r="G2" s="415"/>
      <c r="H2" s="420" t="s">
        <v>21</v>
      </c>
      <c r="I2" s="420"/>
    </row>
    <row r="3" spans="1:9" x14ac:dyDescent="0.35">
      <c r="A3" s="419"/>
      <c r="B3" s="417"/>
      <c r="C3" s="66" t="s">
        <v>14</v>
      </c>
      <c r="D3" s="182" t="s">
        <v>15</v>
      </c>
      <c r="E3" s="182" t="s">
        <v>16</v>
      </c>
      <c r="F3" s="182" t="s">
        <v>17</v>
      </c>
      <c r="G3" s="65" t="s">
        <v>18</v>
      </c>
      <c r="H3" s="66" t="s">
        <v>20</v>
      </c>
      <c r="I3" s="183" t="s">
        <v>19</v>
      </c>
    </row>
    <row r="4" spans="1:9" x14ac:dyDescent="0.35">
      <c r="A4" s="56" t="s">
        <v>464</v>
      </c>
      <c r="B4" s="2">
        <v>87.641427337276383</v>
      </c>
      <c r="C4" s="2">
        <v>79.199753734925309</v>
      </c>
      <c r="D4" s="2">
        <v>86.47354218772449</v>
      </c>
      <c r="E4" s="2">
        <v>91.108040625815548</v>
      </c>
      <c r="F4" s="2">
        <v>88.04797047878813</v>
      </c>
      <c r="G4" s="2">
        <v>87.493474872607706</v>
      </c>
      <c r="H4" s="2">
        <v>89.242002112218827</v>
      </c>
      <c r="I4" s="2">
        <v>87.244368970680611</v>
      </c>
    </row>
    <row r="5" spans="1:9" x14ac:dyDescent="0.35">
      <c r="A5" s="56" t="s">
        <v>465</v>
      </c>
      <c r="B5" s="2">
        <v>73.006622696293149</v>
      </c>
      <c r="C5" s="2">
        <v>63.953764156269372</v>
      </c>
      <c r="D5" s="2">
        <v>61.225169270368689</v>
      </c>
      <c r="E5" s="2">
        <v>72.967678460498121</v>
      </c>
      <c r="F5" s="2">
        <v>75.080637729987941</v>
      </c>
      <c r="G5" s="2">
        <v>81.537832089654529</v>
      </c>
      <c r="H5" s="2">
        <v>77.011680471546882</v>
      </c>
      <c r="I5" s="2">
        <v>72.013078549990368</v>
      </c>
    </row>
    <row r="6" spans="1:9" x14ac:dyDescent="0.35">
      <c r="A6" s="56" t="s">
        <v>466</v>
      </c>
      <c r="B6" s="2">
        <v>63.514851652855469</v>
      </c>
      <c r="C6" s="2">
        <v>65.034275241420062</v>
      </c>
      <c r="D6" s="2">
        <v>64.389508892867553</v>
      </c>
      <c r="E6" s="2">
        <v>60.6646667947807</v>
      </c>
      <c r="F6" s="2">
        <v>66.137481742188513</v>
      </c>
      <c r="G6" s="2">
        <v>62.387868443967704</v>
      </c>
      <c r="H6" s="2">
        <v>61.453250962467592</v>
      </c>
      <c r="I6" s="2">
        <v>64.026277807705114</v>
      </c>
    </row>
    <row r="7" spans="1:9" ht="16.399999999999999" customHeight="1" x14ac:dyDescent="0.35">
      <c r="A7" s="56" t="s">
        <v>467</v>
      </c>
      <c r="B7" s="2">
        <v>71.204016108246421</v>
      </c>
      <c r="C7" s="2">
        <v>74.608148327850458</v>
      </c>
      <c r="D7" s="2">
        <v>68.912606874257321</v>
      </c>
      <c r="E7" s="2">
        <v>68.977039430054262</v>
      </c>
      <c r="F7" s="2">
        <v>71.635210461026801</v>
      </c>
      <c r="G7" s="2">
        <v>73.206258478775197</v>
      </c>
      <c r="H7" s="2">
        <v>68.781798436243307</v>
      </c>
      <c r="I7" s="2">
        <v>71.804901369867238</v>
      </c>
    </row>
    <row r="8" spans="1:9" x14ac:dyDescent="0.35">
      <c r="A8" s="56" t="s">
        <v>468</v>
      </c>
      <c r="B8" s="2">
        <v>59.402570092454738</v>
      </c>
      <c r="C8" s="2">
        <v>66.809007962117562</v>
      </c>
      <c r="D8" s="2">
        <v>67.587083932044081</v>
      </c>
      <c r="E8" s="2">
        <v>54.251482010464208</v>
      </c>
      <c r="F8" s="2">
        <v>54.603644458570599</v>
      </c>
      <c r="G8" s="2">
        <v>61.922595913743429</v>
      </c>
      <c r="H8" s="2">
        <v>56.25834927267276</v>
      </c>
      <c r="I8" s="2">
        <v>60.182564381046454</v>
      </c>
    </row>
    <row r="9" spans="1:9" x14ac:dyDescent="0.35">
      <c r="A9" s="56" t="s">
        <v>469</v>
      </c>
      <c r="B9" s="2">
        <v>65.079606804579299</v>
      </c>
      <c r="C9" s="2">
        <v>49.864660339117655</v>
      </c>
      <c r="D9" s="2">
        <v>58.009683651460271</v>
      </c>
      <c r="E9" s="2">
        <v>63.0407720575596</v>
      </c>
      <c r="F9" s="2">
        <v>71.150941646235978</v>
      </c>
      <c r="G9" s="2">
        <v>70.41628157583736</v>
      </c>
      <c r="H9" s="2">
        <v>68.898904940408841</v>
      </c>
      <c r="I9" s="2">
        <v>64.132144490980536</v>
      </c>
    </row>
    <row r="10" spans="1:9" ht="17.5" customHeight="1" x14ac:dyDescent="0.35">
      <c r="A10" s="62" t="s">
        <v>523</v>
      </c>
      <c r="B10" s="2">
        <v>1.7839107461709434</v>
      </c>
      <c r="C10" s="2">
        <v>1.3746332389542557</v>
      </c>
      <c r="D10" s="2">
        <v>1.2497382547546469</v>
      </c>
      <c r="E10" s="2">
        <v>1.6681332251315688</v>
      </c>
      <c r="F10" s="2">
        <v>1.757217902910591</v>
      </c>
      <c r="G10" s="2">
        <v>2.4162731292699156</v>
      </c>
      <c r="H10" s="2">
        <v>2.2933752924213406</v>
      </c>
      <c r="I10" s="2">
        <v>1.6575336671701362</v>
      </c>
    </row>
    <row r="11" spans="1:9" ht="24.5" customHeight="1" x14ac:dyDescent="0.35">
      <c r="A11" s="446" t="s">
        <v>470</v>
      </c>
      <c r="B11" s="346"/>
      <c r="C11" s="346"/>
      <c r="D11" s="346"/>
      <c r="E11" s="346"/>
      <c r="F11" s="346"/>
      <c r="G11" s="346"/>
      <c r="H11" s="346"/>
      <c r="I11" s="346"/>
    </row>
    <row r="12" spans="1:9" x14ac:dyDescent="0.35">
      <c r="A12" s="56" t="s">
        <v>471</v>
      </c>
      <c r="B12" s="2">
        <v>27.81317843986842</v>
      </c>
      <c r="C12" s="2">
        <v>8.2135035860507983</v>
      </c>
      <c r="D12" s="2">
        <v>2.8648689617740577</v>
      </c>
      <c r="E12" s="2">
        <v>9.7516648350358253</v>
      </c>
      <c r="F12" s="2">
        <v>27.502798979653623</v>
      </c>
      <c r="G12" s="2">
        <v>69.127154614885228</v>
      </c>
      <c r="H12" s="2">
        <v>54.617990290468185</v>
      </c>
      <c r="I12" s="2">
        <v>21.164013449337197</v>
      </c>
    </row>
    <row r="13" spans="1:9" x14ac:dyDescent="0.35">
      <c r="A13" s="56" t="s">
        <v>472</v>
      </c>
      <c r="B13" s="2">
        <v>51.025972601165243</v>
      </c>
      <c r="C13" s="2">
        <v>20.231085498730401</v>
      </c>
      <c r="D13" s="2">
        <v>34.321955659744191</v>
      </c>
      <c r="E13" s="2">
        <v>34.056462421710684</v>
      </c>
      <c r="F13" s="2">
        <v>59.941927167071142</v>
      </c>
      <c r="G13" s="2">
        <v>79.869142114141624</v>
      </c>
      <c r="H13" s="2">
        <v>67.830487732225222</v>
      </c>
      <c r="I13" s="2">
        <v>46.857467546361207</v>
      </c>
    </row>
    <row r="14" spans="1:9" x14ac:dyDescent="0.35">
      <c r="A14" s="56" t="s">
        <v>473</v>
      </c>
      <c r="B14" s="2">
        <v>22.556389106020131</v>
      </c>
      <c r="C14" s="2">
        <v>6.535197502443574</v>
      </c>
      <c r="D14" s="2">
        <v>1.0017257304265885</v>
      </c>
      <c r="E14" s="2">
        <v>5.1901131792874766</v>
      </c>
      <c r="F14" s="2">
        <v>16.756829491725679</v>
      </c>
      <c r="G14" s="2">
        <v>65.739801386126544</v>
      </c>
      <c r="H14" s="2">
        <v>51.23679268810978</v>
      </c>
      <c r="I14" s="2">
        <v>15.441967394156114</v>
      </c>
    </row>
    <row r="15" spans="1:9" x14ac:dyDescent="0.35">
      <c r="A15" s="56" t="s">
        <v>474</v>
      </c>
      <c r="B15" s="2">
        <v>85.628212480350228</v>
      </c>
      <c r="C15" s="2">
        <v>64.573281829641886</v>
      </c>
      <c r="D15" s="2">
        <v>79.889137747644924</v>
      </c>
      <c r="E15" s="2">
        <v>79.753765619878678</v>
      </c>
      <c r="F15" s="2">
        <v>91.995377714152127</v>
      </c>
      <c r="G15" s="2">
        <v>95.700644904512018</v>
      </c>
      <c r="H15" s="2">
        <v>95.014622016778915</v>
      </c>
      <c r="I15" s="2">
        <v>83.29983256019743</v>
      </c>
    </row>
    <row r="16" spans="1:9" x14ac:dyDescent="0.35">
      <c r="A16" s="56" t="s">
        <v>475</v>
      </c>
      <c r="B16" s="2">
        <v>0.62855768971438297</v>
      </c>
      <c r="C16" s="2">
        <v>0</v>
      </c>
      <c r="D16" s="2">
        <v>0</v>
      </c>
      <c r="E16" s="2">
        <v>0.4883102995688719</v>
      </c>
      <c r="F16" s="2">
        <v>0.70823798472751487</v>
      </c>
      <c r="G16" s="2">
        <v>1.3074483065662126</v>
      </c>
      <c r="H16" s="2">
        <v>2.1731076736263613</v>
      </c>
      <c r="I16" s="2">
        <v>0.24541873181405743</v>
      </c>
    </row>
    <row r="17" spans="1:9" x14ac:dyDescent="0.35">
      <c r="A17" s="56" t="s">
        <v>476</v>
      </c>
      <c r="B17" s="2">
        <v>6.1225681819736453</v>
      </c>
      <c r="C17" s="2">
        <v>1.3808815113497839</v>
      </c>
      <c r="D17" s="2">
        <v>0.27838694952367132</v>
      </c>
      <c r="E17" s="2">
        <v>0.16322288957473502</v>
      </c>
      <c r="F17" s="2">
        <v>2.6145367313956558</v>
      </c>
      <c r="G17" s="2">
        <v>21.340686211457086</v>
      </c>
      <c r="H17" s="2">
        <v>15.085722411316052</v>
      </c>
      <c r="I17" s="2">
        <v>3.8991803947864025</v>
      </c>
    </row>
    <row r="18" spans="1:9" x14ac:dyDescent="0.35">
      <c r="A18" s="56" t="s">
        <v>477</v>
      </c>
      <c r="B18" s="2">
        <v>15.084069100218246</v>
      </c>
      <c r="C18" s="2">
        <v>3.0198771616998772</v>
      </c>
      <c r="D18" s="2">
        <v>2.7720811416581679</v>
      </c>
      <c r="E18" s="2">
        <v>6.8190685792871255</v>
      </c>
      <c r="F18" s="2">
        <v>15.075413771802911</v>
      </c>
      <c r="G18" s="2">
        <v>35.520106826676084</v>
      </c>
      <c r="H18" s="2">
        <v>30.01746899810583</v>
      </c>
      <c r="I18" s="2">
        <v>11.379710332692895</v>
      </c>
    </row>
    <row r="19" spans="1:9" x14ac:dyDescent="0.35">
      <c r="A19" s="446" t="s">
        <v>478</v>
      </c>
      <c r="B19" s="346"/>
      <c r="C19" s="346"/>
      <c r="D19" s="346"/>
      <c r="E19" s="346"/>
      <c r="F19" s="346"/>
      <c r="G19" s="346"/>
      <c r="H19" s="346"/>
      <c r="I19" s="346"/>
    </row>
    <row r="20" spans="1:9" x14ac:dyDescent="0.35">
      <c r="A20" s="56" t="s">
        <v>472</v>
      </c>
      <c r="B20" s="2">
        <v>17.916034815804583</v>
      </c>
      <c r="C20" s="2">
        <v>15.117045121568305</v>
      </c>
      <c r="D20" s="2">
        <v>19.397208962564623</v>
      </c>
      <c r="E20" s="2">
        <v>14.403709514961276</v>
      </c>
      <c r="F20" s="2">
        <v>17.260674333239979</v>
      </c>
      <c r="G20" s="2">
        <v>22.190748003678276</v>
      </c>
      <c r="H20" s="2">
        <v>20.266105140898546</v>
      </c>
      <c r="I20" s="2">
        <v>17.333047317016486</v>
      </c>
    </row>
    <row r="21" spans="1:9" x14ac:dyDescent="0.35">
      <c r="A21" s="56" t="s">
        <v>473</v>
      </c>
      <c r="B21" s="2">
        <v>8.0322652311374743</v>
      </c>
      <c r="C21" s="2">
        <v>1.3581868928166412</v>
      </c>
      <c r="D21" s="2">
        <v>1.028220300915663</v>
      </c>
      <c r="E21" s="2">
        <v>0.50764219804896726</v>
      </c>
      <c r="F21" s="2">
        <v>5.633526638716444</v>
      </c>
      <c r="G21" s="2">
        <v>25.028873864850041</v>
      </c>
      <c r="H21" s="2">
        <v>25.16161337884833</v>
      </c>
      <c r="I21" s="2">
        <v>3.7829473592966711</v>
      </c>
    </row>
    <row r="22" spans="1:9" x14ac:dyDescent="0.35">
      <c r="A22" s="56" t="s">
        <v>479</v>
      </c>
      <c r="B22" s="2">
        <v>0.51212230157948779</v>
      </c>
      <c r="C22" s="2">
        <v>4.0367360266156053E-2</v>
      </c>
      <c r="D22" s="2">
        <v>0</v>
      </c>
      <c r="E22" s="2">
        <v>0</v>
      </c>
      <c r="F22" s="2">
        <v>0</v>
      </c>
      <c r="G22" s="2">
        <v>2.0797059264429785</v>
      </c>
      <c r="H22" s="2">
        <v>1.6638336296823577</v>
      </c>
      <c r="I22" s="2">
        <v>0.22641455091046667</v>
      </c>
    </row>
    <row r="23" spans="1:9" x14ac:dyDescent="0.35">
      <c r="A23" s="56" t="s">
        <v>480</v>
      </c>
      <c r="B23" s="2">
        <v>1.0183804723554655</v>
      </c>
      <c r="C23" s="2">
        <v>0</v>
      </c>
      <c r="D23" s="2">
        <v>0</v>
      </c>
      <c r="E23" s="2">
        <v>5.4491883875114291E-2</v>
      </c>
      <c r="F23" s="2">
        <v>0.78838981726515422</v>
      </c>
      <c r="G23" s="2">
        <v>3.2467942620245172</v>
      </c>
      <c r="H23" s="2">
        <v>3.7430147324535619</v>
      </c>
      <c r="I23" s="2">
        <v>0.34247401311219111</v>
      </c>
    </row>
    <row r="24" spans="1:9" x14ac:dyDescent="0.35">
      <c r="A24" s="56" t="s">
        <v>481</v>
      </c>
      <c r="B24" s="2">
        <v>2.2020301718251316</v>
      </c>
      <c r="C24" s="2">
        <v>0</v>
      </c>
      <c r="D24" s="2">
        <v>1.1082503399123242</v>
      </c>
      <c r="E24" s="2">
        <v>0.72314697737622169</v>
      </c>
      <c r="F24" s="2">
        <v>3.0759422778267695</v>
      </c>
      <c r="G24" s="2">
        <v>4.2064910024071676</v>
      </c>
      <c r="H24" s="2">
        <v>6.7912632229829351</v>
      </c>
      <c r="I24" s="2">
        <v>1.0635682844162135</v>
      </c>
    </row>
    <row r="25" spans="1:9" x14ac:dyDescent="0.35">
      <c r="A25" s="56" t="s">
        <v>482</v>
      </c>
      <c r="B25" s="2">
        <v>2.5358598812033701</v>
      </c>
      <c r="C25" s="2">
        <v>0</v>
      </c>
      <c r="D25" s="2">
        <v>0.22104475689873374</v>
      </c>
      <c r="E25" s="2">
        <v>2.9085017281456711</v>
      </c>
      <c r="F25" s="2">
        <v>1.372437804942306</v>
      </c>
      <c r="G25" s="2">
        <v>5.8221507892372903</v>
      </c>
      <c r="H25" s="2">
        <v>5.0231992689592833</v>
      </c>
      <c r="I25" s="2">
        <v>1.9188197216724159</v>
      </c>
    </row>
    <row r="26" spans="1:9" x14ac:dyDescent="0.35">
      <c r="A26" s="56" t="s">
        <v>483</v>
      </c>
      <c r="B26" s="2">
        <v>38.239683776325641</v>
      </c>
      <c r="C26" s="2">
        <v>31.317552499007725</v>
      </c>
      <c r="D26" s="2">
        <v>33.419269079635278</v>
      </c>
      <c r="E26" s="2">
        <v>35.568940237615351</v>
      </c>
      <c r="F26" s="2">
        <v>40.347228676809763</v>
      </c>
      <c r="G26" s="2">
        <v>44.150040783561757</v>
      </c>
      <c r="H26" s="2">
        <v>44.793881569679847</v>
      </c>
      <c r="I26" s="2">
        <v>36.613768442086752</v>
      </c>
    </row>
    <row r="27" spans="1:9" x14ac:dyDescent="0.35">
      <c r="A27" s="56" t="s">
        <v>484</v>
      </c>
      <c r="B27" s="2">
        <v>30.387287560709737</v>
      </c>
      <c r="C27" s="2">
        <v>19.863832292446933</v>
      </c>
      <c r="D27" s="2">
        <v>21.214603370304069</v>
      </c>
      <c r="E27" s="2">
        <v>24.365850209189492</v>
      </c>
      <c r="F27" s="2">
        <v>31.244133832918177</v>
      </c>
      <c r="G27" s="2">
        <v>45.079210503219329</v>
      </c>
      <c r="H27" s="2">
        <v>37.127604076321312</v>
      </c>
      <c r="I27" s="2">
        <v>28.715201315239874</v>
      </c>
    </row>
    <row r="28" spans="1:9" x14ac:dyDescent="0.35">
      <c r="A28" s="446" t="s">
        <v>485</v>
      </c>
      <c r="B28" s="346"/>
      <c r="C28" s="346"/>
      <c r="D28" s="346"/>
      <c r="E28" s="346"/>
      <c r="F28" s="346"/>
      <c r="G28" s="346"/>
      <c r="H28" s="346"/>
      <c r="I28" s="346"/>
    </row>
    <row r="29" spans="1:9" x14ac:dyDescent="0.35">
      <c r="A29" s="56" t="s">
        <v>486</v>
      </c>
      <c r="B29" s="2">
        <v>13.685902657321991</v>
      </c>
      <c r="C29" s="2">
        <v>19.86416631375641</v>
      </c>
      <c r="D29" s="2">
        <v>14.48018594143289</v>
      </c>
      <c r="E29" s="2">
        <v>15.37128273424077</v>
      </c>
      <c r="F29" s="2">
        <v>13.104666478595785</v>
      </c>
      <c r="G29" s="2">
        <v>9.9282761168563578</v>
      </c>
      <c r="H29" s="2">
        <v>15.60735553790637</v>
      </c>
      <c r="I29" s="2">
        <v>13.209243300821122</v>
      </c>
    </row>
    <row r="30" spans="1:9" x14ac:dyDescent="0.35">
      <c r="A30" s="56" t="s">
        <v>487</v>
      </c>
      <c r="B30" s="2">
        <v>31.51125419202053</v>
      </c>
      <c r="C30" s="2">
        <v>41.341660164214836</v>
      </c>
      <c r="D30" s="2">
        <v>41.863205055563618</v>
      </c>
      <c r="E30" s="2">
        <v>31.753479453760409</v>
      </c>
      <c r="F30" s="2">
        <v>27.795361176943512</v>
      </c>
      <c r="G30" s="2">
        <v>25.211264654607419</v>
      </c>
      <c r="H30" s="2">
        <v>25.095348379945541</v>
      </c>
      <c r="I30" s="2">
        <v>33.102863107678004</v>
      </c>
    </row>
    <row r="31" spans="1:9" x14ac:dyDescent="0.35">
      <c r="A31" s="56" t="s">
        <v>488</v>
      </c>
      <c r="B31" s="2">
        <v>20.357215800900018</v>
      </c>
      <c r="C31" s="2">
        <v>20.037942189710691</v>
      </c>
      <c r="D31" s="2">
        <v>22.60804912669461</v>
      </c>
      <c r="E31" s="2">
        <v>28.56729019010006</v>
      </c>
      <c r="F31" s="2">
        <v>18.362235827406735</v>
      </c>
      <c r="G31" s="2">
        <v>13.019885045766996</v>
      </c>
      <c r="H31" s="2">
        <v>18.107249897577098</v>
      </c>
      <c r="I31" s="2">
        <v>20.915370159231525</v>
      </c>
    </row>
    <row r="32" spans="1:9" x14ac:dyDescent="0.35">
      <c r="A32" s="56" t="s">
        <v>489</v>
      </c>
      <c r="B32" s="2">
        <v>19.831303347546886</v>
      </c>
      <c r="C32" s="2">
        <v>19.961443319481397</v>
      </c>
      <c r="D32" s="2">
        <v>23.007589985814874</v>
      </c>
      <c r="E32" s="2">
        <v>14.858706858273003</v>
      </c>
      <c r="F32" s="2">
        <v>21.515341373669724</v>
      </c>
      <c r="G32" s="2">
        <v>20.87415264827278</v>
      </c>
      <c r="H32" s="2">
        <v>24.870581665653223</v>
      </c>
      <c r="I32" s="2">
        <v>18.581197667304128</v>
      </c>
    </row>
    <row r="33" spans="1:9" x14ac:dyDescent="0.35">
      <c r="A33" s="62" t="s">
        <v>490</v>
      </c>
      <c r="B33" s="2">
        <v>22.219623598013825</v>
      </c>
      <c r="C33" s="2">
        <v>20.914937574550208</v>
      </c>
      <c r="D33" s="2">
        <v>27.251057343589284</v>
      </c>
      <c r="E33" s="2">
        <v>17.697205598861352</v>
      </c>
      <c r="F33" s="2">
        <v>24.742763942164586</v>
      </c>
      <c r="G33" s="2">
        <v>21.219956831725231</v>
      </c>
      <c r="H33" s="2">
        <v>27.210416768267699</v>
      </c>
      <c r="I33" s="2">
        <v>20.981545742969764</v>
      </c>
    </row>
    <row r="34" spans="1:9" x14ac:dyDescent="0.35">
      <c r="A34" s="56" t="s">
        <v>491</v>
      </c>
      <c r="B34" s="2">
        <v>13.617959372922414</v>
      </c>
      <c r="C34" s="2">
        <v>15.965633662290035</v>
      </c>
      <c r="D34" s="2">
        <v>11.45330813714097</v>
      </c>
      <c r="E34" s="2">
        <v>14.221176005698824</v>
      </c>
      <c r="F34" s="2">
        <v>14.294770649607241</v>
      </c>
      <c r="G34" s="2">
        <v>12.821820146045278</v>
      </c>
      <c r="H34" s="2">
        <v>15.575398894047563</v>
      </c>
      <c r="I34" s="2">
        <v>13.132372725465768</v>
      </c>
    </row>
    <row r="35" spans="1:9" x14ac:dyDescent="0.35">
      <c r="A35" s="446" t="s">
        <v>492</v>
      </c>
      <c r="B35" s="346"/>
      <c r="C35" s="346"/>
      <c r="D35" s="346"/>
      <c r="E35" s="346"/>
      <c r="F35" s="346"/>
      <c r="G35" s="346"/>
      <c r="H35" s="346"/>
      <c r="I35" s="346"/>
    </row>
    <row r="36" spans="1:9" ht="16.5" customHeight="1" x14ac:dyDescent="0.35">
      <c r="A36" s="62" t="s">
        <v>493</v>
      </c>
      <c r="B36" s="2">
        <v>27.283790310065804</v>
      </c>
      <c r="C36" s="2">
        <v>25.721492654696771</v>
      </c>
      <c r="D36" s="2">
        <v>26.29711327566811</v>
      </c>
      <c r="E36" s="2">
        <v>29.556369173191442</v>
      </c>
      <c r="F36" s="2">
        <v>24.517044393139166</v>
      </c>
      <c r="G36" s="2">
        <v>29.232558005364737</v>
      </c>
      <c r="H36" s="2">
        <v>26.556954831330081</v>
      </c>
      <c r="I36" s="2">
        <v>27.464088125473801</v>
      </c>
    </row>
    <row r="37" spans="1:9" ht="14" customHeight="1" x14ac:dyDescent="0.35">
      <c r="A37" s="62" t="s">
        <v>494</v>
      </c>
      <c r="B37" s="2">
        <v>17.659055664505527</v>
      </c>
      <c r="C37" s="2">
        <v>25.461242653252462</v>
      </c>
      <c r="D37" s="2">
        <v>17.773418038650103</v>
      </c>
      <c r="E37" s="2">
        <v>14.36197155177247</v>
      </c>
      <c r="F37" s="2">
        <v>16.762200201241136</v>
      </c>
      <c r="G37" s="2">
        <v>19.076453922870019</v>
      </c>
      <c r="H37" s="2">
        <v>20.204906686025467</v>
      </c>
      <c r="I37" s="2">
        <v>17.027535339806072</v>
      </c>
    </row>
    <row r="38" spans="1:9" ht="14" customHeight="1" x14ac:dyDescent="0.35">
      <c r="A38" s="62" t="s">
        <v>495</v>
      </c>
      <c r="B38" s="2">
        <v>10.367372825421553</v>
      </c>
      <c r="C38" s="2">
        <v>16.498700537159603</v>
      </c>
      <c r="D38" s="2">
        <v>8.6063972096056442</v>
      </c>
      <c r="E38" s="2">
        <v>8.5977798947896797</v>
      </c>
      <c r="F38" s="2">
        <v>7.4199578834370916</v>
      </c>
      <c r="G38" s="2">
        <v>14.299657693802505</v>
      </c>
      <c r="H38" s="2">
        <v>10.854453176040112</v>
      </c>
      <c r="I38" s="2">
        <v>10.246541651867378</v>
      </c>
    </row>
    <row r="39" spans="1:9" ht="16" customHeight="1" x14ac:dyDescent="0.35">
      <c r="A39" s="62" t="s">
        <v>496</v>
      </c>
      <c r="B39" s="2">
        <v>3.6650515523884941</v>
      </c>
      <c r="C39" s="2">
        <v>4.0190789253266557</v>
      </c>
      <c r="D39" s="2">
        <v>1.0621783495028885</v>
      </c>
      <c r="E39" s="2">
        <v>5.6760411838291773</v>
      </c>
      <c r="F39" s="2">
        <v>1.9532669926114101</v>
      </c>
      <c r="G39" s="2">
        <v>5.0696403916596555</v>
      </c>
      <c r="H39" s="2">
        <v>6.4117703475696235</v>
      </c>
      <c r="I39" s="2">
        <v>2.9836665303411722</v>
      </c>
    </row>
    <row r="40" spans="1:9" ht="26.5" customHeight="1" x14ac:dyDescent="0.35">
      <c r="A40" s="62" t="s">
        <v>497</v>
      </c>
      <c r="B40" s="2">
        <v>11.368315862382167</v>
      </c>
      <c r="C40" s="2">
        <v>7.6896780626057639</v>
      </c>
      <c r="D40" s="2">
        <v>14.642109187915795</v>
      </c>
      <c r="E40" s="2">
        <v>6.6044569518424323</v>
      </c>
      <c r="F40" s="2">
        <v>13.999258875572883</v>
      </c>
      <c r="G40" s="2">
        <v>12.46231652122073</v>
      </c>
      <c r="H40" s="2">
        <v>16.482981444053824</v>
      </c>
      <c r="I40" s="2">
        <v>10.099508685525826</v>
      </c>
    </row>
    <row r="41" spans="1:9" ht="29" x14ac:dyDescent="0.35">
      <c r="A41" s="62" t="s">
        <v>498</v>
      </c>
      <c r="B41" s="2">
        <v>1.1320454637517885</v>
      </c>
      <c r="C41" s="2">
        <v>0.34905186129061433</v>
      </c>
      <c r="D41" s="2">
        <v>0</v>
      </c>
      <c r="E41" s="2">
        <v>1.300758829319512</v>
      </c>
      <c r="F41" s="2">
        <v>2.4955578705078443</v>
      </c>
      <c r="G41" s="2">
        <v>0.47418893654796584</v>
      </c>
      <c r="H41" s="2">
        <v>2.7514833415844011</v>
      </c>
      <c r="I41" s="2">
        <v>0.73030768264832591</v>
      </c>
    </row>
    <row r="42" spans="1:9" ht="32.5" customHeight="1" x14ac:dyDescent="0.35">
      <c r="A42" s="62" t="s">
        <v>499</v>
      </c>
      <c r="B42" s="2">
        <v>21.310382439425169</v>
      </c>
      <c r="C42" s="2">
        <v>19.428660676566739</v>
      </c>
      <c r="D42" s="2">
        <v>18.388790980855607</v>
      </c>
      <c r="E42" s="2">
        <v>21.491532304145139</v>
      </c>
      <c r="F42" s="2">
        <v>24.309720811637785</v>
      </c>
      <c r="G42" s="2">
        <v>20.385096403855385</v>
      </c>
      <c r="H42" s="2">
        <v>25.356961413895991</v>
      </c>
      <c r="I42" s="2">
        <v>20.306593589929136</v>
      </c>
    </row>
    <row r="43" spans="1:9" x14ac:dyDescent="0.35">
      <c r="A43" s="312" t="s">
        <v>531</v>
      </c>
    </row>
  </sheetData>
  <mergeCells count="9">
    <mergeCell ref="A11:I11"/>
    <mergeCell ref="A19:I19"/>
    <mergeCell ref="A35:I35"/>
    <mergeCell ref="A28:I28"/>
    <mergeCell ref="A1:I1"/>
    <mergeCell ref="A2:A3"/>
    <mergeCell ref="B2:B3"/>
    <mergeCell ref="C2:G2"/>
    <mergeCell ref="H2:I2"/>
  </mergeCells>
  <hyperlinks>
    <hyperlink ref="A43" location="Index!A1" display="Back to Table of Contents" xr:uid="{00000000-0004-0000-15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46702-6E26-4280-ABA0-9BE64FA454BA}">
  <sheetPr>
    <tabColor rgb="FF00B050"/>
  </sheetPr>
  <dimension ref="A1:T16"/>
  <sheetViews>
    <sheetView workbookViewId="0">
      <pane ySplit="4" topLeftCell="A5" activePane="bottomLeft" state="frozen"/>
      <selection activeCell="G23" sqref="G23"/>
      <selection pane="bottomLeft" sqref="A1:D1"/>
    </sheetView>
  </sheetViews>
  <sheetFormatPr defaultColWidth="9.1796875" defaultRowHeight="14.5" x14ac:dyDescent="0.35"/>
  <cols>
    <col min="1" max="1" width="18.54296875" style="100" customWidth="1"/>
    <col min="2" max="2" width="10.26953125" style="100" customWidth="1"/>
    <col min="3" max="3" width="28.26953125" style="100" customWidth="1"/>
    <col min="4" max="14" width="9.1796875" style="100"/>
    <col min="15" max="15" width="14.81640625" style="100" bestFit="1" customWidth="1"/>
    <col min="16" max="16" width="12.1796875" style="100" bestFit="1" customWidth="1"/>
    <col min="17" max="17" width="15.453125" style="100" bestFit="1" customWidth="1"/>
    <col min="18" max="18" width="7.81640625" style="100" bestFit="1" customWidth="1"/>
    <col min="19" max="16384" width="9.1796875" style="100"/>
  </cols>
  <sheetData>
    <row r="1" spans="1:20" x14ac:dyDescent="0.35">
      <c r="A1" s="429" t="s">
        <v>559</v>
      </c>
      <c r="B1" s="429"/>
      <c r="C1" s="429"/>
      <c r="D1" s="429"/>
    </row>
    <row r="2" spans="1:20" ht="28.75" customHeight="1" x14ac:dyDescent="0.35">
      <c r="A2" s="460"/>
      <c r="B2" s="430" t="s">
        <v>412</v>
      </c>
      <c r="C2" s="333" t="s">
        <v>413</v>
      </c>
      <c r="D2" s="209"/>
    </row>
    <row r="3" spans="1:20" ht="28.75" customHeight="1" x14ac:dyDescent="0.35">
      <c r="A3" s="460"/>
      <c r="B3" s="462">
        <v>3.6811294765840219</v>
      </c>
      <c r="C3" s="430" t="s">
        <v>26</v>
      </c>
      <c r="D3" s="209"/>
      <c r="R3" s="100" t="s">
        <v>414</v>
      </c>
      <c r="S3" s="100" t="s">
        <v>415</v>
      </c>
      <c r="T3" s="100" t="s">
        <v>416</v>
      </c>
    </row>
    <row r="4" spans="1:20" x14ac:dyDescent="0.35">
      <c r="A4" s="461"/>
      <c r="B4" s="431">
        <v>2.7513774104683195</v>
      </c>
      <c r="C4" s="431"/>
      <c r="D4" s="209"/>
      <c r="Q4" s="211" t="s">
        <v>417</v>
      </c>
      <c r="R4" s="126" t="e">
        <f t="shared" ref="R4:R5" si="0">100-T4-S4</f>
        <v>#REF!</v>
      </c>
      <c r="S4" s="126" t="e">
        <f>#REF!*((100-#REF!)/100)</f>
        <v>#REF!</v>
      </c>
      <c r="T4" s="126" t="e">
        <f>100-#REF!</f>
        <v>#REF!</v>
      </c>
    </row>
    <row r="5" spans="1:20" x14ac:dyDescent="0.35">
      <c r="A5" s="211" t="s">
        <v>418</v>
      </c>
      <c r="B5" s="174">
        <v>63.967611336032391</v>
      </c>
      <c r="C5" s="174">
        <v>11.66365280289331</v>
      </c>
      <c r="D5" s="427" t="s">
        <v>211</v>
      </c>
      <c r="Q5" s="211" t="s">
        <v>419</v>
      </c>
      <c r="R5" s="126" t="e">
        <f t="shared" si="0"/>
        <v>#REF!</v>
      </c>
      <c r="S5" s="126" t="e">
        <f>#REF!*((100-#REF!)/100)</f>
        <v>#REF!</v>
      </c>
      <c r="T5" s="126" t="e">
        <f>100-#REF!</f>
        <v>#REF!</v>
      </c>
    </row>
    <row r="6" spans="1:20" x14ac:dyDescent="0.35">
      <c r="A6" s="211" t="s">
        <v>419</v>
      </c>
      <c r="B6" s="174">
        <v>61.419895893580104</v>
      </c>
      <c r="C6" s="174">
        <v>15.894039735099337</v>
      </c>
      <c r="D6" s="427"/>
    </row>
    <row r="7" spans="1:20" x14ac:dyDescent="0.35">
      <c r="A7" s="209"/>
      <c r="B7" s="209"/>
      <c r="C7" s="209"/>
      <c r="D7" s="209"/>
    </row>
    <row r="8" spans="1:20" x14ac:dyDescent="0.35">
      <c r="A8" s="211" t="s">
        <v>418</v>
      </c>
      <c r="B8" s="174">
        <v>45.356075534630115</v>
      </c>
      <c r="C8" s="174">
        <v>14.223434195100584</v>
      </c>
      <c r="D8" s="427" t="s">
        <v>212</v>
      </c>
    </row>
    <row r="9" spans="1:20" x14ac:dyDescent="0.35">
      <c r="A9" s="211" t="s">
        <v>419</v>
      </c>
      <c r="B9" s="174">
        <v>46.065620906826581</v>
      </c>
      <c r="C9" s="174">
        <v>15.8931711867301</v>
      </c>
      <c r="D9" s="428"/>
    </row>
    <row r="10" spans="1:20" x14ac:dyDescent="0.35">
      <c r="A10" s="209"/>
      <c r="B10" s="209"/>
      <c r="C10" s="209"/>
      <c r="D10" s="209"/>
    </row>
    <row r="11" spans="1:20" x14ac:dyDescent="0.35">
      <c r="A11" s="211" t="s">
        <v>418</v>
      </c>
      <c r="B11" s="174">
        <v>44.876455354127195</v>
      </c>
      <c r="C11" s="174">
        <v>7.0622289063872907</v>
      </c>
      <c r="D11" s="427" t="s">
        <v>394</v>
      </c>
    </row>
    <row r="12" spans="1:20" x14ac:dyDescent="0.35">
      <c r="A12" s="211" t="s">
        <v>419</v>
      </c>
      <c r="B12" s="174">
        <v>39.466737925141302</v>
      </c>
      <c r="C12" s="174">
        <v>4.1534439544173889</v>
      </c>
      <c r="D12" s="428"/>
    </row>
    <row r="13" spans="1:20" x14ac:dyDescent="0.35">
      <c r="A13" s="209"/>
      <c r="B13" s="209"/>
      <c r="C13" s="209"/>
      <c r="D13" s="209"/>
    </row>
    <row r="14" spans="1:20" x14ac:dyDescent="0.35">
      <c r="A14" s="211" t="s">
        <v>418</v>
      </c>
      <c r="B14" s="174">
        <v>42.551425728806855</v>
      </c>
      <c r="C14" s="174">
        <v>9.8400945074580832</v>
      </c>
      <c r="D14" s="427" t="s">
        <v>396</v>
      </c>
    </row>
    <row r="15" spans="1:20" x14ac:dyDescent="0.35">
      <c r="A15" s="211" t="s">
        <v>419</v>
      </c>
      <c r="B15" s="174">
        <v>40.132841700718018</v>
      </c>
      <c r="C15" s="174">
        <v>5.17615363732342</v>
      </c>
      <c r="D15" s="428"/>
    </row>
    <row r="16" spans="1:20" x14ac:dyDescent="0.35">
      <c r="A16" s="312" t="s">
        <v>531</v>
      </c>
    </row>
  </sheetData>
  <mergeCells count="8">
    <mergeCell ref="D14:D15"/>
    <mergeCell ref="D5:D6"/>
    <mergeCell ref="D8:D9"/>
    <mergeCell ref="D11:D12"/>
    <mergeCell ref="A1:D1"/>
    <mergeCell ref="A2:A4"/>
    <mergeCell ref="B2:B4"/>
    <mergeCell ref="C3:C4"/>
  </mergeCells>
  <hyperlinks>
    <hyperlink ref="A16" location="Index!A1" display="Back to Table of Contents" xr:uid="{00000000-0004-0000-16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CD4E3-B509-4904-9908-0ED3EC9FD16D}">
  <sheetPr>
    <tabColor rgb="FF00B050"/>
  </sheetPr>
  <dimension ref="A1:E31"/>
  <sheetViews>
    <sheetView zoomScaleNormal="100" workbookViewId="0">
      <pane ySplit="3" topLeftCell="A22" activePane="bottomLeft" state="frozen"/>
      <selection activeCell="G23" sqref="G23"/>
      <selection pane="bottomLeft" activeCell="A31" sqref="A31"/>
    </sheetView>
  </sheetViews>
  <sheetFormatPr defaultColWidth="9.1796875" defaultRowHeight="14.5" x14ac:dyDescent="0.35"/>
  <cols>
    <col min="1" max="1" width="32" style="100" customWidth="1"/>
    <col min="2" max="3" width="8.1796875" style="100" customWidth="1"/>
    <col min="4" max="4" width="9.1796875" style="100"/>
    <col min="5" max="5" width="10.54296875" style="100" customWidth="1"/>
    <col min="6" max="6" width="7.1796875" style="100" customWidth="1"/>
    <col min="7" max="8" width="6.81640625" style="100" customWidth="1"/>
    <col min="9" max="9" width="9.1796875" style="100" customWidth="1"/>
    <col min="10" max="10" width="7.453125" style="100" customWidth="1"/>
    <col min="11" max="11" width="7.54296875" style="100" customWidth="1"/>
    <col min="12" max="16384" width="9.1796875" style="100"/>
  </cols>
  <sheetData>
    <row r="1" spans="1:5" x14ac:dyDescent="0.35">
      <c r="A1" s="429" t="s">
        <v>460</v>
      </c>
      <c r="B1" s="429"/>
      <c r="C1" s="429"/>
      <c r="D1" s="429"/>
      <c r="E1" s="429"/>
    </row>
    <row r="2" spans="1:5" ht="29.15" customHeight="1" x14ac:dyDescent="0.35">
      <c r="A2" s="430" t="s">
        <v>86</v>
      </c>
      <c r="B2" s="463" t="s">
        <v>418</v>
      </c>
      <c r="C2" s="464"/>
      <c r="D2" s="464"/>
      <c r="E2" s="209"/>
    </row>
    <row r="3" spans="1:5" x14ac:dyDescent="0.35">
      <c r="A3" s="431"/>
      <c r="B3" s="205" t="s">
        <v>26</v>
      </c>
      <c r="C3" s="205" t="s">
        <v>20</v>
      </c>
      <c r="D3" s="213" t="s">
        <v>19</v>
      </c>
      <c r="E3" s="209"/>
    </row>
    <row r="4" spans="1:5" x14ac:dyDescent="0.35">
      <c r="A4" s="102" t="s">
        <v>420</v>
      </c>
      <c r="B4" s="214">
        <v>4.6875</v>
      </c>
      <c r="C4" s="214">
        <v>5.1282051282051286</v>
      </c>
      <c r="D4" s="214">
        <v>4.4943820224719104</v>
      </c>
      <c r="E4" s="427" t="s">
        <v>211</v>
      </c>
    </row>
    <row r="5" spans="1:5" x14ac:dyDescent="0.35">
      <c r="A5" s="102" t="s">
        <v>381</v>
      </c>
      <c r="B5" s="214">
        <v>0</v>
      </c>
      <c r="C5" s="214">
        <v>0</v>
      </c>
      <c r="D5" s="214">
        <v>0</v>
      </c>
      <c r="E5" s="427"/>
    </row>
    <row r="6" spans="1:5" x14ac:dyDescent="0.35">
      <c r="A6" s="102" t="s">
        <v>382</v>
      </c>
      <c r="B6" s="214">
        <v>3.90625</v>
      </c>
      <c r="C6" s="214">
        <v>2.5641025641025643</v>
      </c>
      <c r="D6" s="214">
        <v>4.4943820224719104</v>
      </c>
      <c r="E6" s="427"/>
    </row>
    <row r="7" spans="1:5" x14ac:dyDescent="0.35">
      <c r="A7" s="102" t="s">
        <v>89</v>
      </c>
      <c r="B7" s="214">
        <v>4.6875</v>
      </c>
      <c r="C7" s="214">
        <v>2.5641025641025643</v>
      </c>
      <c r="D7" s="214">
        <v>5.617977528089888</v>
      </c>
      <c r="E7" s="427"/>
    </row>
    <row r="8" spans="1:5" x14ac:dyDescent="0.35">
      <c r="A8" s="102" t="s">
        <v>421</v>
      </c>
      <c r="B8" s="214">
        <v>7.8125</v>
      </c>
      <c r="C8" s="214">
        <v>10.256410256410257</v>
      </c>
      <c r="D8" s="214">
        <v>6.7415730337078648</v>
      </c>
      <c r="E8" s="427"/>
    </row>
    <row r="9" spans="1:5" x14ac:dyDescent="0.35">
      <c r="A9" s="102" t="s">
        <v>422</v>
      </c>
      <c r="B9" s="214">
        <v>82.03125</v>
      </c>
      <c r="C9" s="214">
        <v>82.051282051282058</v>
      </c>
      <c r="D9" s="214">
        <v>82.022471910112358</v>
      </c>
      <c r="E9" s="427"/>
    </row>
    <row r="10" spans="1:5" x14ac:dyDescent="0.35">
      <c r="A10" s="429"/>
      <c r="B10" s="429"/>
      <c r="C10" s="429"/>
      <c r="D10" s="429"/>
      <c r="E10" s="429"/>
    </row>
    <row r="11" spans="1:5" x14ac:dyDescent="0.35">
      <c r="A11" s="102" t="s">
        <v>420</v>
      </c>
      <c r="B11" s="215">
        <v>1.4285427035616374</v>
      </c>
      <c r="C11" s="215">
        <v>2.4698839549668126</v>
      </c>
      <c r="D11" s="216">
        <v>1.2289473928839645</v>
      </c>
      <c r="E11" s="427" t="s">
        <v>212</v>
      </c>
    </row>
    <row r="12" spans="1:5" x14ac:dyDescent="0.35">
      <c r="A12" s="102" t="s">
        <v>381</v>
      </c>
      <c r="B12" s="215">
        <v>0.44967525569832267</v>
      </c>
      <c r="C12" s="215">
        <v>0</v>
      </c>
      <c r="D12" s="216">
        <v>0.53586513076958953</v>
      </c>
      <c r="E12" s="427"/>
    </row>
    <row r="13" spans="1:5" x14ac:dyDescent="0.35">
      <c r="A13" s="102" t="s">
        <v>382</v>
      </c>
      <c r="B13" s="215">
        <v>0.49259455009721226</v>
      </c>
      <c r="C13" s="215">
        <v>0</v>
      </c>
      <c r="D13" s="216">
        <v>0.58701082538843907</v>
      </c>
      <c r="E13" s="427"/>
    </row>
    <row r="14" spans="1:5" x14ac:dyDescent="0.35">
      <c r="A14" s="102" t="s">
        <v>89</v>
      </c>
      <c r="B14" s="215">
        <v>0.11638411697252607</v>
      </c>
      <c r="C14" s="215">
        <v>0.72359067708843816</v>
      </c>
      <c r="D14" s="216">
        <v>0</v>
      </c>
      <c r="E14" s="427"/>
    </row>
    <row r="15" spans="1:5" x14ac:dyDescent="0.35">
      <c r="A15" s="102" t="s">
        <v>421</v>
      </c>
      <c r="B15" s="215">
        <v>3.5327288997056217</v>
      </c>
      <c r="C15" s="215">
        <v>16.669125696872644</v>
      </c>
      <c r="D15" s="216">
        <v>1.0148576482040699</v>
      </c>
      <c r="E15" s="427"/>
    </row>
    <row r="16" spans="1:5" x14ac:dyDescent="0.35">
      <c r="A16" s="102" t="s">
        <v>422</v>
      </c>
      <c r="B16" s="215">
        <v>95.549854923686965</v>
      </c>
      <c r="C16" s="215">
        <v>87.658338309221591</v>
      </c>
      <c r="D16" s="216">
        <v>97.062432772933604</v>
      </c>
      <c r="E16" s="428"/>
    </row>
    <row r="17" spans="1:5" x14ac:dyDescent="0.35">
      <c r="A17" s="429"/>
      <c r="B17" s="429"/>
      <c r="C17" s="429"/>
      <c r="D17" s="429"/>
      <c r="E17" s="429"/>
    </row>
    <row r="18" spans="1:5" x14ac:dyDescent="0.35">
      <c r="A18" s="102" t="s">
        <v>420</v>
      </c>
      <c r="B18" s="215">
        <v>6.9598039470247617</v>
      </c>
      <c r="C18" s="215">
        <v>0</v>
      </c>
      <c r="D18" s="216">
        <v>7.9752443341858239</v>
      </c>
      <c r="E18" s="427" t="s">
        <v>394</v>
      </c>
    </row>
    <row r="19" spans="1:5" x14ac:dyDescent="0.35">
      <c r="A19" s="102" t="s">
        <v>381</v>
      </c>
      <c r="B19" s="215">
        <v>0</v>
      </c>
      <c r="C19" s="215">
        <v>0</v>
      </c>
      <c r="D19" s="216">
        <v>0</v>
      </c>
      <c r="E19" s="427"/>
    </row>
    <row r="20" spans="1:5" x14ac:dyDescent="0.35">
      <c r="A20" s="102" t="s">
        <v>382</v>
      </c>
      <c r="B20" s="215">
        <v>4.1951302033886133</v>
      </c>
      <c r="C20" s="215">
        <v>0</v>
      </c>
      <c r="D20" s="216">
        <v>4.8072027086408715</v>
      </c>
      <c r="E20" s="427"/>
    </row>
    <row r="21" spans="1:5" x14ac:dyDescent="0.35">
      <c r="A21" s="102" t="s">
        <v>89</v>
      </c>
      <c r="B21" s="215">
        <v>0</v>
      </c>
      <c r="C21" s="215">
        <v>0</v>
      </c>
      <c r="D21" s="216">
        <v>0</v>
      </c>
      <c r="E21" s="427"/>
    </row>
    <row r="22" spans="1:5" x14ac:dyDescent="0.35">
      <c r="A22" s="102" t="s">
        <v>421</v>
      </c>
      <c r="B22" s="215">
        <v>3.9405256785460385</v>
      </c>
      <c r="C22" s="215">
        <v>16.728947710210022</v>
      </c>
      <c r="D22" s="216">
        <v>2.0746857327867527</v>
      </c>
      <c r="E22" s="427"/>
    </row>
    <row r="23" spans="1:5" x14ac:dyDescent="0.35">
      <c r="A23" s="102" t="s">
        <v>422</v>
      </c>
      <c r="B23" s="215">
        <v>85.882975854084052</v>
      </c>
      <c r="C23" s="215">
        <v>83.271052289789978</v>
      </c>
      <c r="D23" s="216">
        <v>86.264057375280586</v>
      </c>
      <c r="E23" s="428"/>
    </row>
    <row r="24" spans="1:5" x14ac:dyDescent="0.35">
      <c r="A24" s="429"/>
      <c r="B24" s="429"/>
      <c r="C24" s="429"/>
      <c r="D24" s="429"/>
      <c r="E24" s="429"/>
    </row>
    <row r="25" spans="1:5" x14ac:dyDescent="0.35">
      <c r="A25" s="102" t="s">
        <v>420</v>
      </c>
      <c r="B25" s="215">
        <v>5.9821905321984579</v>
      </c>
      <c r="C25" s="215">
        <v>10.958075970879937</v>
      </c>
      <c r="D25" s="216">
        <v>5.3396974134057906</v>
      </c>
      <c r="E25" s="427" t="s">
        <v>396</v>
      </c>
    </row>
    <row r="26" spans="1:5" x14ac:dyDescent="0.35">
      <c r="A26" s="102" t="s">
        <v>381</v>
      </c>
      <c r="B26" s="215">
        <v>0</v>
      </c>
      <c r="C26" s="215">
        <v>0</v>
      </c>
      <c r="D26" s="216">
        <v>0</v>
      </c>
      <c r="E26" s="427"/>
    </row>
    <row r="27" spans="1:5" x14ac:dyDescent="0.35">
      <c r="A27" s="102" t="s">
        <v>382</v>
      </c>
      <c r="B27" s="215">
        <v>0</v>
      </c>
      <c r="C27" s="215">
        <v>0</v>
      </c>
      <c r="D27" s="216">
        <v>0</v>
      </c>
      <c r="E27" s="427"/>
    </row>
    <row r="28" spans="1:5" x14ac:dyDescent="0.35">
      <c r="A28" s="102" t="s">
        <v>89</v>
      </c>
      <c r="B28" s="215">
        <v>0</v>
      </c>
      <c r="C28" s="215">
        <v>0</v>
      </c>
      <c r="D28" s="216">
        <v>0</v>
      </c>
      <c r="E28" s="427"/>
    </row>
    <row r="29" spans="1:5" x14ac:dyDescent="0.35">
      <c r="A29" s="102" t="s">
        <v>421</v>
      </c>
      <c r="B29" s="215">
        <v>9.3354064923083726</v>
      </c>
      <c r="C29" s="215">
        <v>0</v>
      </c>
      <c r="D29" s="216">
        <v>10.540806919298483</v>
      </c>
      <c r="E29" s="427"/>
    </row>
    <row r="30" spans="1:5" x14ac:dyDescent="0.35">
      <c r="A30" s="102" t="s">
        <v>422</v>
      </c>
      <c r="B30" s="215">
        <v>91.926703731884146</v>
      </c>
      <c r="C30" s="215">
        <v>100</v>
      </c>
      <c r="D30" s="216">
        <v>90.884268699534715</v>
      </c>
      <c r="E30" s="428"/>
    </row>
    <row r="31" spans="1:5" x14ac:dyDescent="0.35">
      <c r="A31" s="312" t="s">
        <v>531</v>
      </c>
    </row>
  </sheetData>
  <mergeCells count="10">
    <mergeCell ref="A24:E24"/>
    <mergeCell ref="E25:E30"/>
    <mergeCell ref="A17:E17"/>
    <mergeCell ref="E18:E23"/>
    <mergeCell ref="A1:E1"/>
    <mergeCell ref="A2:A3"/>
    <mergeCell ref="B2:D2"/>
    <mergeCell ref="E4:E9"/>
    <mergeCell ref="A10:E10"/>
    <mergeCell ref="E11:E16"/>
  </mergeCells>
  <hyperlinks>
    <hyperlink ref="A31" location="Index!A1" display="Back to Table of Contents" xr:uid="{00000000-0004-0000-1700-000000000000}"/>
  </hyperlinks>
  <pageMargins left="0.7" right="0.7" top="0.75" bottom="0.75" header="0.3" footer="0.3"/>
  <pageSetup scale="94" orientation="portrait" r:id="rId1"/>
  <headerFooter>
    <oddFooter>&amp;R&amp;1#&amp;"Calibri"&amp;12&amp;K000000Official Use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865A3-9042-427A-9F03-E2D3394CC889}">
  <sheetPr>
    <tabColor rgb="FF00B050"/>
  </sheetPr>
  <dimension ref="A1:E38"/>
  <sheetViews>
    <sheetView zoomScaleNormal="100" workbookViewId="0">
      <pane ySplit="3" topLeftCell="A31" activePane="bottomLeft" state="frozen"/>
      <selection activeCell="G23" sqref="G23"/>
      <selection pane="bottomLeft" activeCell="I38" sqref="I38"/>
    </sheetView>
  </sheetViews>
  <sheetFormatPr defaultColWidth="9.26953125" defaultRowHeight="14.5" x14ac:dyDescent="0.35"/>
  <cols>
    <col min="1" max="1" width="31.453125" style="100" customWidth="1"/>
    <col min="2" max="2" width="12" style="100" customWidth="1"/>
    <col min="3" max="3" width="13.453125" style="100" customWidth="1"/>
    <col min="4" max="4" width="13.81640625" style="100" customWidth="1"/>
    <col min="5" max="16384" width="9.26953125" style="100"/>
  </cols>
  <sheetData>
    <row r="1" spans="1:5" ht="28.9" customHeight="1" x14ac:dyDescent="0.35">
      <c r="A1" s="465" t="s">
        <v>442</v>
      </c>
      <c r="B1" s="465"/>
      <c r="C1" s="465"/>
      <c r="D1" s="465"/>
      <c r="E1" s="465"/>
    </row>
    <row r="2" spans="1:5" ht="28.9" customHeight="1" x14ac:dyDescent="0.35">
      <c r="A2" s="467" t="s">
        <v>86</v>
      </c>
      <c r="B2" s="224"/>
      <c r="C2" s="435" t="s">
        <v>21</v>
      </c>
      <c r="D2" s="435"/>
      <c r="E2" s="209"/>
    </row>
    <row r="3" spans="1:5" x14ac:dyDescent="0.35">
      <c r="A3" s="468"/>
      <c r="B3" s="205" t="s">
        <v>443</v>
      </c>
      <c r="C3" s="205" t="s">
        <v>20</v>
      </c>
      <c r="D3" s="206" t="s">
        <v>19</v>
      </c>
      <c r="E3" s="209"/>
    </row>
    <row r="4" spans="1:5" x14ac:dyDescent="0.35">
      <c r="A4" s="102" t="s">
        <v>351</v>
      </c>
      <c r="B4" s="172">
        <v>18.32460732984293</v>
      </c>
      <c r="C4" s="172">
        <v>18.75</v>
      </c>
      <c r="D4" s="172">
        <v>18.018018018018019</v>
      </c>
      <c r="E4" s="466" t="s">
        <v>211</v>
      </c>
    </row>
    <row r="5" spans="1:5" x14ac:dyDescent="0.35">
      <c r="A5" s="102" t="s">
        <v>352</v>
      </c>
      <c r="B5" s="172">
        <v>32.460732984293195</v>
      </c>
      <c r="C5" s="172">
        <v>30</v>
      </c>
      <c r="D5" s="172">
        <v>34.234234234234236</v>
      </c>
      <c r="E5" s="427"/>
    </row>
    <row r="6" spans="1:5" x14ac:dyDescent="0.35">
      <c r="A6" s="102" t="s">
        <v>87</v>
      </c>
      <c r="B6" s="172">
        <v>14.659685863874346</v>
      </c>
      <c r="C6" s="172">
        <v>18.75</v>
      </c>
      <c r="D6" s="172">
        <v>11.711711711711711</v>
      </c>
      <c r="E6" s="427"/>
    </row>
    <row r="7" spans="1:5" x14ac:dyDescent="0.35">
      <c r="A7" s="102" t="s">
        <v>444</v>
      </c>
      <c r="B7" s="172">
        <v>6.2827225130890056</v>
      </c>
      <c r="C7" s="172">
        <v>5</v>
      </c>
      <c r="D7" s="172">
        <v>7.2072072072072073</v>
      </c>
      <c r="E7" s="427"/>
    </row>
    <row r="8" spans="1:5" x14ac:dyDescent="0.35">
      <c r="A8" s="102" t="s">
        <v>89</v>
      </c>
      <c r="B8" s="172">
        <v>3.1413612565445028</v>
      </c>
      <c r="C8" s="172">
        <v>2.5</v>
      </c>
      <c r="D8" s="172">
        <v>3.6036036036036037</v>
      </c>
      <c r="E8" s="427"/>
    </row>
    <row r="9" spans="1:5" x14ac:dyDescent="0.35">
      <c r="A9" s="102" t="s">
        <v>445</v>
      </c>
      <c r="B9" s="172">
        <v>14.136125654450261</v>
      </c>
      <c r="C9" s="172">
        <v>13.75</v>
      </c>
      <c r="D9" s="172">
        <v>14.414414414414415</v>
      </c>
      <c r="E9" s="427"/>
    </row>
    <row r="10" spans="1:5" x14ac:dyDescent="0.35">
      <c r="A10" s="102" t="s">
        <v>0</v>
      </c>
      <c r="B10" s="172">
        <v>10.99476439790576</v>
      </c>
      <c r="C10" s="172">
        <v>11.25</v>
      </c>
      <c r="D10" s="172">
        <v>10.810810810810811</v>
      </c>
      <c r="E10" s="427"/>
    </row>
    <row r="11" spans="1:5" x14ac:dyDescent="0.35">
      <c r="A11" s="102" t="s">
        <v>446</v>
      </c>
      <c r="B11" s="172">
        <v>0</v>
      </c>
      <c r="C11" s="172">
        <v>0</v>
      </c>
      <c r="D11" s="172">
        <v>0</v>
      </c>
      <c r="E11" s="427"/>
    </row>
    <row r="12" spans="1:5" x14ac:dyDescent="0.35">
      <c r="A12" s="465"/>
      <c r="B12" s="465"/>
      <c r="C12" s="465"/>
      <c r="D12" s="465"/>
      <c r="E12" s="465"/>
    </row>
    <row r="13" spans="1:5" x14ac:dyDescent="0.35">
      <c r="A13" s="102" t="s">
        <v>351</v>
      </c>
      <c r="B13" s="172">
        <v>40.280713984034691</v>
      </c>
      <c r="C13" s="172">
        <v>43.542143834825637</v>
      </c>
      <c r="D13" s="172">
        <v>39.0063455764247</v>
      </c>
      <c r="E13" s="466" t="s">
        <v>212</v>
      </c>
    </row>
    <row r="14" spans="1:5" x14ac:dyDescent="0.35">
      <c r="A14" s="102" t="s">
        <v>352</v>
      </c>
      <c r="B14" s="172">
        <v>19.416183935581646</v>
      </c>
      <c r="C14" s="172">
        <v>21.332393808627913</v>
      </c>
      <c r="D14" s="172">
        <v>18.667445671605705</v>
      </c>
      <c r="E14" s="427"/>
    </row>
    <row r="15" spans="1:5" x14ac:dyDescent="0.35">
      <c r="A15" s="102" t="s">
        <v>87</v>
      </c>
      <c r="B15" s="172">
        <v>2.803282757452882</v>
      </c>
      <c r="C15" s="172">
        <v>5.6007733904537593</v>
      </c>
      <c r="D15" s="172">
        <v>1.7101935768235244</v>
      </c>
      <c r="E15" s="427"/>
    </row>
    <row r="16" spans="1:5" x14ac:dyDescent="0.35">
      <c r="A16" s="102" t="s">
        <v>444</v>
      </c>
      <c r="B16" s="172">
        <v>6.3739341771898612</v>
      </c>
      <c r="C16" s="172">
        <v>0.62975294133280846</v>
      </c>
      <c r="D16" s="172">
        <v>8.6184108115062799</v>
      </c>
      <c r="E16" s="427"/>
    </row>
    <row r="17" spans="1:5" x14ac:dyDescent="0.35">
      <c r="A17" s="102" t="s">
        <v>89</v>
      </c>
      <c r="B17" s="172">
        <v>12.576823327930361</v>
      </c>
      <c r="C17" s="172">
        <v>12.594325592604131</v>
      </c>
      <c r="D17" s="172">
        <v>12.569984507479733</v>
      </c>
      <c r="E17" s="427"/>
    </row>
    <row r="18" spans="1:5" x14ac:dyDescent="0.35">
      <c r="A18" s="102" t="s">
        <v>445</v>
      </c>
      <c r="B18" s="172">
        <v>3.750788633843241</v>
      </c>
      <c r="C18" s="172">
        <v>0.14341089977575661</v>
      </c>
      <c r="D18" s="172">
        <v>5.1603324317870953</v>
      </c>
      <c r="E18" s="427"/>
    </row>
    <row r="19" spans="1:5" x14ac:dyDescent="0.35">
      <c r="A19" s="102" t="s">
        <v>0</v>
      </c>
      <c r="B19" s="172">
        <v>4.230226935529326</v>
      </c>
      <c r="C19" s="172">
        <v>10.783164015735991</v>
      </c>
      <c r="D19" s="172">
        <v>1.6697377102141644</v>
      </c>
      <c r="E19" s="427"/>
    </row>
    <row r="20" spans="1:5" x14ac:dyDescent="0.35">
      <c r="A20" s="102" t="s">
        <v>446</v>
      </c>
      <c r="B20" s="172">
        <v>10.568046248437991</v>
      </c>
      <c r="C20" s="172">
        <v>5.3740355166440041</v>
      </c>
      <c r="D20" s="172">
        <v>12.597549714158799</v>
      </c>
      <c r="E20" s="428"/>
    </row>
    <row r="21" spans="1:5" x14ac:dyDescent="0.35">
      <c r="A21" s="465"/>
      <c r="B21" s="465"/>
      <c r="C21" s="465"/>
      <c r="D21" s="465"/>
      <c r="E21" s="465"/>
    </row>
    <row r="22" spans="1:5" x14ac:dyDescent="0.35">
      <c r="A22" s="102" t="s">
        <v>351</v>
      </c>
      <c r="B22" s="172">
        <v>45.976744124758461</v>
      </c>
      <c r="C22" s="172">
        <v>59.154329143212799</v>
      </c>
      <c r="D22" s="172">
        <v>44.448202016117193</v>
      </c>
      <c r="E22" s="466" t="s">
        <v>394</v>
      </c>
    </row>
    <row r="23" spans="1:5" x14ac:dyDescent="0.35">
      <c r="A23" s="102" t="s">
        <v>352</v>
      </c>
      <c r="B23" s="172">
        <v>1.945284833678971</v>
      </c>
      <c r="C23" s="172">
        <v>0</v>
      </c>
      <c r="D23" s="172">
        <v>2.1709293487714869</v>
      </c>
      <c r="E23" s="427"/>
    </row>
    <row r="24" spans="1:5" x14ac:dyDescent="0.35">
      <c r="A24" s="102" t="s">
        <v>87</v>
      </c>
      <c r="B24" s="172">
        <v>0.84904991490748527</v>
      </c>
      <c r="C24" s="172">
        <v>0</v>
      </c>
      <c r="D24" s="172">
        <v>0.94753598389940463</v>
      </c>
      <c r="E24" s="427"/>
    </row>
    <row r="25" spans="1:5" x14ac:dyDescent="0.35">
      <c r="A25" s="102" t="s">
        <v>444</v>
      </c>
      <c r="B25" s="172">
        <v>22.614415655070818</v>
      </c>
      <c r="C25" s="172">
        <v>0</v>
      </c>
      <c r="D25" s="172">
        <v>25.237588758692091</v>
      </c>
      <c r="E25" s="427"/>
    </row>
    <row r="26" spans="1:5" x14ac:dyDescent="0.35">
      <c r="A26" s="102" t="s">
        <v>89</v>
      </c>
      <c r="B26" s="172">
        <v>13.811206658113282</v>
      </c>
      <c r="C26" s="172">
        <v>4.9958476682611668</v>
      </c>
      <c r="D26" s="172">
        <v>14.833749665797008</v>
      </c>
      <c r="E26" s="427"/>
    </row>
    <row r="27" spans="1:5" x14ac:dyDescent="0.35">
      <c r="A27" s="102" t="s">
        <v>445</v>
      </c>
      <c r="B27" s="172">
        <v>0</v>
      </c>
      <c r="C27" s="172">
        <v>0</v>
      </c>
      <c r="D27" s="172">
        <v>0</v>
      </c>
      <c r="E27" s="427"/>
    </row>
    <row r="28" spans="1:5" x14ac:dyDescent="0.35">
      <c r="A28" s="102" t="s">
        <v>0</v>
      </c>
      <c r="B28" s="172">
        <v>0</v>
      </c>
      <c r="C28" s="172">
        <v>0</v>
      </c>
      <c r="D28" s="172">
        <v>0</v>
      </c>
      <c r="E28" s="427"/>
    </row>
    <row r="29" spans="1:5" x14ac:dyDescent="0.35">
      <c r="A29" s="102" t="s">
        <v>446</v>
      </c>
      <c r="B29" s="172">
        <v>14.803298813470985</v>
      </c>
      <c r="C29" s="172">
        <v>35.849823188526031</v>
      </c>
      <c r="D29" s="172">
        <v>12.361994226722819</v>
      </c>
      <c r="E29" s="428"/>
    </row>
    <row r="30" spans="1:5" x14ac:dyDescent="0.35">
      <c r="A30" s="465"/>
      <c r="B30" s="465"/>
      <c r="C30" s="465"/>
      <c r="D30" s="465"/>
      <c r="E30" s="465"/>
    </row>
    <row r="31" spans="1:5" x14ac:dyDescent="0.35">
      <c r="A31" s="102" t="s">
        <v>351</v>
      </c>
      <c r="B31" s="172">
        <v>43.377706933728312</v>
      </c>
      <c r="C31" s="172">
        <v>70.633611955452508</v>
      </c>
      <c r="D31" s="172">
        <v>36.345900093353556</v>
      </c>
      <c r="E31" s="466" t="s">
        <v>396</v>
      </c>
    </row>
    <row r="32" spans="1:5" x14ac:dyDescent="0.35">
      <c r="A32" s="102" t="s">
        <v>352</v>
      </c>
      <c r="B32" s="172">
        <v>29.494171983345524</v>
      </c>
      <c r="C32" s="172">
        <v>24.621067803461209</v>
      </c>
      <c r="D32" s="172">
        <v>30.751394125800793</v>
      </c>
      <c r="E32" s="427"/>
    </row>
    <row r="33" spans="1:5" x14ac:dyDescent="0.35">
      <c r="A33" s="102" t="s">
        <v>87</v>
      </c>
      <c r="B33" s="172">
        <v>0</v>
      </c>
      <c r="C33" s="172">
        <v>0</v>
      </c>
      <c r="D33" s="172">
        <v>0</v>
      </c>
      <c r="E33" s="427"/>
    </row>
    <row r="34" spans="1:5" x14ac:dyDescent="0.35">
      <c r="A34" s="102" t="s">
        <v>444</v>
      </c>
      <c r="B34" s="172">
        <v>11.122575119795643</v>
      </c>
      <c r="C34" s="172">
        <v>4.7453202410862829</v>
      </c>
      <c r="D34" s="172">
        <v>12.767856186161973</v>
      </c>
      <c r="E34" s="427"/>
    </row>
    <row r="35" spans="1:5" x14ac:dyDescent="0.35">
      <c r="A35" s="102" t="s">
        <v>89</v>
      </c>
      <c r="B35" s="172">
        <v>0</v>
      </c>
      <c r="C35" s="172">
        <v>0</v>
      </c>
      <c r="D35" s="172">
        <v>0</v>
      </c>
      <c r="E35" s="427"/>
    </row>
    <row r="36" spans="1:5" x14ac:dyDescent="0.35">
      <c r="A36" s="102" t="s">
        <v>445</v>
      </c>
      <c r="B36" s="172">
        <v>0</v>
      </c>
      <c r="C36" s="172">
        <v>0</v>
      </c>
      <c r="D36" s="172">
        <v>0</v>
      </c>
      <c r="E36" s="427"/>
    </row>
    <row r="37" spans="1:5" x14ac:dyDescent="0.35">
      <c r="A37" s="102" t="s">
        <v>0</v>
      </c>
      <c r="B37" s="172">
        <v>16.005545963130519</v>
      </c>
      <c r="C37" s="172">
        <v>0</v>
      </c>
      <c r="D37" s="172">
        <v>20.134849594683683</v>
      </c>
      <c r="E37" s="428"/>
    </row>
    <row r="38" spans="1:5" x14ac:dyDescent="0.35">
      <c r="A38" s="312" t="s">
        <v>531</v>
      </c>
    </row>
  </sheetData>
  <mergeCells count="10">
    <mergeCell ref="A21:E21"/>
    <mergeCell ref="E22:E29"/>
    <mergeCell ref="A30:E30"/>
    <mergeCell ref="E31:E37"/>
    <mergeCell ref="A1:E1"/>
    <mergeCell ref="A2:A3"/>
    <mergeCell ref="C2:D2"/>
    <mergeCell ref="E4:E11"/>
    <mergeCell ref="A12:E12"/>
    <mergeCell ref="E13:E20"/>
  </mergeCells>
  <hyperlinks>
    <hyperlink ref="A38" location="Index!A1" display="Back to Table of Contents" xr:uid="{00000000-0004-0000-18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03DDD-A324-4AE4-B194-988A95EEDC6D}">
  <sheetPr>
    <tabColor rgb="FF00B050"/>
  </sheetPr>
  <dimension ref="A1:M24"/>
  <sheetViews>
    <sheetView zoomScaleNormal="100" workbookViewId="0">
      <selection activeCell="M1" sqref="M1"/>
    </sheetView>
  </sheetViews>
  <sheetFormatPr defaultColWidth="9.26953125" defaultRowHeight="14.5" x14ac:dyDescent="0.35"/>
  <cols>
    <col min="1" max="1" width="12.26953125" style="100" customWidth="1"/>
    <col min="2" max="2" width="25.26953125" style="100" customWidth="1"/>
    <col min="3" max="3" width="17.6328125" style="100" customWidth="1"/>
    <col min="4" max="16384" width="9.26953125" style="100"/>
  </cols>
  <sheetData>
    <row r="1" spans="1:13" x14ac:dyDescent="0.35">
      <c r="A1" s="217" t="s">
        <v>88</v>
      </c>
      <c r="B1" s="217"/>
      <c r="C1" s="217"/>
    </row>
    <row r="2" spans="1:13" x14ac:dyDescent="0.35">
      <c r="A2" s="472" t="s">
        <v>423</v>
      </c>
      <c r="B2" s="473"/>
      <c r="C2" s="185" t="s">
        <v>350</v>
      </c>
    </row>
    <row r="3" spans="1:13" ht="28.9" customHeight="1" x14ac:dyDescent="0.35">
      <c r="A3" s="472"/>
      <c r="B3" s="473"/>
      <c r="C3" s="430" t="s">
        <v>447</v>
      </c>
    </row>
    <row r="4" spans="1:13" x14ac:dyDescent="0.35">
      <c r="A4" s="474"/>
      <c r="B4" s="475"/>
      <c r="C4" s="431"/>
      <c r="M4" s="334">
        <v>44166</v>
      </c>
    </row>
    <row r="5" spans="1:13" x14ac:dyDescent="0.35">
      <c r="A5" s="476" t="s">
        <v>424</v>
      </c>
      <c r="B5" s="477"/>
      <c r="C5" s="218">
        <v>64.210693917882296</v>
      </c>
      <c r="L5" s="100" t="s">
        <v>26</v>
      </c>
      <c r="M5" s="126">
        <f t="shared" ref="M5:M10" si="0">C5</f>
        <v>64.210693917882296</v>
      </c>
    </row>
    <row r="6" spans="1:13" x14ac:dyDescent="0.35">
      <c r="A6" s="471" t="s">
        <v>425</v>
      </c>
      <c r="B6" s="102" t="s">
        <v>81</v>
      </c>
      <c r="C6" s="172">
        <v>80.883881864477175</v>
      </c>
      <c r="L6" s="100" t="s">
        <v>14</v>
      </c>
      <c r="M6" s="126">
        <f t="shared" si="0"/>
        <v>80.883881864477175</v>
      </c>
    </row>
    <row r="7" spans="1:13" x14ac:dyDescent="0.35">
      <c r="A7" s="471"/>
      <c r="B7" s="102" t="s">
        <v>82</v>
      </c>
      <c r="C7" s="172">
        <v>82.190268022398868</v>
      </c>
      <c r="L7" s="100" t="s">
        <v>15</v>
      </c>
      <c r="M7" s="126">
        <f t="shared" si="0"/>
        <v>82.190268022398868</v>
      </c>
    </row>
    <row r="8" spans="1:13" x14ac:dyDescent="0.35">
      <c r="A8" s="471"/>
      <c r="B8" s="102" t="s">
        <v>83</v>
      </c>
      <c r="C8" s="172">
        <v>77.371430310774528</v>
      </c>
      <c r="L8" s="100" t="s">
        <v>16</v>
      </c>
      <c r="M8" s="126">
        <f t="shared" si="0"/>
        <v>77.371430310774528</v>
      </c>
    </row>
    <row r="9" spans="1:13" x14ac:dyDescent="0.35">
      <c r="A9" s="471"/>
      <c r="B9" s="102" t="s">
        <v>84</v>
      </c>
      <c r="C9" s="172">
        <v>63.266015067304885</v>
      </c>
      <c r="L9" s="100" t="s">
        <v>17</v>
      </c>
      <c r="M9" s="126">
        <f t="shared" si="0"/>
        <v>63.266015067304885</v>
      </c>
    </row>
    <row r="10" spans="1:13" x14ac:dyDescent="0.35">
      <c r="A10" s="471"/>
      <c r="B10" s="102" t="s">
        <v>85</v>
      </c>
      <c r="C10" s="172">
        <v>35.288824089870744</v>
      </c>
      <c r="L10" s="100" t="s">
        <v>18</v>
      </c>
      <c r="M10" s="126">
        <f t="shared" si="0"/>
        <v>35.288824089870744</v>
      </c>
    </row>
    <row r="11" spans="1:13" x14ac:dyDescent="0.35">
      <c r="A11" s="478" t="s">
        <v>426</v>
      </c>
      <c r="B11" s="477"/>
      <c r="C11" s="218">
        <v>52.642348295703052</v>
      </c>
      <c r="M11" s="334">
        <v>44166</v>
      </c>
    </row>
    <row r="12" spans="1:13" x14ac:dyDescent="0.35">
      <c r="A12" s="471" t="s">
        <v>425</v>
      </c>
      <c r="B12" s="102" t="s">
        <v>81</v>
      </c>
      <c r="C12" s="172">
        <v>68.107466888781218</v>
      </c>
      <c r="L12" s="100" t="s">
        <v>26</v>
      </c>
      <c r="M12" s="126">
        <f t="shared" ref="M12:M17" si="1">C11</f>
        <v>52.642348295703052</v>
      </c>
    </row>
    <row r="13" spans="1:13" x14ac:dyDescent="0.35">
      <c r="A13" s="471"/>
      <c r="B13" s="102" t="s">
        <v>82</v>
      </c>
      <c r="C13" s="172">
        <v>71.531281020463709</v>
      </c>
      <c r="L13" s="100" t="s">
        <v>14</v>
      </c>
      <c r="M13" s="126">
        <f t="shared" si="1"/>
        <v>68.107466888781218</v>
      </c>
    </row>
    <row r="14" spans="1:13" x14ac:dyDescent="0.35">
      <c r="A14" s="471"/>
      <c r="B14" s="102" t="s">
        <v>83</v>
      </c>
      <c r="C14" s="172">
        <v>61.083670016330558</v>
      </c>
      <c r="L14" s="100" t="s">
        <v>15</v>
      </c>
      <c r="M14" s="126">
        <f t="shared" si="1"/>
        <v>71.531281020463709</v>
      </c>
    </row>
    <row r="15" spans="1:13" x14ac:dyDescent="0.35">
      <c r="A15" s="471"/>
      <c r="B15" s="102" t="s">
        <v>84</v>
      </c>
      <c r="C15" s="172">
        <v>51.385998082745061</v>
      </c>
      <c r="L15" s="100" t="s">
        <v>16</v>
      </c>
      <c r="M15" s="126">
        <f t="shared" si="1"/>
        <v>61.083670016330558</v>
      </c>
    </row>
    <row r="16" spans="1:13" x14ac:dyDescent="0.35">
      <c r="A16" s="471"/>
      <c r="B16" s="102" t="s">
        <v>85</v>
      </c>
      <c r="C16" s="172">
        <v>28.638735083116142</v>
      </c>
      <c r="L16" s="100" t="s">
        <v>17</v>
      </c>
      <c r="M16" s="126">
        <f t="shared" si="1"/>
        <v>51.385998082745061</v>
      </c>
    </row>
    <row r="17" spans="1:13" x14ac:dyDescent="0.35">
      <c r="A17" s="469" t="s">
        <v>427</v>
      </c>
      <c r="B17" s="470"/>
      <c r="C17" s="218">
        <v>22.204888185807945</v>
      </c>
      <c r="L17" s="100" t="s">
        <v>18</v>
      </c>
      <c r="M17" s="126">
        <f t="shared" si="1"/>
        <v>28.638735083116142</v>
      </c>
    </row>
    <row r="18" spans="1:13" x14ac:dyDescent="0.35">
      <c r="A18" s="471" t="s">
        <v>425</v>
      </c>
      <c r="B18" s="102" t="s">
        <v>81</v>
      </c>
      <c r="C18" s="172">
        <v>32.061639749693789</v>
      </c>
      <c r="M18" s="334">
        <v>44166</v>
      </c>
    </row>
    <row r="19" spans="1:13" x14ac:dyDescent="0.35">
      <c r="A19" s="471"/>
      <c r="B19" s="102" t="s">
        <v>82</v>
      </c>
      <c r="C19" s="172">
        <v>26.451118137313319</v>
      </c>
      <c r="L19" s="100" t="s">
        <v>26</v>
      </c>
      <c r="M19" s="126">
        <f t="shared" ref="M19:M24" si="2">C17</f>
        <v>22.204888185807945</v>
      </c>
    </row>
    <row r="20" spans="1:13" x14ac:dyDescent="0.35">
      <c r="A20" s="471"/>
      <c r="B20" s="102" t="s">
        <v>83</v>
      </c>
      <c r="C20" s="172">
        <v>32.046412012989045</v>
      </c>
      <c r="L20" s="100" t="s">
        <v>14</v>
      </c>
      <c r="M20" s="126">
        <f t="shared" si="2"/>
        <v>32.061639749693789</v>
      </c>
    </row>
    <row r="21" spans="1:13" x14ac:dyDescent="0.35">
      <c r="A21" s="471"/>
      <c r="B21" s="102" t="s">
        <v>84</v>
      </c>
      <c r="C21" s="172">
        <v>21.165113748513726</v>
      </c>
      <c r="L21" s="100" t="s">
        <v>15</v>
      </c>
      <c r="M21" s="126">
        <f t="shared" si="2"/>
        <v>26.451118137313319</v>
      </c>
    </row>
    <row r="22" spans="1:13" x14ac:dyDescent="0.35">
      <c r="A22" s="471"/>
      <c r="B22" s="102" t="s">
        <v>85</v>
      </c>
      <c r="C22" s="172">
        <v>7.5262000394974065</v>
      </c>
      <c r="L22" s="100" t="s">
        <v>16</v>
      </c>
      <c r="M22" s="126">
        <f t="shared" si="2"/>
        <v>32.046412012989045</v>
      </c>
    </row>
    <row r="23" spans="1:13" x14ac:dyDescent="0.35">
      <c r="A23" s="312" t="s">
        <v>531</v>
      </c>
      <c r="L23" s="100" t="s">
        <v>17</v>
      </c>
      <c r="M23" s="126">
        <f t="shared" si="2"/>
        <v>21.165113748513726</v>
      </c>
    </row>
    <row r="24" spans="1:13" x14ac:dyDescent="0.35">
      <c r="L24" s="100" t="s">
        <v>18</v>
      </c>
      <c r="M24" s="126">
        <f t="shared" si="2"/>
        <v>7.5262000394974065</v>
      </c>
    </row>
  </sheetData>
  <mergeCells count="8">
    <mergeCell ref="A17:B17"/>
    <mergeCell ref="A18:A22"/>
    <mergeCell ref="A2:B4"/>
    <mergeCell ref="C3:C4"/>
    <mergeCell ref="A5:B5"/>
    <mergeCell ref="A6:A10"/>
    <mergeCell ref="A11:B11"/>
    <mergeCell ref="A12:A16"/>
  </mergeCells>
  <hyperlinks>
    <hyperlink ref="A23" location="Index!A1" display="Back to Table of Contents" xr:uid="{00000000-0004-0000-19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8FF8D-B4D6-41AE-B15E-F75728A62B54}">
  <sheetPr>
    <tabColor rgb="FF00B050"/>
  </sheetPr>
  <dimension ref="A1:M15"/>
  <sheetViews>
    <sheetView workbookViewId="0">
      <pane xSplit="1" ySplit="3" topLeftCell="B4" activePane="bottomRight" state="frozen"/>
      <selection activeCell="G23" sqref="G23"/>
      <selection pane="topRight" activeCell="G23" sqref="G23"/>
      <selection pane="bottomLeft" activeCell="G23" sqref="G23"/>
      <selection pane="bottomRight" activeCell="G8" sqref="G8"/>
    </sheetView>
  </sheetViews>
  <sheetFormatPr defaultColWidth="8.7265625" defaultRowHeight="14.5" x14ac:dyDescent="0.35"/>
  <cols>
    <col min="1" max="1" width="8.7265625" style="219"/>
    <col min="2" max="2" width="38.1796875" style="219" bestFit="1" customWidth="1"/>
    <col min="3" max="8" width="8.7265625" style="219"/>
    <col min="9" max="9" width="10.81640625" style="219" bestFit="1" customWidth="1"/>
    <col min="10" max="12" width="8.7265625" style="219"/>
    <col min="13" max="13" width="10.54296875" style="219" bestFit="1" customWidth="1"/>
    <col min="14" max="16384" width="8.7265625" style="219"/>
  </cols>
  <sheetData>
    <row r="1" spans="1:13" x14ac:dyDescent="0.35">
      <c r="A1" s="482" t="s">
        <v>428</v>
      </c>
      <c r="B1" s="482"/>
      <c r="C1" s="482" t="s">
        <v>383</v>
      </c>
      <c r="D1" s="479" t="s">
        <v>429</v>
      </c>
      <c r="E1" s="481"/>
      <c r="F1" s="479" t="s">
        <v>296</v>
      </c>
      <c r="G1" s="480"/>
      <c r="H1" s="481"/>
      <c r="I1" s="479" t="s">
        <v>78</v>
      </c>
      <c r="J1" s="480"/>
      <c r="K1" s="480"/>
      <c r="L1" s="480"/>
      <c r="M1" s="481"/>
    </row>
    <row r="2" spans="1:13" x14ac:dyDescent="0.35">
      <c r="A2" s="483"/>
      <c r="B2" s="483"/>
      <c r="C2" s="483"/>
      <c r="D2" s="220" t="s">
        <v>20</v>
      </c>
      <c r="E2" s="220" t="s">
        <v>19</v>
      </c>
      <c r="F2" s="220" t="s">
        <v>297</v>
      </c>
      <c r="G2" s="220" t="s">
        <v>298</v>
      </c>
      <c r="H2" s="220" t="s">
        <v>430</v>
      </c>
      <c r="I2" s="220" t="s">
        <v>431</v>
      </c>
      <c r="J2" s="220" t="s">
        <v>15</v>
      </c>
      <c r="K2" s="220" t="s">
        <v>16</v>
      </c>
      <c r="L2" s="220" t="s">
        <v>17</v>
      </c>
      <c r="M2" s="220" t="s">
        <v>432</v>
      </c>
    </row>
    <row r="3" spans="1:13" x14ac:dyDescent="0.35">
      <c r="A3" s="484" t="s">
        <v>211</v>
      </c>
      <c r="B3" s="221" t="s">
        <v>433</v>
      </c>
      <c r="C3" s="222">
        <v>71.938614417966193</v>
      </c>
      <c r="D3" s="222">
        <v>58</v>
      </c>
      <c r="E3" s="222">
        <v>75</v>
      </c>
      <c r="F3" s="222">
        <v>63.802747966519568</v>
      </c>
      <c r="G3" s="222">
        <v>71.352229700229429</v>
      </c>
      <c r="H3" s="222">
        <v>75.061312826255318</v>
      </c>
      <c r="I3" s="222">
        <v>86.151240706464108</v>
      </c>
      <c r="J3" s="222">
        <v>80.689969183016615</v>
      </c>
      <c r="K3" s="222">
        <v>79.83653921948229</v>
      </c>
      <c r="L3" s="222">
        <v>67.024864232839107</v>
      </c>
      <c r="M3" s="222">
        <v>51.682598513870502</v>
      </c>
    </row>
    <row r="4" spans="1:13" x14ac:dyDescent="0.35">
      <c r="A4" s="485"/>
      <c r="B4" s="221" t="s">
        <v>434</v>
      </c>
      <c r="C4" s="222">
        <v>31</v>
      </c>
      <c r="D4" s="222">
        <v>23</v>
      </c>
      <c r="E4" s="222">
        <v>33</v>
      </c>
      <c r="F4" s="222">
        <v>31</v>
      </c>
      <c r="G4" s="222">
        <v>29</v>
      </c>
      <c r="H4" s="222">
        <v>34</v>
      </c>
      <c r="I4" s="222">
        <v>42</v>
      </c>
      <c r="J4" s="222">
        <v>36</v>
      </c>
      <c r="K4" s="222">
        <v>35</v>
      </c>
      <c r="L4" s="222">
        <v>30.378231763043573</v>
      </c>
      <c r="M4" s="222">
        <v>18</v>
      </c>
    </row>
    <row r="5" spans="1:13" x14ac:dyDescent="0.35">
      <c r="A5" s="486" t="s">
        <v>212</v>
      </c>
      <c r="B5" s="221" t="s">
        <v>433</v>
      </c>
      <c r="C5" s="222">
        <v>68.263684938552501</v>
      </c>
      <c r="D5" s="222">
        <v>53.010064987842007</v>
      </c>
      <c r="E5" s="222">
        <v>72.097554214807502</v>
      </c>
      <c r="F5" s="222">
        <v>57.546384659239017</v>
      </c>
      <c r="G5" s="222">
        <v>65.185695892209822</v>
      </c>
      <c r="H5" s="222">
        <v>74.444322025189479</v>
      </c>
      <c r="I5" s="222">
        <v>82.367658110293945</v>
      </c>
      <c r="J5" s="222">
        <v>81.096484671517501</v>
      </c>
      <c r="K5" s="222">
        <v>72.883269180772061</v>
      </c>
      <c r="L5" s="222">
        <v>66.64772021174268</v>
      </c>
      <c r="M5" s="222">
        <v>45.156947128854739</v>
      </c>
    </row>
    <row r="6" spans="1:13" x14ac:dyDescent="0.35">
      <c r="A6" s="487"/>
      <c r="B6" s="221" t="s">
        <v>434</v>
      </c>
      <c r="C6" s="222">
        <v>28.605893846741324</v>
      </c>
      <c r="D6" s="222">
        <v>19.846754904480601</v>
      </c>
      <c r="E6" s="222">
        <v>30.807429861516493</v>
      </c>
      <c r="F6" s="222">
        <v>23.257230058952004</v>
      </c>
      <c r="G6" s="222">
        <v>25.80611834067026</v>
      </c>
      <c r="H6" s="222">
        <v>32.888996580099999</v>
      </c>
      <c r="I6" s="222">
        <v>32.929067578224505</v>
      </c>
      <c r="J6" s="222">
        <v>40.32273918984712</v>
      </c>
      <c r="K6" s="222">
        <v>32.653467671312448</v>
      </c>
      <c r="L6" s="222">
        <v>26.570598744461236</v>
      </c>
      <c r="M6" s="222">
        <v>13.575125232584377</v>
      </c>
    </row>
    <row r="7" spans="1:13" x14ac:dyDescent="0.35">
      <c r="A7" s="486" t="s">
        <v>255</v>
      </c>
      <c r="B7" s="221" t="s">
        <v>433</v>
      </c>
      <c r="C7" s="222">
        <v>59.326363793094515</v>
      </c>
      <c r="D7" s="222">
        <v>49.884387174843958</v>
      </c>
      <c r="E7" s="222">
        <v>65.092568959413867</v>
      </c>
      <c r="F7" s="222">
        <v>57.259929529517663</v>
      </c>
      <c r="G7" s="222">
        <v>55.123105529697959</v>
      </c>
      <c r="H7" s="222">
        <v>64.705455855773479</v>
      </c>
      <c r="I7" s="222">
        <v>80.226503834137887</v>
      </c>
      <c r="J7" s="222">
        <v>72.980434858685129</v>
      </c>
      <c r="K7" s="222">
        <v>71.17636048100519</v>
      </c>
      <c r="L7" s="222">
        <v>61.109984510518402</v>
      </c>
      <c r="M7" s="222">
        <v>42.958407208937665</v>
      </c>
    </row>
    <row r="8" spans="1:13" x14ac:dyDescent="0.35">
      <c r="A8" s="487"/>
      <c r="B8" s="221" t="s">
        <v>434</v>
      </c>
      <c r="C8" s="222">
        <v>23.945216096922508</v>
      </c>
      <c r="D8" s="222">
        <v>18.205971673545204</v>
      </c>
      <c r="E8" s="222">
        <v>27.450166615533245</v>
      </c>
      <c r="F8" s="222">
        <v>25.443927774873458</v>
      </c>
      <c r="G8" s="222">
        <v>21.418295121917097</v>
      </c>
      <c r="H8" s="222">
        <v>26.056500459999089</v>
      </c>
      <c r="I8" s="222">
        <v>40.17731344311261</v>
      </c>
      <c r="J8" s="222">
        <v>33.624910939561602</v>
      </c>
      <c r="K8" s="222">
        <v>32.357967004667877</v>
      </c>
      <c r="L8" s="222">
        <v>23.735309892532129</v>
      </c>
      <c r="M8" s="222">
        <v>13.173329087524269</v>
      </c>
    </row>
    <row r="9" spans="1:13" x14ac:dyDescent="0.35">
      <c r="A9" s="486" t="s">
        <v>394</v>
      </c>
      <c r="B9" s="221" t="s">
        <v>433</v>
      </c>
      <c r="C9" s="222">
        <v>57.766812836163304</v>
      </c>
      <c r="D9" s="222">
        <v>49.55049959313034</v>
      </c>
      <c r="E9" s="222">
        <v>62.83077125586852</v>
      </c>
      <c r="F9" s="222">
        <v>54.620660516727071</v>
      </c>
      <c r="G9" s="222">
        <v>53.485114146602541</v>
      </c>
      <c r="H9" s="222">
        <v>63.757781936981218</v>
      </c>
      <c r="I9" s="222">
        <v>81.874610585726444</v>
      </c>
      <c r="J9" s="222">
        <v>75.692187927893201</v>
      </c>
      <c r="K9" s="222">
        <v>67.423465550274713</v>
      </c>
      <c r="L9" s="222">
        <v>60.872953060047195</v>
      </c>
      <c r="M9" s="222">
        <v>40.108748156858432</v>
      </c>
    </row>
    <row r="10" spans="1:13" x14ac:dyDescent="0.35">
      <c r="A10" s="487"/>
      <c r="B10" s="221" t="s">
        <v>434</v>
      </c>
      <c r="C10" s="222">
        <v>21.131508471078895</v>
      </c>
      <c r="D10" s="222">
        <v>15.886449979858309</v>
      </c>
      <c r="E10" s="222">
        <v>24.364194144423326</v>
      </c>
      <c r="F10" s="222">
        <v>18.981996051389835</v>
      </c>
      <c r="G10" s="222">
        <v>20.562113369985475</v>
      </c>
      <c r="H10" s="222">
        <v>22.638331988535441</v>
      </c>
      <c r="I10" s="222">
        <v>40.32174509073711</v>
      </c>
      <c r="J10" s="222">
        <v>32.05960633960531</v>
      </c>
      <c r="K10" s="222">
        <v>26.745011590487618</v>
      </c>
      <c r="L10" s="222">
        <v>22.447526098596288</v>
      </c>
      <c r="M10" s="222">
        <v>10.132373246351065</v>
      </c>
    </row>
    <row r="11" spans="1:13" x14ac:dyDescent="0.35">
      <c r="A11" s="486" t="s">
        <v>396</v>
      </c>
      <c r="B11" s="221" t="s">
        <v>433</v>
      </c>
      <c r="C11" s="222">
        <v>65.198403526255859</v>
      </c>
      <c r="D11" s="222">
        <v>49.680026283456364</v>
      </c>
      <c r="E11" s="222">
        <v>69.287547956322953</v>
      </c>
      <c r="F11" s="222">
        <v>58.981061093348089</v>
      </c>
      <c r="G11" s="222">
        <v>62.922583815224478</v>
      </c>
      <c r="H11" s="222">
        <v>69.485667273778901</v>
      </c>
      <c r="I11" s="222">
        <v>84.200942833525147</v>
      </c>
      <c r="J11" s="222">
        <v>84.062538232495129</v>
      </c>
      <c r="K11" s="222">
        <v>79.443681179359317</v>
      </c>
      <c r="L11" s="222">
        <v>63.973993666129658</v>
      </c>
      <c r="M11" s="222">
        <v>39.184799273994628</v>
      </c>
    </row>
    <row r="12" spans="1:13" x14ac:dyDescent="0.35">
      <c r="A12" s="487"/>
      <c r="B12" s="221" t="s">
        <v>434</v>
      </c>
      <c r="C12" s="222">
        <v>29.102922344647464</v>
      </c>
      <c r="D12" s="222">
        <v>17.293063266312789</v>
      </c>
      <c r="E12" s="222">
        <v>32.214859805277051</v>
      </c>
      <c r="F12" s="222">
        <v>25.725537793701804</v>
      </c>
      <c r="G12" s="222">
        <v>27.530301127659101</v>
      </c>
      <c r="H12" s="222">
        <v>31.792193117468198</v>
      </c>
      <c r="I12" s="222">
        <v>39.922722904051319</v>
      </c>
      <c r="J12" s="222">
        <v>41.565839044357602</v>
      </c>
      <c r="K12" s="222">
        <v>36.879988256626937</v>
      </c>
      <c r="L12" s="222">
        <v>28.648181496500275</v>
      </c>
      <c r="M12" s="222">
        <v>13.451643885632969</v>
      </c>
    </row>
    <row r="13" spans="1:13" x14ac:dyDescent="0.35">
      <c r="A13" s="312" t="s">
        <v>531</v>
      </c>
    </row>
    <row r="15" spans="1:13" x14ac:dyDescent="0.35">
      <c r="A15" s="223" t="s">
        <v>435</v>
      </c>
    </row>
  </sheetData>
  <mergeCells count="11">
    <mergeCell ref="A3:A4"/>
    <mergeCell ref="A5:A6"/>
    <mergeCell ref="A7:A8"/>
    <mergeCell ref="A9:A10"/>
    <mergeCell ref="A11:A12"/>
    <mergeCell ref="I1:M1"/>
    <mergeCell ref="A1:A2"/>
    <mergeCell ref="B1:B2"/>
    <mergeCell ref="C1:C2"/>
    <mergeCell ref="D1:E1"/>
    <mergeCell ref="F1:H1"/>
  </mergeCells>
  <hyperlinks>
    <hyperlink ref="A13" location="Index!A1" display="Back to Table of Contents" xr:uid="{00000000-0004-0000-1A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68D06-880D-4B70-8FFD-87EA70E94EE1}">
  <sheetPr>
    <tabColor rgb="FF00B050"/>
  </sheetPr>
  <dimension ref="A1:F19"/>
  <sheetViews>
    <sheetView zoomScaleNormal="100" workbookViewId="0">
      <pane ySplit="3" topLeftCell="A10" activePane="bottomLeft" state="frozen"/>
      <selection activeCell="G23" sqref="G23"/>
      <selection pane="bottomLeft" activeCell="C22" sqref="C22"/>
    </sheetView>
  </sheetViews>
  <sheetFormatPr defaultColWidth="9.26953125" defaultRowHeight="14.5" x14ac:dyDescent="0.35"/>
  <cols>
    <col min="1" max="1" width="44.7265625" style="100" bestFit="1" customWidth="1"/>
    <col min="2" max="5" width="12.7265625" style="100" customWidth="1"/>
    <col min="6" max="16384" width="9.26953125" style="100"/>
  </cols>
  <sheetData>
    <row r="1" spans="1:6" x14ac:dyDescent="0.35">
      <c r="A1" s="429" t="s">
        <v>436</v>
      </c>
      <c r="B1" s="429"/>
      <c r="C1" s="429"/>
      <c r="D1" s="429"/>
      <c r="E1" s="429"/>
      <c r="F1" s="429"/>
    </row>
    <row r="2" spans="1:6" ht="43.5" customHeight="1" x14ac:dyDescent="0.35">
      <c r="A2" s="488"/>
      <c r="B2" s="432" t="s">
        <v>437</v>
      </c>
      <c r="C2" s="433"/>
      <c r="D2" s="434"/>
      <c r="E2" s="148" t="s">
        <v>438</v>
      </c>
      <c r="F2" s="209"/>
    </row>
    <row r="3" spans="1:6" x14ac:dyDescent="0.35">
      <c r="A3" s="489"/>
      <c r="B3" s="184" t="s">
        <v>20</v>
      </c>
      <c r="C3" s="185" t="s">
        <v>19</v>
      </c>
      <c r="D3" s="148" t="s">
        <v>26</v>
      </c>
      <c r="E3" s="148"/>
      <c r="F3" s="209"/>
    </row>
    <row r="4" spans="1:6" x14ac:dyDescent="0.35">
      <c r="A4" s="102" t="s">
        <v>439</v>
      </c>
      <c r="B4" s="173">
        <v>54.943273905996762</v>
      </c>
      <c r="C4" s="173">
        <v>64.568345323741013</v>
      </c>
      <c r="D4" s="173">
        <v>61.133603238866399</v>
      </c>
      <c r="E4" s="173">
        <v>100</v>
      </c>
      <c r="F4" s="466" t="s">
        <v>211</v>
      </c>
    </row>
    <row r="5" spans="1:6" x14ac:dyDescent="0.35">
      <c r="A5" s="102" t="s">
        <v>440</v>
      </c>
      <c r="B5" s="174">
        <v>44.084278768233389</v>
      </c>
      <c r="C5" s="174">
        <v>55.485611510791365</v>
      </c>
      <c r="D5" s="174">
        <v>51.417004048582996</v>
      </c>
      <c r="E5" s="174">
        <v>84.714109689550568</v>
      </c>
      <c r="F5" s="427"/>
    </row>
    <row r="6" spans="1:6" x14ac:dyDescent="0.35">
      <c r="A6" s="102" t="s">
        <v>441</v>
      </c>
      <c r="B6" s="174">
        <v>10.858995137763371</v>
      </c>
      <c r="C6" s="174">
        <v>9.0827338129496411</v>
      </c>
      <c r="D6" s="174">
        <v>9.7165991902834001</v>
      </c>
      <c r="E6" s="174">
        <v>15.285890310449426</v>
      </c>
      <c r="F6" s="427"/>
    </row>
    <row r="7" spans="1:6" x14ac:dyDescent="0.35">
      <c r="A7" s="429"/>
      <c r="B7" s="429"/>
      <c r="C7" s="429"/>
      <c r="D7" s="429"/>
      <c r="E7" s="429"/>
      <c r="F7" s="429"/>
    </row>
    <row r="8" spans="1:6" x14ac:dyDescent="0.35">
      <c r="A8" s="102" t="s">
        <v>439</v>
      </c>
      <c r="B8" s="173">
        <v>40.549132009209181</v>
      </c>
      <c r="C8" s="173">
        <v>47.141373017357459</v>
      </c>
      <c r="D8" s="173">
        <v>45.87264825313062</v>
      </c>
      <c r="E8" s="173">
        <v>100</v>
      </c>
      <c r="F8" s="427" t="s">
        <v>212</v>
      </c>
    </row>
    <row r="9" spans="1:6" x14ac:dyDescent="0.35">
      <c r="A9" s="102" t="s">
        <v>440</v>
      </c>
      <c r="B9" s="174">
        <v>29.918401655701949</v>
      </c>
      <c r="C9" s="174">
        <v>40.646785248247376</v>
      </c>
      <c r="D9" s="174">
        <v>38.582029738374018</v>
      </c>
      <c r="E9" s="174">
        <v>84.1068288132699</v>
      </c>
      <c r="F9" s="427"/>
    </row>
    <row r="10" spans="1:6" x14ac:dyDescent="0.35">
      <c r="A10" s="102" t="s">
        <v>441</v>
      </c>
      <c r="B10" s="174">
        <v>10.630730353507229</v>
      </c>
      <c r="C10" s="174">
        <v>6.4945877691100833</v>
      </c>
      <c r="D10" s="174">
        <v>7.2906185147566047</v>
      </c>
      <c r="E10" s="174">
        <v>15.8931711867301</v>
      </c>
      <c r="F10" s="428"/>
    </row>
    <row r="11" spans="1:6" x14ac:dyDescent="0.35">
      <c r="A11" s="429"/>
      <c r="B11" s="429"/>
      <c r="C11" s="429"/>
      <c r="D11" s="429"/>
      <c r="E11" s="429"/>
      <c r="F11" s="429"/>
    </row>
    <row r="12" spans="1:6" x14ac:dyDescent="0.35">
      <c r="A12" s="102" t="s">
        <v>439</v>
      </c>
      <c r="B12" s="173">
        <v>38.650079779684859</v>
      </c>
      <c r="C12" s="173">
        <v>39.674208902263047</v>
      </c>
      <c r="D12" s="173">
        <v>39.466737925141302</v>
      </c>
      <c r="E12" s="173">
        <v>100</v>
      </c>
      <c r="F12" s="427" t="s">
        <v>394</v>
      </c>
    </row>
    <row r="13" spans="1:6" x14ac:dyDescent="0.35">
      <c r="A13" s="102" t="s">
        <v>440</v>
      </c>
      <c r="B13" s="174">
        <v>37.809040960801099</v>
      </c>
      <c r="C13" s="174">
        <v>37.832200888508012</v>
      </c>
      <c r="D13" s="174">
        <v>37.827509084783763</v>
      </c>
      <c r="E13" s="174">
        <v>95.846556045582616</v>
      </c>
      <c r="F13" s="427"/>
    </row>
    <row r="14" spans="1:6" x14ac:dyDescent="0.35">
      <c r="A14" s="102" t="s">
        <v>441</v>
      </c>
      <c r="B14" s="174">
        <v>0.84103881888375986</v>
      </c>
      <c r="C14" s="174">
        <v>1.842008013755037</v>
      </c>
      <c r="D14" s="174">
        <v>1.6392288403575359</v>
      </c>
      <c r="E14" s="174">
        <v>4.1534439544173889</v>
      </c>
      <c r="F14" s="428"/>
    </row>
    <row r="15" spans="1:6" x14ac:dyDescent="0.35">
      <c r="A15" s="429"/>
      <c r="B15" s="429"/>
      <c r="C15" s="429"/>
      <c r="D15" s="429"/>
      <c r="E15" s="429"/>
      <c r="F15" s="429"/>
    </row>
    <row r="16" spans="1:6" x14ac:dyDescent="0.35">
      <c r="A16" s="102" t="s">
        <v>439</v>
      </c>
      <c r="B16" s="173">
        <v>31.581209727553752</v>
      </c>
      <c r="C16" s="173">
        <v>42.254634760415392</v>
      </c>
      <c r="D16" s="173">
        <v>40.132841700718018</v>
      </c>
      <c r="E16" s="173">
        <v>100</v>
      </c>
      <c r="F16" s="427" t="s">
        <v>396</v>
      </c>
    </row>
    <row r="17" spans="1:6" x14ac:dyDescent="0.35">
      <c r="A17" s="102" t="s">
        <v>440</v>
      </c>
      <c r="B17" s="174">
        <v>29.438140114471729</v>
      </c>
      <c r="C17" s="174">
        <v>40.193606364529728</v>
      </c>
      <c r="D17" s="174">
        <v>38.055504155265048</v>
      </c>
      <c r="E17" s="174">
        <v>94.823846362676576</v>
      </c>
      <c r="F17" s="427"/>
    </row>
    <row r="18" spans="1:6" x14ac:dyDescent="0.35">
      <c r="A18" s="102" t="s">
        <v>441</v>
      </c>
      <c r="B18" s="174">
        <v>2.1430696130820204</v>
      </c>
      <c r="C18" s="174">
        <v>2.0610283958856606</v>
      </c>
      <c r="D18" s="174">
        <v>2.0773375454529659</v>
      </c>
      <c r="E18" s="174">
        <v>5.17615363732342</v>
      </c>
      <c r="F18" s="428"/>
    </row>
    <row r="19" spans="1:6" x14ac:dyDescent="0.35">
      <c r="A19" s="312" t="s">
        <v>531</v>
      </c>
    </row>
  </sheetData>
  <mergeCells count="10">
    <mergeCell ref="A11:F11"/>
    <mergeCell ref="F12:F14"/>
    <mergeCell ref="A15:F15"/>
    <mergeCell ref="F16:F18"/>
    <mergeCell ref="A1:F1"/>
    <mergeCell ref="A2:A3"/>
    <mergeCell ref="B2:D2"/>
    <mergeCell ref="F4:F6"/>
    <mergeCell ref="A7:F7"/>
    <mergeCell ref="F8:F10"/>
  </mergeCells>
  <hyperlinks>
    <hyperlink ref="A19" location="Index!A1" display="Back to Table of Contents" xr:uid="{00000000-0004-0000-1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3A0E9-8FDB-42E5-8DE5-0F492EB0C2C8}">
  <sheetPr>
    <tabColor rgb="FF00B050"/>
  </sheetPr>
  <dimension ref="A1:I12"/>
  <sheetViews>
    <sheetView zoomScaleNormal="100" workbookViewId="0">
      <pane ySplit="3" topLeftCell="A4" activePane="bottomLeft" state="frozen"/>
      <selection activeCell="G23" sqref="G23"/>
      <selection pane="bottomLeft" activeCell="A12" sqref="A12"/>
    </sheetView>
  </sheetViews>
  <sheetFormatPr defaultColWidth="9.26953125" defaultRowHeight="14.5" x14ac:dyDescent="0.35"/>
  <cols>
    <col min="1" max="1" width="20.26953125" style="149" customWidth="1"/>
    <col min="2" max="2" width="10" style="100" customWidth="1"/>
    <col min="3" max="3" width="9.6328125" style="100" customWidth="1"/>
    <col min="4" max="4" width="11.36328125" style="100" customWidth="1"/>
    <col min="5" max="16384" width="9.26953125" style="100"/>
  </cols>
  <sheetData>
    <row r="1" spans="1:9" x14ac:dyDescent="0.35">
      <c r="A1" s="425" t="s">
        <v>455</v>
      </c>
      <c r="B1" s="426"/>
      <c r="C1" s="426"/>
      <c r="D1" s="426"/>
      <c r="E1" s="426"/>
      <c r="F1" s="426"/>
      <c r="G1" s="426"/>
      <c r="H1" s="426"/>
      <c r="I1" s="491"/>
    </row>
    <row r="2" spans="1:9" ht="43.5" customHeight="1" x14ac:dyDescent="0.35">
      <c r="A2" s="225"/>
      <c r="B2" s="430" t="s">
        <v>26</v>
      </c>
      <c r="C2" s="432" t="s">
        <v>78</v>
      </c>
      <c r="D2" s="433"/>
      <c r="E2" s="433"/>
      <c r="F2" s="433"/>
      <c r="G2" s="434"/>
      <c r="H2" s="490" t="s">
        <v>21</v>
      </c>
      <c r="I2" s="490"/>
    </row>
    <row r="3" spans="1:9" x14ac:dyDescent="0.35">
      <c r="A3" s="226"/>
      <c r="B3" s="431"/>
      <c r="C3" s="205" t="s">
        <v>14</v>
      </c>
      <c r="D3" s="206" t="s">
        <v>15</v>
      </c>
      <c r="E3" s="206" t="s">
        <v>16</v>
      </c>
      <c r="F3" s="206" t="s">
        <v>17</v>
      </c>
      <c r="G3" s="210" t="s">
        <v>18</v>
      </c>
      <c r="H3" s="205" t="s">
        <v>20</v>
      </c>
      <c r="I3" s="208" t="s">
        <v>19</v>
      </c>
    </row>
    <row r="4" spans="1:9" x14ac:dyDescent="0.35">
      <c r="A4" s="147" t="s">
        <v>448</v>
      </c>
      <c r="B4" s="227">
        <v>1.2292309946358568</v>
      </c>
      <c r="C4" s="174">
        <v>0</v>
      </c>
      <c r="D4" s="174">
        <v>0.87291474465451679</v>
      </c>
      <c r="E4" s="174">
        <v>2.8725788516333068</v>
      </c>
      <c r="F4" s="174">
        <v>0.85704541758047637</v>
      </c>
      <c r="G4" s="174">
        <v>0.20381765177431091</v>
      </c>
      <c r="H4" s="174">
        <v>1.1113219301908854</v>
      </c>
      <c r="I4" s="174">
        <v>1.2510963039426188</v>
      </c>
    </row>
    <row r="5" spans="1:9" x14ac:dyDescent="0.35">
      <c r="A5" s="147" t="s">
        <v>449</v>
      </c>
      <c r="B5" s="227">
        <v>1.0175825551570721</v>
      </c>
      <c r="C5" s="174">
        <v>0</v>
      </c>
      <c r="D5" s="174">
        <v>2.1000691866170129</v>
      </c>
      <c r="E5" s="174">
        <v>2.3023535145445133</v>
      </c>
      <c r="F5" s="174">
        <v>0</v>
      </c>
      <c r="G5" s="174">
        <v>0.15191342513762821</v>
      </c>
      <c r="H5" s="174">
        <v>0.19910303956878275</v>
      </c>
      <c r="I5" s="174">
        <v>1.1693631485646212</v>
      </c>
    </row>
    <row r="6" spans="1:9" x14ac:dyDescent="0.35">
      <c r="A6" s="147" t="s">
        <v>450</v>
      </c>
      <c r="B6" s="227">
        <v>4.3349078032279449</v>
      </c>
      <c r="C6" s="174">
        <v>2.4583826541250162</v>
      </c>
      <c r="D6" s="174">
        <v>3.7111317651121802</v>
      </c>
      <c r="E6" s="174">
        <v>3.0433426624042719</v>
      </c>
      <c r="F6" s="174">
        <v>5.5192961556724258</v>
      </c>
      <c r="G6" s="174">
        <v>5.8678781595792397</v>
      </c>
      <c r="H6" s="174">
        <v>6.925129280967405</v>
      </c>
      <c r="I6" s="174">
        <v>3.8545715877690929</v>
      </c>
    </row>
    <row r="7" spans="1:9" x14ac:dyDescent="0.35">
      <c r="A7" s="147" t="s">
        <v>451</v>
      </c>
      <c r="B7" s="227">
        <v>55.247926558331876</v>
      </c>
      <c r="C7" s="174">
        <v>57.421135292015187</v>
      </c>
      <c r="D7" s="174">
        <v>65.873023154101702</v>
      </c>
      <c r="E7" s="174">
        <v>60.864987458064185</v>
      </c>
      <c r="F7" s="174">
        <v>43.296929395410643</v>
      </c>
      <c r="G7" s="174">
        <v>53.944467924192331</v>
      </c>
      <c r="H7" s="174">
        <v>44.749470741316934</v>
      </c>
      <c r="I7" s="174">
        <v>57.194782678028588</v>
      </c>
    </row>
    <row r="8" spans="1:9" x14ac:dyDescent="0.35">
      <c r="A8" s="147" t="s">
        <v>452</v>
      </c>
      <c r="B8" s="227">
        <v>45.702124742376625</v>
      </c>
      <c r="C8" s="174">
        <v>42.270675358626328</v>
      </c>
      <c r="D8" s="174">
        <v>38.55173586965654</v>
      </c>
      <c r="E8" s="174">
        <v>40.370499919766161</v>
      </c>
      <c r="F8" s="174">
        <v>56.599289690446163</v>
      </c>
      <c r="G8" s="174">
        <v>45.87283561994645</v>
      </c>
      <c r="H8" s="174">
        <v>45.781568163575102</v>
      </c>
      <c r="I8" s="174">
        <v>45.687392584293029</v>
      </c>
    </row>
    <row r="9" spans="1:9" x14ac:dyDescent="0.35">
      <c r="A9" s="147" t="s">
        <v>453</v>
      </c>
      <c r="B9" s="227">
        <v>0.19725845543506218</v>
      </c>
      <c r="C9" s="174">
        <v>0</v>
      </c>
      <c r="D9" s="174">
        <v>0</v>
      </c>
      <c r="E9" s="174">
        <v>0</v>
      </c>
      <c r="F9" s="174">
        <v>0.16427395830422931</v>
      </c>
      <c r="G9" s="174">
        <v>0.74874912176467423</v>
      </c>
      <c r="H9" s="174">
        <v>0.86752719587009042</v>
      </c>
      <c r="I9" s="174">
        <v>7.2962385431847812E-2</v>
      </c>
    </row>
    <row r="10" spans="1:9" x14ac:dyDescent="0.35">
      <c r="A10" s="147" t="s">
        <v>454</v>
      </c>
      <c r="B10" s="227">
        <v>0.90586070150668152</v>
      </c>
      <c r="C10" s="174">
        <v>7.5623738511228958E-2</v>
      </c>
      <c r="D10" s="174">
        <v>0</v>
      </c>
      <c r="E10" s="174">
        <v>0.64597603312640162</v>
      </c>
      <c r="F10" s="174">
        <v>1.3768170835435418</v>
      </c>
      <c r="G10" s="174">
        <v>1.6947820249522063</v>
      </c>
      <c r="H10" s="174">
        <v>3.0396679984811277</v>
      </c>
      <c r="I10" s="174">
        <v>0.51016290872886871</v>
      </c>
    </row>
    <row r="11" spans="1:9" x14ac:dyDescent="0.35">
      <c r="A11" s="147" t="s">
        <v>0</v>
      </c>
      <c r="B11" s="227">
        <v>0.43810375765248016</v>
      </c>
      <c r="C11" s="174">
        <v>0</v>
      </c>
      <c r="D11" s="174">
        <v>0</v>
      </c>
      <c r="E11" s="174">
        <v>0.20660385649739274</v>
      </c>
      <c r="F11" s="174">
        <v>0.98498628448156511</v>
      </c>
      <c r="G11" s="174">
        <v>0.56858576399883953</v>
      </c>
      <c r="H11" s="174">
        <v>1.1238567802330544</v>
      </c>
      <c r="I11" s="174">
        <v>0.31093624922254881</v>
      </c>
    </row>
    <row r="12" spans="1:9" x14ac:dyDescent="0.35">
      <c r="A12" s="312" t="s">
        <v>531</v>
      </c>
    </row>
  </sheetData>
  <mergeCells count="4">
    <mergeCell ref="B2:B3"/>
    <mergeCell ref="C2:G2"/>
    <mergeCell ref="H2:I2"/>
    <mergeCell ref="A1:I1"/>
  </mergeCells>
  <hyperlinks>
    <hyperlink ref="A12" location="Index!A1" display="Back to Table of Contents" xr:uid="{00000000-0004-0000-1C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C1837-8364-49D5-92EE-6299DB576D47}">
  <sheetPr>
    <tabColor rgb="FF00B050"/>
  </sheetPr>
  <dimension ref="A1:J14"/>
  <sheetViews>
    <sheetView zoomScaleNormal="100" workbookViewId="0">
      <selection activeCell="D6" sqref="D6"/>
    </sheetView>
  </sheetViews>
  <sheetFormatPr defaultColWidth="9.1796875" defaultRowHeight="14.5" x14ac:dyDescent="0.35"/>
  <cols>
    <col min="1" max="1" width="9.1796875" style="295"/>
    <col min="2" max="2" width="50.54296875" style="295" customWidth="1"/>
    <col min="3" max="3" width="10.54296875" style="295" customWidth="1"/>
    <col min="4" max="4" width="13.54296875" style="295" customWidth="1"/>
    <col min="5" max="5" width="14.1796875" style="295" customWidth="1"/>
    <col min="6" max="6" width="16.36328125" style="295" customWidth="1"/>
    <col min="7" max="16384" width="9.1796875" style="295"/>
  </cols>
  <sheetData>
    <row r="1" spans="1:10" x14ac:dyDescent="0.35">
      <c r="B1" s="494" t="s">
        <v>533</v>
      </c>
      <c r="C1" s="494"/>
      <c r="D1" s="494"/>
      <c r="E1" s="494"/>
      <c r="F1" s="494"/>
      <c r="G1" s="494"/>
      <c r="H1" s="494"/>
      <c r="I1" s="494"/>
      <c r="J1" s="494"/>
    </row>
    <row r="2" spans="1:10" x14ac:dyDescent="0.35">
      <c r="B2" s="113"/>
      <c r="C2" s="492" t="s">
        <v>26</v>
      </c>
      <c r="D2" s="435" t="s">
        <v>21</v>
      </c>
      <c r="E2" s="435"/>
      <c r="F2" s="495" t="s">
        <v>534</v>
      </c>
      <c r="G2" s="495"/>
      <c r="H2" s="495"/>
      <c r="I2" s="495"/>
      <c r="J2" s="495"/>
    </row>
    <row r="3" spans="1:10" x14ac:dyDescent="0.35">
      <c r="B3" s="314" t="s">
        <v>183</v>
      </c>
      <c r="C3" s="493"/>
      <c r="D3" s="313" t="s">
        <v>20</v>
      </c>
      <c r="E3" s="313" t="s">
        <v>19</v>
      </c>
      <c r="F3" s="317" t="s">
        <v>14</v>
      </c>
      <c r="G3" s="317" t="s">
        <v>15</v>
      </c>
      <c r="H3" s="317" t="s">
        <v>16</v>
      </c>
      <c r="I3" s="317" t="s">
        <v>17</v>
      </c>
      <c r="J3" s="317" t="s">
        <v>18</v>
      </c>
    </row>
    <row r="4" spans="1:10" x14ac:dyDescent="0.35">
      <c r="A4" s="319"/>
      <c r="B4" s="11" t="s">
        <v>511</v>
      </c>
      <c r="C4" s="318">
        <v>77.933038087891092</v>
      </c>
      <c r="D4" s="318">
        <v>82.188988360430457</v>
      </c>
      <c r="E4" s="318">
        <v>76.963629256332453</v>
      </c>
      <c r="F4" s="318">
        <v>68.407853863331525</v>
      </c>
      <c r="G4" s="318">
        <v>72.939386100573529</v>
      </c>
      <c r="H4" s="318">
        <v>82.53597873713484</v>
      </c>
      <c r="I4" s="318">
        <v>77.945259450183272</v>
      </c>
      <c r="J4" s="318">
        <v>85.079988326395338</v>
      </c>
    </row>
    <row r="5" spans="1:10" x14ac:dyDescent="0.35">
      <c r="A5" s="319"/>
      <c r="B5" s="323" t="s">
        <v>546</v>
      </c>
      <c r="C5" s="318">
        <v>68.86221808975931</v>
      </c>
      <c r="D5" s="318">
        <v>72.64301828616901</v>
      </c>
      <c r="E5" s="318">
        <v>68.001037656236207</v>
      </c>
      <c r="F5" s="318">
        <v>62.278372023072578</v>
      </c>
      <c r="G5" s="318">
        <v>64.455382496389859</v>
      </c>
      <c r="H5" s="318">
        <v>74.154036477343098</v>
      </c>
      <c r="I5" s="318">
        <v>70.295805265035284</v>
      </c>
      <c r="J5" s="318">
        <v>70.251752394591449</v>
      </c>
    </row>
    <row r="6" spans="1:10" x14ac:dyDescent="0.35">
      <c r="A6" s="319"/>
      <c r="B6" s="323" t="s">
        <v>248</v>
      </c>
      <c r="C6" s="318">
        <v>69.155115389825539</v>
      </c>
      <c r="D6" s="318">
        <v>70.592200622605404</v>
      </c>
      <c r="E6" s="318">
        <v>68.812622657655453</v>
      </c>
      <c r="F6" s="318">
        <v>63.061384273452184</v>
      </c>
      <c r="G6" s="318">
        <v>62.372997302298174</v>
      </c>
      <c r="H6" s="318">
        <v>72.141143025000943</v>
      </c>
      <c r="I6" s="318">
        <v>72.804186127303069</v>
      </c>
      <c r="J6" s="318">
        <v>72.415819629691896</v>
      </c>
    </row>
    <row r="7" spans="1:10" x14ac:dyDescent="0.35">
      <c r="A7" s="319"/>
      <c r="B7" s="323" t="s">
        <v>271</v>
      </c>
      <c r="C7" s="318">
        <v>73.605145602731781</v>
      </c>
      <c r="D7" s="318">
        <v>72.243209115825564</v>
      </c>
      <c r="E7" s="318">
        <v>73.920076964417575</v>
      </c>
      <c r="F7" s="318">
        <v>69.895141333088802</v>
      </c>
      <c r="G7" s="318">
        <v>75.732880464548188</v>
      </c>
      <c r="H7" s="318">
        <v>73.800587636040532</v>
      </c>
      <c r="I7" s="318">
        <v>73.243903068522584</v>
      </c>
      <c r="J7" s="318">
        <v>74.799070271777893</v>
      </c>
    </row>
    <row r="8" spans="1:10" x14ac:dyDescent="0.35">
      <c r="A8" s="319"/>
      <c r="B8" s="323" t="s">
        <v>342</v>
      </c>
      <c r="C8" s="318">
        <v>79.183556231814109</v>
      </c>
      <c r="D8" s="318">
        <v>75.930394324134895</v>
      </c>
      <c r="E8" s="318">
        <v>79.994592926439367</v>
      </c>
      <c r="F8" s="318">
        <v>76.636359963496346</v>
      </c>
      <c r="G8" s="318">
        <v>78.08006720112958</v>
      </c>
      <c r="H8" s="318">
        <v>81.183515080310713</v>
      </c>
      <c r="I8" s="318">
        <v>76.764950279186465</v>
      </c>
      <c r="J8" s="318">
        <v>81.455256916775198</v>
      </c>
    </row>
    <row r="9" spans="1:10" x14ac:dyDescent="0.35">
      <c r="A9" s="319"/>
      <c r="B9" s="11" t="s">
        <v>547</v>
      </c>
      <c r="C9" s="318">
        <v>81.88951442149822</v>
      </c>
      <c r="D9" s="318">
        <v>73.165751976424787</v>
      </c>
      <c r="E9" s="318">
        <v>84.105775324211436</v>
      </c>
      <c r="F9" s="318">
        <v>82.97102107051937</v>
      </c>
      <c r="G9" s="318">
        <v>84.967507239178005</v>
      </c>
      <c r="H9" s="318">
        <v>83.407150473287842</v>
      </c>
      <c r="I9" s="318">
        <v>82.437792160807916</v>
      </c>
      <c r="J9" s="318">
        <v>77.565936846798849</v>
      </c>
    </row>
    <row r="10" spans="1:10" x14ac:dyDescent="0.35">
      <c r="B10" s="11" t="s">
        <v>513</v>
      </c>
      <c r="C10" s="318">
        <v>91.673559779241259</v>
      </c>
      <c r="D10" s="318">
        <v>86.060694265799626</v>
      </c>
      <c r="E10" s="318">
        <v>93.066199117417597</v>
      </c>
      <c r="F10" s="318">
        <v>96.322624678061032</v>
      </c>
      <c r="G10" s="318">
        <v>95.076802850392056</v>
      </c>
      <c r="H10" s="318">
        <v>91.082029664097419</v>
      </c>
      <c r="I10" s="318">
        <v>90.911830524234816</v>
      </c>
      <c r="J10" s="318">
        <v>89.391484855492934</v>
      </c>
    </row>
    <row r="11" spans="1:10" x14ac:dyDescent="0.35">
      <c r="B11" s="312" t="s">
        <v>531</v>
      </c>
    </row>
    <row r="13" spans="1:10" ht="32" x14ac:dyDescent="0.35">
      <c r="B13" s="297" t="s">
        <v>512</v>
      </c>
    </row>
    <row r="14" spans="1:10" x14ac:dyDescent="0.35">
      <c r="B14" s="296"/>
    </row>
  </sheetData>
  <mergeCells count="4">
    <mergeCell ref="C2:C3"/>
    <mergeCell ref="B1:J1"/>
    <mergeCell ref="D2:E2"/>
    <mergeCell ref="F2:J2"/>
  </mergeCells>
  <hyperlinks>
    <hyperlink ref="B11" location="Index!A1" display="Back to Table of Contents" xr:uid="{00000000-0004-0000-1D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FE0A-EA89-421E-9EE7-A20AB5084071}">
  <sheetPr codeName="Sheet29">
    <tabColor rgb="FFFF0000"/>
  </sheetPr>
  <dimension ref="A1:F14"/>
  <sheetViews>
    <sheetView zoomScaleNormal="100" workbookViewId="0">
      <selection activeCell="B12" sqref="B12"/>
    </sheetView>
  </sheetViews>
  <sheetFormatPr defaultColWidth="9.1796875" defaultRowHeight="14.5" x14ac:dyDescent="0.35"/>
  <cols>
    <col min="1" max="1" width="50.54296875" customWidth="1"/>
    <col min="2" max="5" width="10.54296875" customWidth="1"/>
    <col min="6" max="6" width="16.36328125" customWidth="1"/>
  </cols>
  <sheetData>
    <row r="1" spans="1:6" x14ac:dyDescent="0.35">
      <c r="A1" s="496" t="s">
        <v>364</v>
      </c>
      <c r="B1" s="496"/>
      <c r="C1" s="496"/>
      <c r="D1" s="496"/>
      <c r="E1" s="496"/>
    </row>
    <row r="2" spans="1:6" x14ac:dyDescent="0.35">
      <c r="A2" s="113"/>
      <c r="B2" s="492" t="s">
        <v>242</v>
      </c>
      <c r="C2" s="492" t="s">
        <v>248</v>
      </c>
      <c r="D2" s="492" t="s">
        <v>271</v>
      </c>
      <c r="E2" s="492" t="s">
        <v>363</v>
      </c>
    </row>
    <row r="3" spans="1:6" ht="14.5" customHeight="1" x14ac:dyDescent="0.35">
      <c r="A3" s="114" t="s">
        <v>183</v>
      </c>
      <c r="B3" s="493"/>
      <c r="C3" s="493"/>
      <c r="D3" s="493"/>
      <c r="E3" s="493"/>
    </row>
    <row r="4" spans="1:6" x14ac:dyDescent="0.35">
      <c r="A4" s="11" t="s">
        <v>262</v>
      </c>
      <c r="B4" s="115">
        <v>69.442672652314116</v>
      </c>
      <c r="C4" s="115">
        <v>68.411230702311556</v>
      </c>
      <c r="D4" s="115">
        <v>72.829727373386888</v>
      </c>
      <c r="E4" s="115">
        <v>80.480440878817191</v>
      </c>
      <c r="F4" s="12"/>
    </row>
    <row r="5" spans="1:6" x14ac:dyDescent="0.35">
      <c r="A5" s="92" t="s">
        <v>263</v>
      </c>
      <c r="B5" s="116"/>
      <c r="C5" s="117">
        <v>81.292549301975242</v>
      </c>
      <c r="D5" s="117">
        <v>79.554812624814929</v>
      </c>
      <c r="E5" s="117">
        <v>84.98346827862477</v>
      </c>
    </row>
    <row r="6" spans="1:6" x14ac:dyDescent="0.35">
      <c r="A6" s="92" t="s">
        <v>264</v>
      </c>
      <c r="B6" s="118"/>
      <c r="C6" s="117">
        <v>18.707450698024761</v>
      </c>
      <c r="D6" s="117">
        <v>20.445187375185071</v>
      </c>
      <c r="E6" s="117">
        <v>15.016531721375232</v>
      </c>
      <c r="F6" s="12"/>
    </row>
    <row r="7" spans="1:6" x14ac:dyDescent="0.35">
      <c r="A7" s="81" t="s">
        <v>265</v>
      </c>
      <c r="B7" s="119">
        <v>30.557327347685881</v>
      </c>
      <c r="C7" s="119">
        <v>31.588769297688447</v>
      </c>
      <c r="D7" s="119">
        <v>27.170272626613119</v>
      </c>
      <c r="E7" s="119">
        <v>19.519559121182805</v>
      </c>
      <c r="F7" s="12"/>
    </row>
    <row r="8" spans="1:6" x14ac:dyDescent="0.35">
      <c r="A8" s="92" t="s">
        <v>266</v>
      </c>
      <c r="B8" s="122">
        <v>68.42766673678436</v>
      </c>
      <c r="C8" s="123">
        <v>55.684161087139245</v>
      </c>
      <c r="D8" s="117">
        <v>55.688872535072143</v>
      </c>
      <c r="E8" s="117">
        <v>64.660513928900158</v>
      </c>
    </row>
    <row r="9" spans="1:6" x14ac:dyDescent="0.35">
      <c r="A9" s="92" t="s">
        <v>267</v>
      </c>
      <c r="B9" s="122">
        <v>31.572333263215636</v>
      </c>
      <c r="C9" s="123">
        <v>44.315838912860755</v>
      </c>
      <c r="D9" s="117">
        <v>44.311127464927857</v>
      </c>
      <c r="E9" s="117">
        <v>35.339486071099842</v>
      </c>
    </row>
    <row r="10" spans="1:6" x14ac:dyDescent="0.35">
      <c r="A10" s="497" t="s">
        <v>362</v>
      </c>
      <c r="B10" s="498"/>
      <c r="C10" s="498"/>
      <c r="D10" s="498"/>
      <c r="E10" s="498"/>
      <c r="F10" s="498"/>
    </row>
    <row r="14" spans="1:6" x14ac:dyDescent="0.35">
      <c r="A14" s="4"/>
    </row>
  </sheetData>
  <mergeCells count="6">
    <mergeCell ref="A1:E1"/>
    <mergeCell ref="B2:B3"/>
    <mergeCell ref="C2:C3"/>
    <mergeCell ref="D2:D3"/>
    <mergeCell ref="A10:F10"/>
    <mergeCell ref="E2:E3"/>
  </mergeCell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A8CD3-5AF7-4B89-96CD-DCE681C25CBC}">
  <sheetPr codeName="Sheet34">
    <tabColor rgb="FF00B050"/>
  </sheetPr>
  <dimension ref="A1:F9"/>
  <sheetViews>
    <sheetView zoomScaleNormal="100" workbookViewId="0">
      <selection activeCell="H7" sqref="H7"/>
    </sheetView>
  </sheetViews>
  <sheetFormatPr defaultColWidth="9.1796875" defaultRowHeight="14.5" x14ac:dyDescent="0.35"/>
  <cols>
    <col min="1" max="1" width="23.453125" customWidth="1"/>
    <col min="2" max="2" width="19.54296875" customWidth="1"/>
    <col min="3" max="3" width="13.7265625" customWidth="1"/>
    <col min="4" max="4" width="15.1796875" customWidth="1"/>
    <col min="5" max="5" width="18.6328125" bestFit="1" customWidth="1"/>
    <col min="6" max="6" width="11.26953125" bestFit="1" customWidth="1"/>
  </cols>
  <sheetData>
    <row r="1" spans="1:6" ht="33.65" customHeight="1" x14ac:dyDescent="0.35">
      <c r="A1" s="503" t="s">
        <v>261</v>
      </c>
      <c r="B1" s="503"/>
      <c r="C1" s="503"/>
      <c r="D1" s="503"/>
      <c r="E1" s="503"/>
      <c r="F1" s="503"/>
    </row>
    <row r="2" spans="1:6" ht="14.5" customHeight="1" x14ac:dyDescent="0.35">
      <c r="A2" s="499"/>
      <c r="B2" s="500" t="s">
        <v>284</v>
      </c>
      <c r="C2" s="501"/>
      <c r="D2" s="501"/>
      <c r="E2" s="501"/>
      <c r="F2" s="502"/>
    </row>
    <row r="3" spans="1:6" ht="33.65" customHeight="1" x14ac:dyDescent="0.35">
      <c r="A3" s="499"/>
      <c r="B3" s="138" t="s">
        <v>248</v>
      </c>
      <c r="C3" s="137" t="s">
        <v>271</v>
      </c>
      <c r="D3" s="137" t="s">
        <v>342</v>
      </c>
      <c r="E3" s="137" t="s">
        <v>514</v>
      </c>
      <c r="F3" s="137" t="s">
        <v>513</v>
      </c>
    </row>
    <row r="4" spans="1:6" x14ac:dyDescent="0.35">
      <c r="A4" s="504" t="s">
        <v>215</v>
      </c>
      <c r="B4" s="505"/>
      <c r="C4" s="505"/>
      <c r="D4" s="505"/>
      <c r="E4" s="505"/>
      <c r="F4" s="506"/>
    </row>
    <row r="5" spans="1:6" x14ac:dyDescent="0.35">
      <c r="A5" s="56" t="s">
        <v>216</v>
      </c>
      <c r="B5" s="325">
        <v>88.29490495253151</v>
      </c>
      <c r="C5" s="325">
        <v>97.427575962285275</v>
      </c>
      <c r="D5" s="325">
        <v>97.618106209544393</v>
      </c>
      <c r="E5" s="2">
        <v>92.417388376758566</v>
      </c>
      <c r="F5" s="2">
        <v>94.277376507822879</v>
      </c>
    </row>
    <row r="6" spans="1:6" x14ac:dyDescent="0.35">
      <c r="A6" s="56" t="s">
        <v>217</v>
      </c>
      <c r="B6" s="325">
        <v>11.705095047468483</v>
      </c>
      <c r="C6" s="325">
        <v>2.5724240377147165</v>
      </c>
      <c r="D6" s="325">
        <v>2.381893790455603</v>
      </c>
      <c r="E6" s="2">
        <v>7.5826116232414238</v>
      </c>
      <c r="F6" s="2">
        <v>5.7226234921771315</v>
      </c>
    </row>
    <row r="8" spans="1:6" x14ac:dyDescent="0.35">
      <c r="A8" s="312" t="s">
        <v>531</v>
      </c>
    </row>
    <row r="9" spans="1:6" x14ac:dyDescent="0.35">
      <c r="A9" s="44"/>
    </row>
  </sheetData>
  <mergeCells count="4">
    <mergeCell ref="A2:A3"/>
    <mergeCell ref="B2:F2"/>
    <mergeCell ref="A1:F1"/>
    <mergeCell ref="A4:F4"/>
  </mergeCells>
  <hyperlinks>
    <hyperlink ref="A8" location="Index!A1" display="Back to Table of Contents" xr:uid="{00000000-0004-0000-1F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C7E1-A3F4-4CF9-A696-B738D312E5F3}">
  <sheetPr>
    <tabColor rgb="FFFF0000"/>
  </sheetPr>
  <dimension ref="A1:I23"/>
  <sheetViews>
    <sheetView zoomScaleNormal="100" workbookViewId="0">
      <selection activeCell="A6" sqref="A6"/>
    </sheetView>
  </sheetViews>
  <sheetFormatPr defaultColWidth="9.1796875" defaultRowHeight="14.5" x14ac:dyDescent="0.35"/>
  <cols>
    <col min="1" max="1" width="52.36328125" customWidth="1"/>
    <col min="2" max="2" width="14.1796875" customWidth="1"/>
    <col min="3" max="7" width="10.54296875" customWidth="1"/>
    <col min="8" max="9" width="10.6328125" customWidth="1"/>
  </cols>
  <sheetData>
    <row r="1" spans="1:9" x14ac:dyDescent="0.35">
      <c r="A1" s="512" t="s">
        <v>389</v>
      </c>
      <c r="B1" s="512"/>
      <c r="C1" s="512"/>
      <c r="D1" s="512"/>
      <c r="E1" s="512"/>
      <c r="F1" s="512"/>
      <c r="G1" s="512"/>
      <c r="H1" s="512"/>
      <c r="I1" s="512"/>
    </row>
    <row r="2" spans="1:9" ht="25" customHeight="1" x14ac:dyDescent="0.35">
      <c r="A2" s="113"/>
      <c r="B2" s="507" t="s">
        <v>268</v>
      </c>
      <c r="C2" s="509" t="s">
        <v>25</v>
      </c>
      <c r="D2" s="510"/>
      <c r="E2" s="510"/>
      <c r="F2" s="510"/>
      <c r="G2" s="511"/>
      <c r="H2" s="513" t="s">
        <v>286</v>
      </c>
      <c r="I2" s="514"/>
    </row>
    <row r="3" spans="1:9" x14ac:dyDescent="0.35">
      <c r="A3" s="114"/>
      <c r="B3" s="508"/>
      <c r="C3" s="101" t="s">
        <v>14</v>
      </c>
      <c r="D3" s="101" t="s">
        <v>15</v>
      </c>
      <c r="E3" s="101" t="s">
        <v>16</v>
      </c>
      <c r="F3" s="101" t="s">
        <v>17</v>
      </c>
      <c r="G3" s="101" t="s">
        <v>18</v>
      </c>
      <c r="H3" s="180" t="s">
        <v>20</v>
      </c>
      <c r="I3" s="180" t="s">
        <v>19</v>
      </c>
    </row>
    <row r="4" spans="1:9" x14ac:dyDescent="0.35">
      <c r="A4" s="92" t="s">
        <v>272</v>
      </c>
      <c r="B4" s="2">
        <v>48.265904419594591</v>
      </c>
      <c r="C4" s="2">
        <v>47.435394611383423</v>
      </c>
      <c r="D4" s="2">
        <v>38.260275959219626</v>
      </c>
      <c r="E4" s="2">
        <v>52.290144642627077</v>
      </c>
      <c r="F4" s="2">
        <v>44.249153026124532</v>
      </c>
      <c r="G4" s="2">
        <v>54.502382104792026</v>
      </c>
      <c r="H4" s="2">
        <v>46.374101050172328</v>
      </c>
      <c r="I4" s="2">
        <v>48.744093302312827</v>
      </c>
    </row>
    <row r="5" spans="1:9" x14ac:dyDescent="0.35">
      <c r="A5" s="92" t="s">
        <v>365</v>
      </c>
      <c r="B5" s="2">
        <v>3.6828773803240034</v>
      </c>
      <c r="C5" s="2">
        <v>5.241472281033829</v>
      </c>
      <c r="D5" s="2">
        <v>3.7404399876164001</v>
      </c>
      <c r="E5" s="2">
        <v>2.8910165985769662</v>
      </c>
      <c r="F5" s="2">
        <v>3.2322797740426488</v>
      </c>
      <c r="G5" s="2">
        <v>4.4990540878828762</v>
      </c>
      <c r="H5" s="2">
        <v>5.3151639390311489</v>
      </c>
      <c r="I5" s="2">
        <v>3.2702862525142788</v>
      </c>
    </row>
    <row r="6" spans="1:9" x14ac:dyDescent="0.35">
      <c r="A6" s="92" t="s">
        <v>273</v>
      </c>
      <c r="B6" s="2">
        <v>8.8164524398505879</v>
      </c>
      <c r="C6" s="2">
        <v>7.0375480681018354</v>
      </c>
      <c r="D6" s="2">
        <v>8.1890123022574901</v>
      </c>
      <c r="E6" s="2">
        <v>9.5142079326777171</v>
      </c>
      <c r="F6" s="2">
        <v>8.8801808116907441</v>
      </c>
      <c r="G6" s="2">
        <v>8.9675594986908713</v>
      </c>
      <c r="H6" s="2">
        <v>5.8406989934754865</v>
      </c>
      <c r="I6" s="2">
        <v>9.5686300914855025</v>
      </c>
    </row>
    <row r="7" spans="1:9" x14ac:dyDescent="0.35">
      <c r="A7" s="92" t="s">
        <v>366</v>
      </c>
      <c r="B7" s="2">
        <v>3.709786321571638</v>
      </c>
      <c r="C7" s="2">
        <v>1.2194362809052166</v>
      </c>
      <c r="D7" s="2">
        <v>7.9209159898807293</v>
      </c>
      <c r="E7" s="2">
        <v>3.1653145720446836</v>
      </c>
      <c r="F7" s="2">
        <v>3.9601378771662357</v>
      </c>
      <c r="G7" s="2">
        <v>2.615033234939498</v>
      </c>
      <c r="H7" s="2">
        <v>3.325819061116881</v>
      </c>
      <c r="I7" s="2">
        <v>3.806841268319785</v>
      </c>
    </row>
    <row r="8" spans="1:9" x14ac:dyDescent="0.35">
      <c r="A8" s="92" t="s">
        <v>367</v>
      </c>
      <c r="B8" s="2">
        <v>1.5450666123418786</v>
      </c>
      <c r="C8" s="2">
        <v>6.6567645935183251</v>
      </c>
      <c r="D8" s="2">
        <v>1.8825332827027539</v>
      </c>
      <c r="E8" s="2">
        <v>2.2629849106590081</v>
      </c>
      <c r="F8" s="2">
        <v>7.976792319747289E-2</v>
      </c>
      <c r="G8" s="2">
        <v>0.47355344699216079</v>
      </c>
      <c r="H8" s="2">
        <v>1.381244555739868</v>
      </c>
      <c r="I8" s="2">
        <v>1.5864757183183855</v>
      </c>
    </row>
    <row r="9" spans="1:9" x14ac:dyDescent="0.35">
      <c r="A9" s="92" t="s">
        <v>368</v>
      </c>
      <c r="B9" s="2">
        <v>2.3433293180787675</v>
      </c>
      <c r="C9" s="2">
        <v>4.0152951111441517</v>
      </c>
      <c r="D9" s="2">
        <v>2.2915882432981087</v>
      </c>
      <c r="E9" s="2">
        <v>2.5885150712834788</v>
      </c>
      <c r="F9" s="2">
        <v>3.5655699262022238</v>
      </c>
      <c r="G9" s="2">
        <v>0</v>
      </c>
      <c r="H9" s="2">
        <v>3.0101585795987016</v>
      </c>
      <c r="I9" s="2">
        <v>2.174775680484061</v>
      </c>
    </row>
    <row r="10" spans="1:9" x14ac:dyDescent="0.35">
      <c r="A10" s="92" t="s">
        <v>369</v>
      </c>
      <c r="B10" s="2">
        <v>2.7713806486428241</v>
      </c>
      <c r="C10" s="2">
        <v>0.14762586122577515</v>
      </c>
      <c r="D10" s="2">
        <v>1.8577075949455322</v>
      </c>
      <c r="E10" s="2">
        <v>1.6030666703102241</v>
      </c>
      <c r="F10" s="2">
        <v>3.8217905547709536</v>
      </c>
      <c r="G10" s="2">
        <v>4.2448412278171981</v>
      </c>
      <c r="H10" s="2">
        <v>2.7496331443707134</v>
      </c>
      <c r="I10" s="2">
        <v>2.7768777393753385</v>
      </c>
    </row>
    <row r="11" spans="1:9" x14ac:dyDescent="0.35">
      <c r="A11" s="92" t="s">
        <v>370</v>
      </c>
      <c r="B11" s="2">
        <v>1.3773819536358483</v>
      </c>
      <c r="C11" s="2">
        <v>0.89630922232952626</v>
      </c>
      <c r="D11" s="2">
        <v>0</v>
      </c>
      <c r="E11" s="2">
        <v>2.225330100067402</v>
      </c>
      <c r="F11" s="2">
        <v>1.5763406717266373</v>
      </c>
      <c r="G11" s="2">
        <v>1.1320409937191929</v>
      </c>
      <c r="H11" s="2">
        <v>1.0666981437914842</v>
      </c>
      <c r="I11" s="2">
        <v>1.4559131299247945</v>
      </c>
    </row>
    <row r="12" spans="1:9" x14ac:dyDescent="0.35">
      <c r="A12" s="92" t="s">
        <v>269</v>
      </c>
      <c r="B12" s="2">
        <v>1.1315145376724443</v>
      </c>
      <c r="C12" s="2">
        <v>0.48170880821912088</v>
      </c>
      <c r="D12" s="2">
        <v>0.63788196094184935</v>
      </c>
      <c r="E12" s="2">
        <v>0.70709035129699671</v>
      </c>
      <c r="F12" s="2">
        <v>0.82640147586928925</v>
      </c>
      <c r="G12" s="2">
        <v>2.4793165285944165</v>
      </c>
      <c r="H12" s="2">
        <v>3.0790482926545235</v>
      </c>
      <c r="I12" s="2">
        <v>0.63923875182513301</v>
      </c>
    </row>
    <row r="13" spans="1:9" x14ac:dyDescent="0.35">
      <c r="A13" s="56" t="s">
        <v>270</v>
      </c>
      <c r="B13" s="2">
        <v>4.997840786382425</v>
      </c>
      <c r="C13" s="2">
        <v>9.5908610887928951</v>
      </c>
      <c r="D13" s="2">
        <v>6.947636931523629</v>
      </c>
      <c r="E13" s="2">
        <v>3.829517554989184</v>
      </c>
      <c r="F13" s="2">
        <v>5.6210836984236492</v>
      </c>
      <c r="G13" s="2">
        <v>2.7711311120564366</v>
      </c>
      <c r="H13" s="2">
        <v>4.4417476522076811</v>
      </c>
      <c r="I13" s="2">
        <v>5.1384037850620992</v>
      </c>
    </row>
    <row r="14" spans="1:9" ht="14.5" customHeight="1" x14ac:dyDescent="0.35">
      <c r="A14" s="56" t="s">
        <v>371</v>
      </c>
      <c r="B14" s="2">
        <v>1.4255687659003222</v>
      </c>
      <c r="C14" s="2">
        <v>5.4403930038048252</v>
      </c>
      <c r="D14" s="2">
        <v>0.7281804320422901</v>
      </c>
      <c r="E14" s="2">
        <v>0.76879361797773071</v>
      </c>
      <c r="F14" s="2">
        <v>1.6038232351150792</v>
      </c>
      <c r="G14" s="2">
        <v>0.83835848213847752</v>
      </c>
      <c r="H14" s="2">
        <v>1.8456482279627542</v>
      </c>
      <c r="I14" s="2">
        <v>1.3193857809964213</v>
      </c>
    </row>
    <row r="15" spans="1:9" x14ac:dyDescent="0.35">
      <c r="A15" s="56" t="s">
        <v>377</v>
      </c>
      <c r="B15" s="2">
        <v>1.3691930434871618</v>
      </c>
      <c r="C15" s="2">
        <v>0</v>
      </c>
      <c r="D15" s="2">
        <v>3.2499049672862821</v>
      </c>
      <c r="E15" s="2">
        <v>1.0534857463044787</v>
      </c>
      <c r="F15" s="2">
        <v>2.0080673322830234</v>
      </c>
      <c r="G15" s="2">
        <v>0.41337160282078933</v>
      </c>
      <c r="H15" s="2">
        <v>1.5105779419420966</v>
      </c>
      <c r="I15" s="2">
        <v>1.333455351231098</v>
      </c>
    </row>
    <row r="16" spans="1:9" x14ac:dyDescent="0.35">
      <c r="A16" s="56" t="s">
        <v>376</v>
      </c>
      <c r="B16" s="2">
        <v>2.1812158603377063</v>
      </c>
      <c r="C16" s="2">
        <v>5.6413696318113979</v>
      </c>
      <c r="D16" s="2">
        <v>1.0682523483681632</v>
      </c>
      <c r="E16" s="2">
        <v>1.6724813866882027</v>
      </c>
      <c r="F16" s="2">
        <v>1.5929806051946278</v>
      </c>
      <c r="G16" s="2">
        <v>2.7948404284459687</v>
      </c>
      <c r="H16" s="2">
        <v>2.6021737829113265</v>
      </c>
      <c r="I16" s="2">
        <v>2.0748108280174899</v>
      </c>
    </row>
    <row r="17" spans="1:9" x14ac:dyDescent="0.35">
      <c r="A17" s="56" t="s">
        <v>375</v>
      </c>
      <c r="B17" s="2">
        <v>1.9291547626757506</v>
      </c>
      <c r="C17" s="2">
        <v>0.45498919834319712</v>
      </c>
      <c r="D17" s="2">
        <v>0.13611468651284417</v>
      </c>
      <c r="E17" s="2">
        <v>2.8006351367617048</v>
      </c>
      <c r="F17" s="2">
        <v>1.4486618767176724</v>
      </c>
      <c r="G17" s="2">
        <v>3.0770879802049329</v>
      </c>
      <c r="H17" s="2">
        <v>3.5473040089086396</v>
      </c>
      <c r="I17" s="2">
        <v>1.5201371064889087</v>
      </c>
    </row>
    <row r="18" spans="1:9" x14ac:dyDescent="0.35">
      <c r="A18" s="56" t="s">
        <v>374</v>
      </c>
      <c r="B18" s="2">
        <v>7.6298357049777881</v>
      </c>
      <c r="C18" s="2">
        <v>2.3578864926481971</v>
      </c>
      <c r="D18" s="2">
        <v>11.415811216085634</v>
      </c>
      <c r="E18" s="2">
        <v>8.703388256458231</v>
      </c>
      <c r="F18" s="2">
        <v>9.3170781646544931</v>
      </c>
      <c r="G18" s="2">
        <v>4.2595518649710824</v>
      </c>
      <c r="H18" s="2">
        <v>6.7968712298501792</v>
      </c>
      <c r="I18" s="2">
        <v>7.8403831424881121</v>
      </c>
    </row>
    <row r="19" spans="1:9" x14ac:dyDescent="0.35">
      <c r="A19" s="56" t="s">
        <v>373</v>
      </c>
      <c r="B19" s="2">
        <v>4.2652139894851295</v>
      </c>
      <c r="C19" s="2">
        <v>0.714963279246285</v>
      </c>
      <c r="D19" s="2">
        <v>9.1155986499308632</v>
      </c>
      <c r="E19" s="2">
        <v>2.4657119928251872</v>
      </c>
      <c r="F19" s="2">
        <v>4.6419156489645141</v>
      </c>
      <c r="G19" s="2">
        <v>4.4388596285750186</v>
      </c>
      <c r="H19" s="2">
        <v>2.0446558608817651</v>
      </c>
      <c r="I19" s="2">
        <v>4.8265018208161523</v>
      </c>
    </row>
    <row r="20" spans="1:9" x14ac:dyDescent="0.35">
      <c r="A20" s="56" t="s">
        <v>372</v>
      </c>
      <c r="B20" s="2">
        <v>2.5582834550411344</v>
      </c>
      <c r="C20" s="2">
        <v>2.6679824674919956</v>
      </c>
      <c r="D20" s="2">
        <v>2.558145447387806</v>
      </c>
      <c r="E20" s="2">
        <v>1.4583154584517293</v>
      </c>
      <c r="F20" s="2">
        <v>3.5747673978562062</v>
      </c>
      <c r="G20" s="2">
        <v>2.4930177773590527</v>
      </c>
      <c r="H20" s="2">
        <v>5.0684555353844205</v>
      </c>
      <c r="I20" s="2">
        <v>1.9237902503396112</v>
      </c>
    </row>
    <row r="22" spans="1:9" x14ac:dyDescent="0.35">
      <c r="A22" s="497" t="s">
        <v>362</v>
      </c>
      <c r="B22" s="498"/>
      <c r="C22" s="498"/>
      <c r="D22" s="498"/>
      <c r="E22" s="498"/>
      <c r="F22" s="498"/>
    </row>
    <row r="23" spans="1:9" x14ac:dyDescent="0.35">
      <c r="A23" s="4" t="s">
        <v>274</v>
      </c>
    </row>
  </sheetData>
  <mergeCells count="5">
    <mergeCell ref="B2:B3"/>
    <mergeCell ref="C2:G2"/>
    <mergeCell ref="A22:F22"/>
    <mergeCell ref="A1:I1"/>
    <mergeCell ref="H2:I2"/>
  </mergeCells>
  <pageMargins left="0.7" right="0.7" top="0.75" bottom="0.75" header="0.3" footer="0.3"/>
  <pageSetup scale="87" orientation="landscape" r:id="rId1"/>
  <headerFooter>
    <oddFooter>&amp;R&amp;1#&amp;"Calibri"&amp;12&amp;K000000Official Use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4E43-32B5-4E80-8BD9-B254408FBADF}">
  <sheetPr>
    <tabColor rgb="FFFF0000"/>
  </sheetPr>
  <dimension ref="A1:M21"/>
  <sheetViews>
    <sheetView zoomScaleNormal="100" workbookViewId="0">
      <selection activeCell="E6" sqref="E6"/>
    </sheetView>
  </sheetViews>
  <sheetFormatPr defaultColWidth="9.1796875" defaultRowHeight="14.5" x14ac:dyDescent="0.35"/>
  <cols>
    <col min="1" max="1" width="39.81640625" style="100" bestFit="1" customWidth="1"/>
    <col min="2" max="2" width="11.453125" style="100" customWidth="1"/>
    <col min="3" max="3" width="9.7265625" style="100" customWidth="1"/>
    <col min="4" max="4" width="11" style="100" customWidth="1"/>
    <col min="5" max="5" width="15.453125" style="100" customWidth="1"/>
    <col min="6" max="6" width="9.1796875" style="100"/>
    <col min="7" max="7" width="10.54296875" style="100" customWidth="1"/>
    <col min="8" max="8" width="15.453125" style="100" customWidth="1"/>
    <col min="9" max="9" width="9.1796875" style="100"/>
    <col min="10" max="10" width="10.54296875" style="100" customWidth="1"/>
    <col min="11" max="11" width="15.453125" style="100" customWidth="1"/>
    <col min="12" max="12" width="9.1796875" style="100"/>
    <col min="13" max="13" width="10.54296875" style="100" customWidth="1"/>
    <col min="14" max="16384" width="9.1796875" style="100"/>
  </cols>
  <sheetData>
    <row r="1" spans="1:13" x14ac:dyDescent="0.35">
      <c r="A1" s="517" t="s">
        <v>285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</row>
    <row r="2" spans="1:13" x14ac:dyDescent="0.35">
      <c r="A2" s="140"/>
      <c r="B2" s="515" t="s">
        <v>211</v>
      </c>
      <c r="C2" s="515"/>
      <c r="D2" s="516"/>
      <c r="E2" s="515" t="s">
        <v>212</v>
      </c>
      <c r="F2" s="515"/>
      <c r="G2" s="516"/>
      <c r="H2" s="515" t="s">
        <v>255</v>
      </c>
      <c r="I2" s="515"/>
      <c r="J2" s="516"/>
      <c r="K2" s="515" t="s">
        <v>289</v>
      </c>
      <c r="L2" s="515"/>
      <c r="M2" s="516"/>
    </row>
    <row r="3" spans="1:13" ht="28.5" customHeight="1" x14ac:dyDescent="0.35">
      <c r="A3" s="519"/>
      <c r="B3" s="141" t="s">
        <v>26</v>
      </c>
      <c r="C3" s="521" t="s">
        <v>286</v>
      </c>
      <c r="D3" s="522"/>
      <c r="E3" s="141" t="s">
        <v>26</v>
      </c>
      <c r="F3" s="513" t="s">
        <v>286</v>
      </c>
      <c r="G3" s="514"/>
      <c r="H3" s="141" t="s">
        <v>26</v>
      </c>
      <c r="I3" s="513" t="s">
        <v>286</v>
      </c>
      <c r="J3" s="514"/>
      <c r="K3" s="141" t="s">
        <v>26</v>
      </c>
      <c r="L3" s="513" t="s">
        <v>286</v>
      </c>
      <c r="M3" s="514"/>
    </row>
    <row r="4" spans="1:13" ht="43.5" x14ac:dyDescent="0.35">
      <c r="A4" s="520"/>
      <c r="B4" s="142" t="s">
        <v>287</v>
      </c>
      <c r="C4" s="179" t="s">
        <v>20</v>
      </c>
      <c r="D4" s="179" t="s">
        <v>19</v>
      </c>
      <c r="E4" s="142" t="s">
        <v>287</v>
      </c>
      <c r="F4" s="139" t="s">
        <v>20</v>
      </c>
      <c r="G4" s="139" t="s">
        <v>19</v>
      </c>
      <c r="H4" s="142" t="s">
        <v>287</v>
      </c>
      <c r="I4" s="139" t="s">
        <v>20</v>
      </c>
      <c r="J4" s="139" t="s">
        <v>19</v>
      </c>
      <c r="K4" s="142" t="s">
        <v>287</v>
      </c>
      <c r="L4" s="156" t="s">
        <v>20</v>
      </c>
      <c r="M4" s="156" t="s">
        <v>19</v>
      </c>
    </row>
    <row r="5" spans="1:13" x14ac:dyDescent="0.35">
      <c r="A5" s="102" t="s">
        <v>184</v>
      </c>
      <c r="B5" s="136">
        <v>49.808352400742535</v>
      </c>
      <c r="C5" s="136">
        <v>13.068856986738739</v>
      </c>
      <c r="D5" s="136">
        <v>58.748032027190824</v>
      </c>
      <c r="E5" s="136">
        <v>43.91928923695599</v>
      </c>
      <c r="F5" s="136">
        <v>8.6983166946078203</v>
      </c>
      <c r="G5" s="136">
        <v>53.075390520932586</v>
      </c>
      <c r="H5" s="136">
        <v>46.269493666996887</v>
      </c>
      <c r="I5" s="136">
        <v>10.1319534935666</v>
      </c>
      <c r="J5" s="136">
        <v>55.246883733671503</v>
      </c>
      <c r="K5" s="136">
        <v>46.877716080341237</v>
      </c>
      <c r="L5" s="136">
        <v>10.528646538044592</v>
      </c>
      <c r="M5" s="136">
        <v>54.944166020824639</v>
      </c>
    </row>
    <row r="6" spans="1:13" x14ac:dyDescent="0.35">
      <c r="A6" s="124" t="s">
        <v>185</v>
      </c>
      <c r="B6" s="136">
        <v>0.52411097159361886</v>
      </c>
      <c r="C6" s="136">
        <v>3.3103313568957224E-2</v>
      </c>
      <c r="D6" s="136">
        <v>0.64358597002269513</v>
      </c>
      <c r="E6" s="136">
        <v>0.47109290788057295</v>
      </c>
      <c r="F6" s="136">
        <v>4.241561658964102E-2</v>
      </c>
      <c r="G6" s="136">
        <v>0.58253255346336452</v>
      </c>
      <c r="H6" s="136">
        <v>0.44321574467544833</v>
      </c>
      <c r="I6" s="136">
        <v>0</v>
      </c>
      <c r="J6" s="136">
        <v>0.55332065509678963</v>
      </c>
      <c r="K6" s="136">
        <v>5.4016146957728578E-2</v>
      </c>
      <c r="L6" s="136">
        <v>0</v>
      </c>
      <c r="M6" s="136">
        <v>6.6003208824753815E-2</v>
      </c>
    </row>
    <row r="7" spans="1:13" x14ac:dyDescent="0.35">
      <c r="A7" s="124" t="s">
        <v>190</v>
      </c>
      <c r="B7" s="136">
        <v>2.0203849758631134</v>
      </c>
      <c r="C7" s="136">
        <v>5.4924468804969564</v>
      </c>
      <c r="D7" s="136">
        <v>1.175541552706262</v>
      </c>
      <c r="E7" s="136">
        <v>2.1780951441832954</v>
      </c>
      <c r="F7" s="136">
        <v>4.5346152372023596</v>
      </c>
      <c r="G7" s="136">
        <v>1.5654903495977452</v>
      </c>
      <c r="H7" s="136">
        <v>2.2911756064859228</v>
      </c>
      <c r="I7" s="136">
        <v>5.0481937694288428</v>
      </c>
      <c r="J7" s="136">
        <v>1.6062693469325113</v>
      </c>
      <c r="K7" s="136">
        <v>1.6747468038442435</v>
      </c>
      <c r="L7" s="136">
        <v>2.5358472878005687</v>
      </c>
      <c r="M7" s="136">
        <v>1.4836545961199941</v>
      </c>
    </row>
    <row r="8" spans="1:13" s="171" customFormat="1" x14ac:dyDescent="0.35">
      <c r="A8" s="169" t="s">
        <v>191</v>
      </c>
      <c r="B8" s="170">
        <v>3.2291083400444318</v>
      </c>
      <c r="C8" s="170">
        <v>6.3233203255442936</v>
      </c>
      <c r="D8" s="170">
        <v>2.4762056794340817</v>
      </c>
      <c r="E8" s="170">
        <v>3.5789786994460058</v>
      </c>
      <c r="F8" s="170">
        <v>5.8732736460335939</v>
      </c>
      <c r="G8" s="170">
        <v>2.9825500550917377</v>
      </c>
      <c r="H8" s="170">
        <v>2.8626935255285302</v>
      </c>
      <c r="I8" s="170">
        <v>6.6782777930606407</v>
      </c>
      <c r="J8" s="170">
        <v>1.9148152765522046</v>
      </c>
      <c r="K8" s="170">
        <v>5.0808711360930019</v>
      </c>
      <c r="L8" s="170">
        <v>6.7931887589032138</v>
      </c>
      <c r="M8" s="170">
        <v>4.7008799957273926</v>
      </c>
    </row>
    <row r="9" spans="1:13" s="171" customFormat="1" x14ac:dyDescent="0.35">
      <c r="A9" s="169" t="s">
        <v>186</v>
      </c>
      <c r="B9" s="170">
        <v>0.75692390711057322</v>
      </c>
      <c r="C9" s="170">
        <v>2.2398632968163432</v>
      </c>
      <c r="D9" s="170">
        <v>0.39608598867913958</v>
      </c>
      <c r="E9" s="170">
        <v>0.84366094863179142</v>
      </c>
      <c r="F9" s="170">
        <v>2.0646279187931342</v>
      </c>
      <c r="G9" s="170">
        <v>0.52625639003404723</v>
      </c>
      <c r="H9" s="170">
        <v>0.75173599673843017</v>
      </c>
      <c r="I9" s="170">
        <v>1.6502296103941299</v>
      </c>
      <c r="J9" s="170">
        <v>0.52852966881758867</v>
      </c>
      <c r="K9" s="170">
        <v>0.14621842031140872</v>
      </c>
      <c r="L9" s="170">
        <v>0.49982742227384513</v>
      </c>
      <c r="M9" s="170">
        <v>6.7746829463252167E-2</v>
      </c>
    </row>
    <row r="10" spans="1:13" s="171" customFormat="1" x14ac:dyDescent="0.35">
      <c r="A10" s="181" t="s">
        <v>187</v>
      </c>
      <c r="B10" s="170">
        <v>5.1487212405411062</v>
      </c>
      <c r="C10" s="170">
        <v>10.465675455581044</v>
      </c>
      <c r="D10" s="170">
        <v>3.8549672916822058</v>
      </c>
      <c r="E10" s="170">
        <v>4.9022513409584771</v>
      </c>
      <c r="F10" s="170">
        <v>11.441307644279586</v>
      </c>
      <c r="G10" s="170">
        <v>3.2023476332216778</v>
      </c>
      <c r="H10" s="170">
        <v>5.7766285262650463</v>
      </c>
      <c r="I10" s="170">
        <v>11.685138504245405</v>
      </c>
      <c r="J10" s="170">
        <v>4.3088197454070736</v>
      </c>
      <c r="K10" s="170">
        <v>2.563016761750569</v>
      </c>
      <c r="L10" s="170">
        <v>3.9318654499199059</v>
      </c>
      <c r="M10" s="170">
        <v>2.2592469663128645</v>
      </c>
    </row>
    <row r="11" spans="1:13" s="171" customFormat="1" x14ac:dyDescent="0.35">
      <c r="A11" s="181" t="s">
        <v>192</v>
      </c>
      <c r="B11" s="170">
        <v>2.588728931191103</v>
      </c>
      <c r="C11" s="170">
        <v>5.5330235777451833</v>
      </c>
      <c r="D11" s="170">
        <v>1.8723050780745025</v>
      </c>
      <c r="E11" s="170">
        <v>2.8876374475857651</v>
      </c>
      <c r="F11" s="170">
        <v>6.1351992641240969</v>
      </c>
      <c r="G11" s="170">
        <v>2.0433959979083633</v>
      </c>
      <c r="H11" s="170">
        <v>3.0700355442243406</v>
      </c>
      <c r="I11" s="170">
        <v>4.8405585965983615</v>
      </c>
      <c r="J11" s="170">
        <v>2.6301971936636863</v>
      </c>
      <c r="K11" s="170">
        <v>3.0117539084901992</v>
      </c>
      <c r="L11" s="170">
        <v>4.5057796987756227</v>
      </c>
      <c r="M11" s="170">
        <v>2.6802052774281271</v>
      </c>
    </row>
    <row r="12" spans="1:13" s="171" customFormat="1" x14ac:dyDescent="0.35">
      <c r="A12" s="181" t="s">
        <v>193</v>
      </c>
      <c r="B12" s="170">
        <v>17.698914777256999</v>
      </c>
      <c r="C12" s="170">
        <v>30.024111943249277</v>
      </c>
      <c r="D12" s="170">
        <v>14.699872118800091</v>
      </c>
      <c r="E12" s="170">
        <v>21.83426693404158</v>
      </c>
      <c r="F12" s="170">
        <v>31.993599996059903</v>
      </c>
      <c r="G12" s="170">
        <v>19.193230194307919</v>
      </c>
      <c r="H12" s="170">
        <v>19.451208009301581</v>
      </c>
      <c r="I12" s="170">
        <v>30.274521740894272</v>
      </c>
      <c r="J12" s="170">
        <v>16.762449761889304</v>
      </c>
      <c r="K12" s="170">
        <v>18.360628695607783</v>
      </c>
      <c r="L12" s="170">
        <v>33.072453103857057</v>
      </c>
      <c r="M12" s="170">
        <v>15.095835494113732</v>
      </c>
    </row>
    <row r="13" spans="1:13" s="171" customFormat="1" x14ac:dyDescent="0.35">
      <c r="A13" s="181" t="s">
        <v>194</v>
      </c>
      <c r="B13" s="170">
        <v>0.74445109200881865</v>
      </c>
      <c r="C13" s="170">
        <v>2.5510606945862726</v>
      </c>
      <c r="D13" s="170">
        <v>0.30485574985418734</v>
      </c>
      <c r="E13" s="170">
        <v>0.98558065751988622</v>
      </c>
      <c r="F13" s="170">
        <v>3.3932048534935504</v>
      </c>
      <c r="G13" s="170">
        <v>0.35969075724577265</v>
      </c>
      <c r="H13" s="170">
        <v>1.1960291342414704</v>
      </c>
      <c r="I13" s="170">
        <v>4.4497060498254477</v>
      </c>
      <c r="J13" s="170">
        <v>0.38774150088428666</v>
      </c>
      <c r="K13" s="170">
        <v>1.1023090490410097</v>
      </c>
      <c r="L13" s="170">
        <v>3.7880492919192812</v>
      </c>
      <c r="M13" s="170">
        <v>0.50629959143687175</v>
      </c>
    </row>
    <row r="14" spans="1:13" s="171" customFormat="1" x14ac:dyDescent="0.35">
      <c r="A14" s="181" t="s">
        <v>189</v>
      </c>
      <c r="B14" s="170">
        <v>6.5020030869740868</v>
      </c>
      <c r="C14" s="170">
        <v>10.680118780445996</v>
      </c>
      <c r="D14" s="170">
        <v>5.485358320327733</v>
      </c>
      <c r="E14" s="170">
        <v>5.7385188456439558</v>
      </c>
      <c r="F14" s="170">
        <v>11.346785290471189</v>
      </c>
      <c r="G14" s="170">
        <v>4.2805847827890862</v>
      </c>
      <c r="H14" s="170">
        <v>6.2679617728658048</v>
      </c>
      <c r="I14" s="170">
        <v>10.976932805114423</v>
      </c>
      <c r="J14" s="170">
        <v>5.0981458538440405</v>
      </c>
      <c r="K14" s="170">
        <v>9.4246849233178409</v>
      </c>
      <c r="L14" s="170">
        <v>18.733387356270949</v>
      </c>
      <c r="M14" s="170">
        <v>7.358932398376373</v>
      </c>
    </row>
    <row r="15" spans="1:13" s="171" customFormat="1" x14ac:dyDescent="0.35">
      <c r="A15" s="181" t="s">
        <v>52</v>
      </c>
      <c r="B15" s="170">
        <v>0.82037156610317696</v>
      </c>
      <c r="C15" s="170">
        <v>0.51814962240900586</v>
      </c>
      <c r="D15" s="170">
        <v>0.89391006526499639</v>
      </c>
      <c r="E15" s="170">
        <v>0.79154442232522493</v>
      </c>
      <c r="F15" s="170">
        <v>0.30000903436128251</v>
      </c>
      <c r="G15" s="170">
        <v>0.91932476091313098</v>
      </c>
      <c r="H15" s="170">
        <v>0.50537959551757106</v>
      </c>
      <c r="I15" s="170">
        <v>0.71261735367403989</v>
      </c>
      <c r="J15" s="170">
        <v>0.45389700476609324</v>
      </c>
      <c r="K15" s="170">
        <v>2.9528709802910567</v>
      </c>
      <c r="L15" s="170">
        <v>3.7671491565322235</v>
      </c>
      <c r="M15" s="170">
        <v>2.7721694044602252</v>
      </c>
    </row>
    <row r="16" spans="1:13" s="171" customFormat="1" x14ac:dyDescent="0.35">
      <c r="A16" s="181" t="s">
        <v>195</v>
      </c>
      <c r="B16" s="170">
        <v>2.1460701607034189</v>
      </c>
      <c r="C16" s="170">
        <v>4.9708123180015731</v>
      </c>
      <c r="D16" s="170">
        <v>1.458736553395829</v>
      </c>
      <c r="E16" s="170">
        <v>2.8235470765572632</v>
      </c>
      <c r="F16" s="170">
        <v>6.8601041884753604</v>
      </c>
      <c r="G16" s="170">
        <v>1.7741971271531092</v>
      </c>
      <c r="H16" s="170">
        <v>2.8787169605738905</v>
      </c>
      <c r="I16" s="170">
        <v>6.0727026808279039</v>
      </c>
      <c r="J16" s="170">
        <v>2.0852579829982409</v>
      </c>
      <c r="K16" s="170">
        <v>2.4205162115603152</v>
      </c>
      <c r="L16" s="170">
        <v>3.7511202788132483</v>
      </c>
      <c r="M16" s="170">
        <v>2.1252335197541345</v>
      </c>
    </row>
    <row r="17" spans="1:13" x14ac:dyDescent="0.35">
      <c r="A17" s="102" t="s">
        <v>188</v>
      </c>
      <c r="B17" s="136">
        <v>0.52634421753659888</v>
      </c>
      <c r="C17" s="136">
        <v>1.0016889043551562</v>
      </c>
      <c r="D17" s="136">
        <v>0.41068042944133371</v>
      </c>
      <c r="E17" s="136">
        <v>0.22357796092825444</v>
      </c>
      <c r="F17" s="136">
        <v>0.14839197761627479</v>
      </c>
      <c r="G17" s="136">
        <v>0.2431234313865771</v>
      </c>
      <c r="H17" s="136">
        <v>0.1565406941123029</v>
      </c>
      <c r="I17" s="136">
        <v>0.19361612700788816</v>
      </c>
      <c r="J17" s="136">
        <v>0.1473303100796009</v>
      </c>
      <c r="K17" s="136">
        <v>0.11248849094625897</v>
      </c>
      <c r="L17" s="136">
        <v>0.33765541270993898</v>
      </c>
      <c r="M17" s="136">
        <v>6.2520287481078629E-2</v>
      </c>
    </row>
    <row r="18" spans="1:13" x14ac:dyDescent="0.35">
      <c r="A18" s="102" t="s">
        <v>196</v>
      </c>
      <c r="B18" s="136">
        <v>4.0057000912403593E-2</v>
      </c>
      <c r="C18" s="136">
        <v>9.713459063515871E-2</v>
      </c>
      <c r="D18" s="136">
        <v>2.6168531290776814E-2</v>
      </c>
      <c r="E18" s="136">
        <v>2.5777326535096935E-2</v>
      </c>
      <c r="F18" s="136">
        <v>5.253133012403656E-2</v>
      </c>
      <c r="G18" s="136">
        <v>1.8822312265752941E-2</v>
      </c>
      <c r="H18" s="136">
        <v>2.9465876524218747E-2</v>
      </c>
      <c r="I18" s="136">
        <v>5.921987684447972E-2</v>
      </c>
      <c r="J18" s="136">
        <v>2.2074303505219068E-2</v>
      </c>
      <c r="K18" s="136">
        <v>0.18624173507610206</v>
      </c>
      <c r="L18" s="136">
        <v>0.57546325398929532</v>
      </c>
      <c r="M18" s="136">
        <v>9.9867147291431743E-2</v>
      </c>
    </row>
    <row r="19" spans="1:13" x14ac:dyDescent="0.35">
      <c r="A19" s="102" t="s">
        <v>197</v>
      </c>
      <c r="B19" s="136">
        <v>4.0827340495304822</v>
      </c>
      <c r="C19" s="136">
        <v>2.2112745594990053</v>
      </c>
      <c r="D19" s="136">
        <v>4.5381090645172346</v>
      </c>
      <c r="E19" s="136">
        <v>4.7300235751374045</v>
      </c>
      <c r="F19" s="136">
        <v>2.6944985415824942</v>
      </c>
      <c r="G19" s="136">
        <v>5.2591819721944342</v>
      </c>
      <c r="H19" s="136">
        <v>4.6950616278514099</v>
      </c>
      <c r="I19" s="136">
        <v>3.1565362148314602</v>
      </c>
      <c r="J19" s="136">
        <v>5.077266467856731</v>
      </c>
      <c r="K19" s="136">
        <v>5.3315138049711575</v>
      </c>
      <c r="L19" s="136">
        <v>7.1128806261423021</v>
      </c>
      <c r="M19" s="136">
        <v>4.9361995240403997</v>
      </c>
    </row>
    <row r="20" spans="1:13" x14ac:dyDescent="0.35">
      <c r="A20" s="102" t="s">
        <v>198</v>
      </c>
      <c r="B20" s="136">
        <v>3.3627232818875292</v>
      </c>
      <c r="C20" s="136">
        <v>4.7893587503270378</v>
      </c>
      <c r="D20" s="136">
        <v>3.0155855793181043</v>
      </c>
      <c r="E20" s="136">
        <v>4.066157475669435</v>
      </c>
      <c r="F20" s="136">
        <v>4.4211187661856748</v>
      </c>
      <c r="G20" s="136">
        <v>3.9738811614946914</v>
      </c>
      <c r="H20" s="136">
        <v>3.3546577180971457</v>
      </c>
      <c r="I20" s="136">
        <v>4.0697953836861052</v>
      </c>
      <c r="J20" s="136">
        <v>3.1770011940351268</v>
      </c>
      <c r="K20" s="136">
        <v>0.70040685140008618</v>
      </c>
      <c r="L20" s="136">
        <v>6.6686364047959468E-2</v>
      </c>
      <c r="M20" s="136">
        <v>0.84103973834472656</v>
      </c>
    </row>
    <row r="21" spans="1:13" x14ac:dyDescent="0.35">
      <c r="B21" s="143"/>
      <c r="C21" s="143"/>
    </row>
  </sheetData>
  <mergeCells count="10">
    <mergeCell ref="K2:M2"/>
    <mergeCell ref="L3:M3"/>
    <mergeCell ref="A1:M1"/>
    <mergeCell ref="H2:J2"/>
    <mergeCell ref="I3:J3"/>
    <mergeCell ref="B2:D2"/>
    <mergeCell ref="E2:G2"/>
    <mergeCell ref="A3:A4"/>
    <mergeCell ref="C3:D3"/>
    <mergeCell ref="F3:G3"/>
  </mergeCell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068C-B9EB-4D21-B836-FA50D76E3EE9}">
  <sheetPr>
    <tabColor rgb="FFFF0000"/>
  </sheetPr>
  <dimension ref="A1:F21"/>
  <sheetViews>
    <sheetView zoomScaleNormal="100" workbookViewId="0">
      <selection activeCell="B2" sqref="B2:E2"/>
    </sheetView>
  </sheetViews>
  <sheetFormatPr defaultColWidth="9.1796875" defaultRowHeight="14.5" x14ac:dyDescent="0.35"/>
  <cols>
    <col min="1" max="1" width="36" style="100" bestFit="1" customWidth="1"/>
    <col min="2" max="5" width="18.54296875" style="100" customWidth="1"/>
    <col min="6" max="16384" width="9.1796875" style="100"/>
  </cols>
  <sheetData>
    <row r="1" spans="1:6" x14ac:dyDescent="0.35">
      <c r="A1" s="527" t="s">
        <v>275</v>
      </c>
      <c r="B1" s="528"/>
      <c r="C1" s="528"/>
      <c r="D1" s="528"/>
      <c r="E1" s="528"/>
    </row>
    <row r="2" spans="1:6" ht="14.5" customHeight="1" x14ac:dyDescent="0.35">
      <c r="A2" s="523"/>
      <c r="B2" s="524" t="s">
        <v>276</v>
      </c>
      <c r="C2" s="525"/>
      <c r="D2" s="525"/>
      <c r="E2" s="526"/>
    </row>
    <row r="3" spans="1:6" ht="29" x14ac:dyDescent="0.35">
      <c r="A3" s="523"/>
      <c r="B3" s="125" t="s">
        <v>277</v>
      </c>
      <c r="C3" s="125" t="s">
        <v>278</v>
      </c>
      <c r="D3" s="125" t="s">
        <v>279</v>
      </c>
      <c r="E3" s="125" t="s">
        <v>348</v>
      </c>
      <c r="F3" s="126"/>
    </row>
    <row r="4" spans="1:6" x14ac:dyDescent="0.35">
      <c r="A4" s="120" t="s">
        <v>218</v>
      </c>
      <c r="B4" s="121">
        <v>9.0708199981317836</v>
      </c>
      <c r="C4" s="121">
        <v>14.080754704171895</v>
      </c>
      <c r="D4" s="121">
        <v>12.039454136146942</v>
      </c>
      <c r="E4" s="121">
        <v>12.503678115618298</v>
      </c>
    </row>
    <row r="5" spans="1:6" x14ac:dyDescent="0.35">
      <c r="A5" s="102" t="s">
        <v>184</v>
      </c>
      <c r="B5" s="127">
        <v>45.577728398840819</v>
      </c>
      <c r="C5" s="2">
        <v>62.90317344093458</v>
      </c>
      <c r="D5" s="2">
        <v>50.926679288597313</v>
      </c>
      <c r="E5" s="2">
        <v>39.135028943738583</v>
      </c>
    </row>
    <row r="6" spans="1:6" x14ac:dyDescent="0.35">
      <c r="A6" s="124" t="s">
        <v>185</v>
      </c>
      <c r="B6" s="127">
        <v>0.38115690041783312</v>
      </c>
      <c r="C6" s="2">
        <v>0.95590477272501939</v>
      </c>
      <c r="D6" s="2">
        <v>2.6440935593418513</v>
      </c>
      <c r="E6" s="2">
        <v>0</v>
      </c>
    </row>
    <row r="7" spans="1:6" x14ac:dyDescent="0.35">
      <c r="A7" s="124" t="s">
        <v>190</v>
      </c>
      <c r="B7" s="127">
        <v>2.9752241770184216</v>
      </c>
      <c r="C7" s="2">
        <v>1.4764839893518225</v>
      </c>
      <c r="D7" s="2">
        <v>0.16035195801995925</v>
      </c>
      <c r="E7" s="2">
        <v>0</v>
      </c>
    </row>
    <row r="8" spans="1:6" x14ac:dyDescent="0.35">
      <c r="A8" s="124" t="s">
        <v>191</v>
      </c>
      <c r="B8" s="127">
        <v>2.9274856973263934</v>
      </c>
      <c r="C8" s="2">
        <v>1.1833222368078602</v>
      </c>
      <c r="D8" s="2">
        <v>2.4657007287316546</v>
      </c>
      <c r="E8" s="2">
        <v>0.89279480113018639</v>
      </c>
    </row>
    <row r="9" spans="1:6" x14ac:dyDescent="0.35">
      <c r="A9" s="124" t="s">
        <v>186</v>
      </c>
      <c r="B9"/>
      <c r="C9" s="2">
        <v>0.61813237726491144</v>
      </c>
      <c r="D9" s="2">
        <v>0.77922280651631526</v>
      </c>
      <c r="E9" s="2">
        <v>6.4483320928326038E-2</v>
      </c>
    </row>
    <row r="10" spans="1:6" x14ac:dyDescent="0.35">
      <c r="A10" s="102" t="s">
        <v>187</v>
      </c>
      <c r="B10" s="127">
        <v>5.4634835137225863</v>
      </c>
      <c r="C10" s="2">
        <v>7.2490702991692482</v>
      </c>
      <c r="D10" s="2">
        <v>4.8241863992095491</v>
      </c>
      <c r="E10" s="2">
        <v>0.72820411862454582</v>
      </c>
    </row>
    <row r="11" spans="1:6" x14ac:dyDescent="0.35">
      <c r="A11" s="102" t="s">
        <v>192</v>
      </c>
      <c r="B11" s="127">
        <v>1.5348752116682958</v>
      </c>
      <c r="C11" s="2">
        <v>1.8756979697714105</v>
      </c>
      <c r="D11" s="2">
        <v>0.21343952654754614</v>
      </c>
      <c r="E11" s="2">
        <v>0.35841160258142218</v>
      </c>
    </row>
    <row r="12" spans="1:6" x14ac:dyDescent="0.35">
      <c r="A12" s="102" t="s">
        <v>193</v>
      </c>
      <c r="B12" s="127">
        <v>11.740619730207023</v>
      </c>
      <c r="C12" s="2">
        <v>7.9693813464156165</v>
      </c>
      <c r="D12" s="2">
        <v>13.715983984990629</v>
      </c>
      <c r="E12" s="2">
        <v>12.937821319513516</v>
      </c>
    </row>
    <row r="13" spans="1:6" x14ac:dyDescent="0.35">
      <c r="A13" s="102" t="s">
        <v>194</v>
      </c>
      <c r="B13" s="127">
        <v>0.30684702743363396</v>
      </c>
      <c r="C13" s="2">
        <v>0.23788912166611104</v>
      </c>
      <c r="D13" s="2"/>
      <c r="E13" s="2">
        <v>0</v>
      </c>
    </row>
    <row r="14" spans="1:6" x14ac:dyDescent="0.35">
      <c r="A14" s="102" t="s">
        <v>189</v>
      </c>
      <c r="B14" s="127">
        <v>6.8007879172501413</v>
      </c>
      <c r="C14" s="2">
        <v>7.6432725393662349</v>
      </c>
      <c r="D14" s="2">
        <v>6.7918692842809447</v>
      </c>
      <c r="E14" s="2">
        <v>1.4756531208512935</v>
      </c>
    </row>
    <row r="15" spans="1:6" x14ac:dyDescent="0.35">
      <c r="A15" s="102" t="s">
        <v>52</v>
      </c>
      <c r="B15" s="127">
        <v>2.0824387539411466</v>
      </c>
      <c r="C15" s="2">
        <v>1.1715315454391548</v>
      </c>
      <c r="D15" s="2">
        <v>3.2697795696310967</v>
      </c>
      <c r="E15" s="2">
        <v>0</v>
      </c>
    </row>
    <row r="16" spans="1:6" x14ac:dyDescent="0.35">
      <c r="A16" s="102" t="s">
        <v>195</v>
      </c>
      <c r="B16" s="127">
        <v>3.9961556758200047</v>
      </c>
      <c r="C16" s="2">
        <v>0.38254927956636864</v>
      </c>
      <c r="D16" s="2">
        <v>1.2212953524123313</v>
      </c>
      <c r="E16" s="2">
        <v>24.159020549595883</v>
      </c>
    </row>
    <row r="17" spans="1:6" x14ac:dyDescent="0.35">
      <c r="A17" s="102" t="s">
        <v>188</v>
      </c>
      <c r="B17" s="127">
        <v>0.99716078025153621</v>
      </c>
      <c r="C17" s="2">
        <v>0.42869157048535755</v>
      </c>
      <c r="D17" s="2"/>
      <c r="E17" s="2">
        <v>0</v>
      </c>
    </row>
    <row r="18" spans="1:6" x14ac:dyDescent="0.35">
      <c r="A18" s="102" t="s">
        <v>196</v>
      </c>
      <c r="B18"/>
      <c r="C18" s="2"/>
      <c r="D18" s="2"/>
      <c r="E18" s="2">
        <v>0</v>
      </c>
    </row>
    <row r="19" spans="1:6" x14ac:dyDescent="0.35">
      <c r="A19" s="102" t="s">
        <v>197</v>
      </c>
      <c r="B19" s="127">
        <v>11.385656994647066</v>
      </c>
      <c r="C19" s="2">
        <v>4.0373447118464769</v>
      </c>
      <c r="D19" s="2">
        <v>7.1773505172661078</v>
      </c>
      <c r="E19" s="2">
        <v>0.97164852197572227</v>
      </c>
    </row>
    <row r="20" spans="1:6" x14ac:dyDescent="0.35">
      <c r="A20" s="102" t="s">
        <v>198</v>
      </c>
      <c r="B20" s="127">
        <v>3.8303792214551082</v>
      </c>
      <c r="C20" s="2">
        <v>1.8675547991898394</v>
      </c>
      <c r="D20" s="2">
        <v>5.810047024454688</v>
      </c>
      <c r="E20" s="2">
        <v>7.7326053111678377</v>
      </c>
    </row>
    <row r="21" spans="1:6" x14ac:dyDescent="0.35">
      <c r="A21" s="497" t="s">
        <v>378</v>
      </c>
      <c r="B21" s="498"/>
      <c r="C21" s="498"/>
      <c r="D21" s="498"/>
      <c r="E21" s="498"/>
      <c r="F21" s="498"/>
    </row>
  </sheetData>
  <mergeCells count="4">
    <mergeCell ref="A2:A3"/>
    <mergeCell ref="B2:E2"/>
    <mergeCell ref="A1:E1"/>
    <mergeCell ref="A21:F21"/>
  </mergeCell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00BD7-3732-4C1F-8708-4D63FDC57333}">
  <sheetPr codeName="Sheet36">
    <tabColor rgb="FF00B050"/>
  </sheetPr>
  <dimension ref="A1:I20"/>
  <sheetViews>
    <sheetView zoomScaleNormal="100" workbookViewId="0">
      <selection activeCell="A20" sqref="A20"/>
    </sheetView>
  </sheetViews>
  <sheetFormatPr defaultColWidth="9.1796875" defaultRowHeight="14.5" x14ac:dyDescent="0.35"/>
  <cols>
    <col min="1" max="1" width="47.453125" customWidth="1"/>
    <col min="2" max="3" width="16.54296875" customWidth="1"/>
    <col min="4" max="5" width="14" customWidth="1"/>
    <col min="6" max="6" width="11.54296875" customWidth="1"/>
  </cols>
  <sheetData>
    <row r="1" spans="1:9" x14ac:dyDescent="0.35">
      <c r="A1" s="535" t="s">
        <v>390</v>
      </c>
      <c r="B1" s="535"/>
      <c r="C1" s="535"/>
      <c r="D1" s="535"/>
      <c r="E1" s="535"/>
      <c r="F1" s="535"/>
      <c r="G1" s="535"/>
    </row>
    <row r="2" spans="1:9" s="84" customFormat="1" ht="58" customHeight="1" x14ac:dyDescent="0.35">
      <c r="A2" s="82"/>
      <c r="B2" s="457"/>
      <c r="C2" s="458"/>
      <c r="D2" s="457"/>
      <c r="E2" s="458"/>
      <c r="F2" s="83" t="s">
        <v>54</v>
      </c>
      <c r="G2" s="82"/>
      <c r="I2" s="84" t="s">
        <v>219</v>
      </c>
    </row>
    <row r="3" spans="1:9" s="84" customFormat="1" x14ac:dyDescent="0.35">
      <c r="A3" s="82"/>
      <c r="B3" s="128" t="s">
        <v>515</v>
      </c>
      <c r="C3" s="160" t="s">
        <v>396</v>
      </c>
      <c r="D3" s="129" t="s">
        <v>515</v>
      </c>
      <c r="E3" s="165" t="s">
        <v>516</v>
      </c>
      <c r="F3" s="85"/>
      <c r="G3" s="82"/>
    </row>
    <row r="4" spans="1:9" ht="14.5" customHeight="1" x14ac:dyDescent="0.35">
      <c r="A4" s="62" t="s">
        <v>220</v>
      </c>
      <c r="B4" s="163">
        <v>3.2059041119899301</v>
      </c>
      <c r="C4" s="161">
        <v>14.227358756354924</v>
      </c>
      <c r="D4" s="541">
        <f>SUM(B4:B10)</f>
        <v>15.805175517071879</v>
      </c>
      <c r="E4" s="538">
        <f>SUM(C4:C10)</f>
        <v>24.915239679751174</v>
      </c>
      <c r="F4" s="536" t="s">
        <v>221</v>
      </c>
      <c r="G4" s="532" t="s">
        <v>222</v>
      </c>
    </row>
    <row r="5" spans="1:9" x14ac:dyDescent="0.35">
      <c r="A5" s="93" t="s">
        <v>223</v>
      </c>
      <c r="B5" s="163">
        <v>7.2918772313738067</v>
      </c>
      <c r="C5" s="161">
        <v>0</v>
      </c>
      <c r="D5" s="542"/>
      <c r="E5" s="539"/>
      <c r="F5" s="530"/>
      <c r="G5" s="533"/>
    </row>
    <row r="6" spans="1:9" x14ac:dyDescent="0.35">
      <c r="A6" s="93" t="s">
        <v>224</v>
      </c>
      <c r="B6" s="163">
        <v>1.6607184114397719</v>
      </c>
      <c r="C6" s="161">
        <v>0</v>
      </c>
      <c r="D6" s="542"/>
      <c r="E6" s="539"/>
      <c r="F6" s="530"/>
      <c r="G6" s="533"/>
    </row>
    <row r="7" spans="1:9" x14ac:dyDescent="0.35">
      <c r="A7" s="93" t="s">
        <v>225</v>
      </c>
      <c r="B7" s="163">
        <v>0</v>
      </c>
      <c r="C7" s="161">
        <v>0</v>
      </c>
      <c r="D7" s="542"/>
      <c r="E7" s="539"/>
      <c r="F7" s="530"/>
      <c r="G7" s="533"/>
    </row>
    <row r="8" spans="1:9" x14ac:dyDescent="0.35">
      <c r="A8" s="62" t="s">
        <v>226</v>
      </c>
      <c r="B8" s="163">
        <v>2.0442485442909248</v>
      </c>
      <c r="C8" s="161">
        <v>0</v>
      </c>
      <c r="D8" s="542"/>
      <c r="E8" s="539"/>
      <c r="F8" s="530"/>
      <c r="G8" s="533"/>
    </row>
    <row r="9" spans="1:9" x14ac:dyDescent="0.35">
      <c r="A9" s="62" t="s">
        <v>227</v>
      </c>
      <c r="B9" s="163">
        <v>1.602427217977445</v>
      </c>
      <c r="C9" s="161">
        <v>0</v>
      </c>
      <c r="D9" s="542"/>
      <c r="E9" s="539"/>
      <c r="F9" s="530"/>
      <c r="G9" s="533"/>
    </row>
    <row r="10" spans="1:9" ht="15" thickBot="1" x14ac:dyDescent="0.4">
      <c r="A10" s="62" t="s">
        <v>228</v>
      </c>
      <c r="B10" s="164">
        <v>0</v>
      </c>
      <c r="C10" s="162">
        <v>10.687880923396252</v>
      </c>
      <c r="D10" s="543"/>
      <c r="E10" s="540"/>
      <c r="F10" s="537"/>
      <c r="G10" s="533"/>
    </row>
    <row r="11" spans="1:9" ht="14.5" customHeight="1" x14ac:dyDescent="0.35">
      <c r="A11" s="93" t="s">
        <v>229</v>
      </c>
      <c r="B11" s="163">
        <v>2.1296335331772265</v>
      </c>
      <c r="C11" s="161">
        <v>0</v>
      </c>
      <c r="D11" s="541">
        <f>SUM(B11:B17)</f>
        <v>84.194824482928112</v>
      </c>
      <c r="E11" s="538">
        <f>SUM(C11:C17)</f>
        <v>75.084760320248819</v>
      </c>
      <c r="F11" s="529" t="s">
        <v>230</v>
      </c>
      <c r="G11" s="533"/>
    </row>
    <row r="12" spans="1:9" x14ac:dyDescent="0.35">
      <c r="A12" s="94" t="s">
        <v>231</v>
      </c>
      <c r="B12" s="163">
        <v>2.6618467586911021</v>
      </c>
      <c r="C12" s="161">
        <v>44.61239236464457</v>
      </c>
      <c r="D12" s="542"/>
      <c r="E12" s="539"/>
      <c r="F12" s="530"/>
      <c r="G12" s="533"/>
    </row>
    <row r="13" spans="1:9" x14ac:dyDescent="0.35">
      <c r="A13" s="62" t="s">
        <v>232</v>
      </c>
      <c r="B13" s="163">
        <v>19.989939125127108</v>
      </c>
      <c r="C13" s="161">
        <v>0</v>
      </c>
      <c r="D13" s="542"/>
      <c r="E13" s="539"/>
      <c r="F13" s="530"/>
      <c r="G13" s="533"/>
    </row>
    <row r="14" spans="1:9" x14ac:dyDescent="0.35">
      <c r="A14" s="62" t="s">
        <v>233</v>
      </c>
      <c r="B14" s="163">
        <v>2.1036883986089552</v>
      </c>
      <c r="C14" s="161">
        <v>0</v>
      </c>
      <c r="D14" s="542"/>
      <c r="E14" s="539"/>
      <c r="F14" s="530"/>
      <c r="G14" s="533"/>
    </row>
    <row r="15" spans="1:9" x14ac:dyDescent="0.35">
      <c r="A15" s="62" t="s">
        <v>234</v>
      </c>
      <c r="B15" s="163">
        <v>0</v>
      </c>
      <c r="C15" s="161">
        <v>0</v>
      </c>
      <c r="D15" s="542"/>
      <c r="E15" s="539"/>
      <c r="F15" s="530"/>
      <c r="G15" s="533"/>
    </row>
    <row r="16" spans="1:9" x14ac:dyDescent="0.35">
      <c r="A16" s="62" t="s">
        <v>243</v>
      </c>
      <c r="B16" s="163">
        <v>0</v>
      </c>
      <c r="C16" s="161">
        <v>30.472367955604248</v>
      </c>
      <c r="D16" s="542"/>
      <c r="E16" s="539"/>
      <c r="F16" s="530"/>
      <c r="G16" s="533"/>
    </row>
    <row r="17" spans="1:7" ht="15" thickBot="1" x14ac:dyDescent="0.4">
      <c r="A17" s="130" t="s">
        <v>0</v>
      </c>
      <c r="B17" s="163">
        <v>57.309716667323727</v>
      </c>
      <c r="C17" s="161">
        <v>0</v>
      </c>
      <c r="D17" s="543"/>
      <c r="E17" s="540"/>
      <c r="F17" s="531"/>
      <c r="G17" s="534"/>
    </row>
    <row r="18" spans="1:7" x14ac:dyDescent="0.35">
      <c r="A18" s="298" t="s">
        <v>517</v>
      </c>
      <c r="B18" s="299">
        <v>1.889885465988453</v>
      </c>
      <c r="C18" s="299">
        <v>0.59062572245154898</v>
      </c>
    </row>
    <row r="20" spans="1:7" x14ac:dyDescent="0.35">
      <c r="A20" s="312" t="s">
        <v>531</v>
      </c>
    </row>
  </sheetData>
  <mergeCells count="10">
    <mergeCell ref="F11:F17"/>
    <mergeCell ref="G4:G17"/>
    <mergeCell ref="A1:G1"/>
    <mergeCell ref="F4:F10"/>
    <mergeCell ref="B2:C2"/>
    <mergeCell ref="E4:E10"/>
    <mergeCell ref="E11:E17"/>
    <mergeCell ref="D2:E2"/>
    <mergeCell ref="D4:D10"/>
    <mergeCell ref="D11:D17"/>
  </mergeCells>
  <hyperlinks>
    <hyperlink ref="A20" location="Index!A1" display="Back to Table of Contents" xr:uid="{00000000-0004-0000-23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3650F-FCDF-41EF-9F63-B75869B32AA1}">
  <sheetPr>
    <tabColor rgb="FFFF0000"/>
  </sheetPr>
  <dimension ref="A1:G10"/>
  <sheetViews>
    <sheetView workbookViewId="0">
      <selection activeCell="D4" sqref="D4"/>
    </sheetView>
  </sheetViews>
  <sheetFormatPr defaultColWidth="8.7265625" defaultRowHeight="14.5" x14ac:dyDescent="0.35"/>
  <cols>
    <col min="1" max="1" width="54.453125" style="100" customWidth="1"/>
    <col min="2" max="2" width="12.36328125" style="100" customWidth="1"/>
    <col min="3" max="3" width="11.1796875" style="100" customWidth="1"/>
    <col min="4" max="4" width="10" style="100" customWidth="1"/>
    <col min="5" max="16384" width="8.7265625" style="100"/>
  </cols>
  <sheetData>
    <row r="1" spans="1:7" x14ac:dyDescent="0.35">
      <c r="A1" s="546" t="s">
        <v>280</v>
      </c>
      <c r="B1" s="547"/>
      <c r="C1" s="548"/>
      <c r="D1" s="166"/>
    </row>
    <row r="2" spans="1:7" ht="14.5" customHeight="1" x14ac:dyDescent="0.35">
      <c r="A2" s="544"/>
      <c r="B2" s="134" t="s">
        <v>212</v>
      </c>
      <c r="C2" s="134" t="s">
        <v>255</v>
      </c>
      <c r="D2" s="134" t="s">
        <v>289</v>
      </c>
    </row>
    <row r="3" spans="1:7" x14ac:dyDescent="0.35">
      <c r="A3" s="545"/>
      <c r="B3" s="521" t="s">
        <v>281</v>
      </c>
      <c r="C3" s="550"/>
      <c r="D3" s="522"/>
    </row>
    <row r="4" spans="1:7" x14ac:dyDescent="0.35">
      <c r="A4" s="131" t="s">
        <v>282</v>
      </c>
      <c r="B4" s="132">
        <v>32.144190334792164</v>
      </c>
      <c r="C4" s="132">
        <v>27.170272626613119</v>
      </c>
      <c r="D4" s="132">
        <v>19.519559121182805</v>
      </c>
    </row>
    <row r="5" spans="1:7" x14ac:dyDescent="0.35">
      <c r="A5" s="102" t="s">
        <v>235</v>
      </c>
      <c r="B5" s="133">
        <v>59.792995416885283</v>
      </c>
      <c r="C5" s="133">
        <v>56.592686688678306</v>
      </c>
      <c r="D5" s="133">
        <v>56.520543301775383</v>
      </c>
    </row>
    <row r="6" spans="1:7" x14ac:dyDescent="0.35">
      <c r="A6" s="102" t="s">
        <v>236</v>
      </c>
      <c r="B6" s="133">
        <v>68.567235479872465</v>
      </c>
      <c r="C6" s="133">
        <v>68.301767598812305</v>
      </c>
      <c r="D6" s="133">
        <v>64.621955045696239</v>
      </c>
    </row>
    <row r="7" spans="1:7" x14ac:dyDescent="0.35">
      <c r="A7" s="102" t="s">
        <v>237</v>
      </c>
      <c r="B7" s="133">
        <v>31.432764520127527</v>
      </c>
      <c r="C7" s="133">
        <v>31.698232401187695</v>
      </c>
      <c r="D7" s="133">
        <v>35.378044954303753</v>
      </c>
    </row>
    <row r="8" spans="1:7" x14ac:dyDescent="0.35">
      <c r="A8" s="102" t="s">
        <v>283</v>
      </c>
      <c r="B8" s="133">
        <v>6.9667133601579803</v>
      </c>
      <c r="C8" s="133">
        <v>2.1585410539376126</v>
      </c>
      <c r="D8" s="133">
        <v>2.220737188253711</v>
      </c>
      <c r="E8" s="126"/>
    </row>
    <row r="9" spans="1:7" x14ac:dyDescent="0.35">
      <c r="A9" s="102" t="s">
        <v>238</v>
      </c>
      <c r="B9" s="133">
        <v>33.240291222956735</v>
      </c>
      <c r="C9" s="133">
        <v>41.24877225738409</v>
      </c>
      <c r="D9" s="133">
        <v>41.258719509970895</v>
      </c>
    </row>
    <row r="10" spans="1:7" x14ac:dyDescent="0.35">
      <c r="A10" s="549"/>
      <c r="B10" s="549"/>
      <c r="C10" s="549"/>
      <c r="D10" s="549"/>
      <c r="E10" s="549"/>
      <c r="F10" s="549"/>
      <c r="G10" s="549"/>
    </row>
  </sheetData>
  <mergeCells count="4">
    <mergeCell ref="A2:A3"/>
    <mergeCell ref="A1:C1"/>
    <mergeCell ref="A10:G10"/>
    <mergeCell ref="B3:D3"/>
  </mergeCell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871F-4515-49AC-A273-F9562A609149}">
  <sheetPr codeName="Sheet38">
    <tabColor rgb="FF00B050"/>
  </sheetPr>
  <dimension ref="A1:C12"/>
  <sheetViews>
    <sheetView zoomScaleNormal="100" workbookViewId="0">
      <selection activeCell="A10" sqref="A10"/>
    </sheetView>
  </sheetViews>
  <sheetFormatPr defaultColWidth="9.1796875" defaultRowHeight="14.5" x14ac:dyDescent="0.35"/>
  <cols>
    <col min="1" max="1" width="37.453125" bestFit="1" customWidth="1"/>
    <col min="2" max="2" width="17.6328125" customWidth="1"/>
  </cols>
  <sheetData>
    <row r="1" spans="1:3" x14ac:dyDescent="0.35">
      <c r="A1" s="301" t="s">
        <v>391</v>
      </c>
      <c r="B1" s="167"/>
    </row>
    <row r="2" spans="1:3" ht="29" x14ac:dyDescent="0.35">
      <c r="A2" s="86"/>
      <c r="B2" s="302" t="s">
        <v>513</v>
      </c>
    </row>
    <row r="3" spans="1:3" ht="87.75" customHeight="1" x14ac:dyDescent="0.35">
      <c r="A3" s="87"/>
      <c r="B3" s="158" t="s">
        <v>239</v>
      </c>
    </row>
    <row r="4" spans="1:3" x14ac:dyDescent="0.35">
      <c r="A4" s="45" t="s">
        <v>244</v>
      </c>
      <c r="B4" s="2">
        <v>21.508279950920752</v>
      </c>
      <c r="C4" s="12"/>
    </row>
    <row r="5" spans="1:3" x14ac:dyDescent="0.35">
      <c r="A5" s="45" t="s">
        <v>245</v>
      </c>
      <c r="B5" s="2">
        <v>1.5023414732706817</v>
      </c>
      <c r="C5" s="12"/>
    </row>
    <row r="6" spans="1:3" x14ac:dyDescent="0.35">
      <c r="A6" s="45" t="s">
        <v>240</v>
      </c>
      <c r="B6" s="2">
        <v>53.58494526492138</v>
      </c>
      <c r="C6" s="12"/>
    </row>
    <row r="7" spans="1:3" x14ac:dyDescent="0.35">
      <c r="A7" s="45" t="s">
        <v>246</v>
      </c>
      <c r="B7" s="2">
        <v>23.32116331554283</v>
      </c>
      <c r="C7" s="12"/>
    </row>
    <row r="8" spans="1:3" x14ac:dyDescent="0.35">
      <c r="A8" s="45" t="s">
        <v>247</v>
      </c>
      <c r="B8" s="2">
        <v>8.3269995344355016E-2</v>
      </c>
      <c r="C8" s="12"/>
    </row>
    <row r="9" spans="1:3" x14ac:dyDescent="0.35">
      <c r="A9" s="11" t="s">
        <v>241</v>
      </c>
      <c r="B9" s="88">
        <v>91.673559779241259</v>
      </c>
    </row>
    <row r="10" spans="1:3" x14ac:dyDescent="0.35">
      <c r="A10" s="312" t="s">
        <v>531</v>
      </c>
      <c r="B10" s="157"/>
    </row>
    <row r="11" spans="1:3" x14ac:dyDescent="0.35">
      <c r="A11" s="300"/>
      <c r="B11" s="157"/>
    </row>
    <row r="12" spans="1:3" x14ac:dyDescent="0.35">
      <c r="B12" s="12"/>
    </row>
  </sheetData>
  <hyperlinks>
    <hyperlink ref="A10" location="Index!A1" display="Back to Table of Contents" xr:uid="{00000000-0004-0000-25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8D7FF-2478-4DCB-A6ED-7AAB96FD81BD}">
  <sheetPr codeName="Sheet39">
    <tabColor rgb="FFFF0000"/>
  </sheetPr>
  <dimension ref="A1:E18"/>
  <sheetViews>
    <sheetView zoomScaleNormal="100" workbookViewId="0">
      <selection activeCell="A3" sqref="A3"/>
    </sheetView>
  </sheetViews>
  <sheetFormatPr defaultColWidth="9.1796875" defaultRowHeight="14.5" x14ac:dyDescent="0.35"/>
  <cols>
    <col min="1" max="1" width="36" bestFit="1" customWidth="1"/>
    <col min="2" max="4" width="17.54296875" customWidth="1"/>
    <col min="5" max="5" width="19.1796875" customWidth="1"/>
  </cols>
  <sheetData>
    <row r="1" spans="1:5" ht="26.5" customHeight="1" x14ac:dyDescent="0.35">
      <c r="A1" s="551" t="s">
        <v>349</v>
      </c>
      <c r="B1" s="552"/>
      <c r="C1" s="552"/>
      <c r="D1" s="553"/>
      <c r="E1" s="168"/>
    </row>
    <row r="2" spans="1:5" ht="29" x14ac:dyDescent="0.35">
      <c r="A2" s="87"/>
      <c r="B2" s="89" t="s">
        <v>242</v>
      </c>
      <c r="C2" s="89" t="s">
        <v>248</v>
      </c>
      <c r="D2" s="135" t="s">
        <v>271</v>
      </c>
      <c r="E2" s="159" t="s">
        <v>342</v>
      </c>
    </row>
    <row r="3" spans="1:5" x14ac:dyDescent="0.35">
      <c r="A3" s="56" t="s">
        <v>184</v>
      </c>
      <c r="B3" s="136">
        <v>49.808352400742535</v>
      </c>
      <c r="C3" s="136">
        <v>43.501614280772998</v>
      </c>
      <c r="D3" s="136">
        <v>46.269493666996887</v>
      </c>
      <c r="E3" s="136">
        <v>46.877716080341237</v>
      </c>
    </row>
    <row r="4" spans="1:5" x14ac:dyDescent="0.35">
      <c r="A4" s="45" t="s">
        <v>185</v>
      </c>
      <c r="B4" s="136">
        <v>0.52411097159361886</v>
      </c>
      <c r="C4" s="136">
        <v>0.4904016178643687</v>
      </c>
      <c r="D4" s="136">
        <v>0.44321574467544833</v>
      </c>
      <c r="E4" s="136">
        <v>5.4016146957728578E-2</v>
      </c>
    </row>
    <row r="5" spans="1:5" x14ac:dyDescent="0.35">
      <c r="A5" s="45" t="s">
        <v>190</v>
      </c>
      <c r="B5" s="136">
        <v>2.0203849758631134</v>
      </c>
      <c r="C5" s="136">
        <v>2.0214935106288707</v>
      </c>
      <c r="D5" s="136">
        <v>2.2911756064859228</v>
      </c>
      <c r="E5" s="136">
        <v>1.6747468038442435</v>
      </c>
    </row>
    <row r="6" spans="1:5" x14ac:dyDescent="0.35">
      <c r="A6" s="45" t="s">
        <v>191</v>
      </c>
      <c r="B6" s="136">
        <v>3.2291083400444318</v>
      </c>
      <c r="C6" s="136">
        <v>3.7256704890904051</v>
      </c>
      <c r="D6" s="136">
        <v>2.8626935255285306</v>
      </c>
      <c r="E6" s="136">
        <v>5.0808711360930019</v>
      </c>
    </row>
    <row r="7" spans="1:5" x14ac:dyDescent="0.35">
      <c r="A7" s="45" t="s">
        <v>186</v>
      </c>
      <c r="B7" s="136">
        <v>0.75692390711057322</v>
      </c>
      <c r="C7" s="136">
        <v>0.87824012464841472</v>
      </c>
      <c r="D7" s="136">
        <v>0.75173599673843017</v>
      </c>
      <c r="E7" s="136">
        <v>0.14621842031140872</v>
      </c>
    </row>
    <row r="8" spans="1:5" x14ac:dyDescent="0.35">
      <c r="A8" s="56" t="s">
        <v>187</v>
      </c>
      <c r="B8" s="136">
        <v>5.1487212405411062</v>
      </c>
      <c r="C8" s="136">
        <v>4.6844906922720728</v>
      </c>
      <c r="D8" s="136">
        <v>5.7766285262650463</v>
      </c>
      <c r="E8" s="136">
        <v>2.563016761750569</v>
      </c>
    </row>
    <row r="9" spans="1:5" x14ac:dyDescent="0.35">
      <c r="A9" s="56" t="s">
        <v>192</v>
      </c>
      <c r="B9" s="136">
        <v>2.588728931191103</v>
      </c>
      <c r="C9" s="136">
        <v>2.8328557694696572</v>
      </c>
      <c r="D9" s="136">
        <v>3.0700355442243406</v>
      </c>
      <c r="E9" s="136">
        <v>3.0117539084901992</v>
      </c>
    </row>
    <row r="10" spans="1:5" x14ac:dyDescent="0.35">
      <c r="A10" s="56" t="s">
        <v>193</v>
      </c>
      <c r="B10" s="136">
        <v>17.698914777256999</v>
      </c>
      <c r="C10" s="136">
        <v>21.788103058481585</v>
      </c>
      <c r="D10" s="136">
        <v>19.451208009301581</v>
      </c>
      <c r="E10" s="136">
        <v>18.360628695607783</v>
      </c>
    </row>
    <row r="11" spans="1:5" x14ac:dyDescent="0.35">
      <c r="A11" s="56" t="s">
        <v>194</v>
      </c>
      <c r="B11" s="136">
        <v>0.74445109200881865</v>
      </c>
      <c r="C11" s="136">
        <v>1.0259767041666223</v>
      </c>
      <c r="D11" s="136">
        <v>1.1960291342414704</v>
      </c>
      <c r="E11" s="136">
        <v>1.1023090490410097</v>
      </c>
    </row>
    <row r="12" spans="1:5" x14ac:dyDescent="0.35">
      <c r="A12" s="56" t="s">
        <v>189</v>
      </c>
      <c r="B12" s="136">
        <v>6.5020030869740868</v>
      </c>
      <c r="C12" s="136">
        <v>5.9700652746557976</v>
      </c>
      <c r="D12" s="136">
        <v>6.2679617728658048</v>
      </c>
      <c r="E12" s="136">
        <v>9.4246849233178409</v>
      </c>
    </row>
    <row r="13" spans="1:5" x14ac:dyDescent="0.35">
      <c r="A13" s="56" t="s">
        <v>52</v>
      </c>
      <c r="B13" s="136">
        <v>0.82037156610317696</v>
      </c>
      <c r="C13" s="136">
        <v>0.82398749551588202</v>
      </c>
      <c r="D13" s="136">
        <v>0.50537959551757106</v>
      </c>
      <c r="E13" s="136">
        <v>2.9528709802910567</v>
      </c>
    </row>
    <row r="14" spans="1:5" x14ac:dyDescent="0.35">
      <c r="A14" s="56" t="s">
        <v>195</v>
      </c>
      <c r="B14" s="136">
        <v>2.1460701607034189</v>
      </c>
      <c r="C14" s="136">
        <v>2.9392759502355306</v>
      </c>
      <c r="D14" s="136">
        <v>2.8787169605738905</v>
      </c>
      <c r="E14" s="136">
        <v>2.4205162115603152</v>
      </c>
    </row>
    <row r="15" spans="1:5" x14ac:dyDescent="0.35">
      <c r="A15" s="56" t="s">
        <v>188</v>
      </c>
      <c r="B15" s="136">
        <v>0.52634421753659888</v>
      </c>
      <c r="C15" s="136">
        <v>0.13428057926926459</v>
      </c>
      <c r="D15" s="136">
        <v>0.1565406941123029</v>
      </c>
      <c r="E15" s="136">
        <v>0.11248849094625897</v>
      </c>
    </row>
    <row r="16" spans="1:5" x14ac:dyDescent="0.35">
      <c r="A16" s="56" t="s">
        <v>196</v>
      </c>
      <c r="B16" s="136">
        <v>4.0057000912403593E-2</v>
      </c>
      <c r="C16" s="136">
        <v>2.6833863184020482E-2</v>
      </c>
      <c r="D16" s="136">
        <v>2.9465876524218747E-2</v>
      </c>
      <c r="E16" s="136">
        <v>0.18624173507610206</v>
      </c>
    </row>
    <row r="17" spans="1:5" x14ac:dyDescent="0.35">
      <c r="A17" s="56" t="s">
        <v>197</v>
      </c>
      <c r="B17" s="136">
        <v>4.0827340495304822</v>
      </c>
      <c r="C17" s="136">
        <v>4.9238933021085396</v>
      </c>
      <c r="D17" s="136">
        <v>4.6950616278514099</v>
      </c>
      <c r="E17" s="136">
        <v>5.3315138049711575</v>
      </c>
    </row>
    <row r="18" spans="1:5" x14ac:dyDescent="0.35">
      <c r="A18" s="56" t="s">
        <v>198</v>
      </c>
      <c r="B18" s="136">
        <v>3.3627232818875292</v>
      </c>
      <c r="C18" s="136">
        <v>4.2328172876359691</v>
      </c>
      <c r="D18" s="136">
        <v>3.3546577180971457</v>
      </c>
      <c r="E18" s="136">
        <v>0.70040685140008618</v>
      </c>
    </row>
  </sheetData>
  <mergeCells count="1">
    <mergeCell ref="A1:D1"/>
  </mergeCell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62B81-2651-4961-8DFF-9C0F091E5C61}">
  <sheetPr codeName="Sheet48">
    <tabColor rgb="FFFF0000"/>
  </sheetPr>
  <dimension ref="A1:G13"/>
  <sheetViews>
    <sheetView zoomScaleNormal="100" workbookViewId="0">
      <selection activeCell="G15" sqref="G15"/>
    </sheetView>
  </sheetViews>
  <sheetFormatPr defaultColWidth="9.1796875" defaultRowHeight="14.5" x14ac:dyDescent="0.35"/>
  <cols>
    <col min="1" max="1" width="80.54296875" style="154" bestFit="1" customWidth="1"/>
    <col min="2" max="2" width="9.54296875" bestFit="1" customWidth="1"/>
    <col min="3" max="3" width="14.54296875" bestFit="1" customWidth="1"/>
  </cols>
  <sheetData>
    <row r="1" spans="1:7" x14ac:dyDescent="0.35">
      <c r="A1" s="554" t="s">
        <v>260</v>
      </c>
      <c r="B1" s="555"/>
      <c r="C1" s="556"/>
    </row>
    <row r="2" spans="1:7" ht="40.5" customHeight="1" x14ac:dyDescent="0.35">
      <c r="A2" s="150"/>
      <c r="B2" s="108" t="s">
        <v>218</v>
      </c>
      <c r="C2" s="112" t="s">
        <v>334</v>
      </c>
    </row>
    <row r="3" spans="1:7" x14ac:dyDescent="0.35">
      <c r="A3" s="151" t="s">
        <v>332</v>
      </c>
      <c r="B3" s="90">
        <v>40.472480651643679</v>
      </c>
      <c r="C3" s="110">
        <v>100</v>
      </c>
    </row>
    <row r="4" spans="1:7" x14ac:dyDescent="0.35">
      <c r="A4" s="155" t="s">
        <v>333</v>
      </c>
      <c r="B4" s="111">
        <v>6.5029802497301681</v>
      </c>
      <c r="C4" s="111">
        <v>16.06765917242107</v>
      </c>
    </row>
    <row r="5" spans="1:7" x14ac:dyDescent="0.35">
      <c r="A5" s="155" t="s">
        <v>337</v>
      </c>
      <c r="B5" s="111">
        <v>7.0788591268868997</v>
      </c>
      <c r="C5" s="111">
        <v>17.490549165533821</v>
      </c>
    </row>
    <row r="6" spans="1:7" s="10" customFormat="1" x14ac:dyDescent="0.35">
      <c r="A6" s="155" t="s">
        <v>338</v>
      </c>
      <c r="B6" s="111">
        <v>26.898815340685527</v>
      </c>
      <c r="C6" s="111">
        <v>66.461988263605747</v>
      </c>
    </row>
    <row r="7" spans="1:7" x14ac:dyDescent="0.35">
      <c r="A7" s="152" t="s">
        <v>335</v>
      </c>
      <c r="B7" s="91">
        <v>14.810959221227705</v>
      </c>
      <c r="C7" s="110">
        <v>100</v>
      </c>
      <c r="G7" s="12"/>
    </row>
    <row r="8" spans="1:7" x14ac:dyDescent="0.35">
      <c r="A8" s="45" t="s">
        <v>336</v>
      </c>
      <c r="B8" s="2">
        <v>8.3790492922067159</v>
      </c>
      <c r="C8" s="2">
        <v>56.57330607053121</v>
      </c>
    </row>
    <row r="9" spans="1:7" x14ac:dyDescent="0.35">
      <c r="A9" s="45" t="s">
        <v>339</v>
      </c>
      <c r="B9" s="2">
        <v>3.3656473843645593</v>
      </c>
      <c r="C9" s="2">
        <v>22.724033832601254</v>
      </c>
    </row>
    <row r="10" spans="1:7" x14ac:dyDescent="0.35">
      <c r="A10" s="45" t="s">
        <v>340</v>
      </c>
      <c r="B10" s="2">
        <v>3.5863393638651959</v>
      </c>
      <c r="C10" s="2">
        <v>24.214092485820228</v>
      </c>
    </row>
    <row r="11" spans="1:7" x14ac:dyDescent="0.35">
      <c r="A11" s="45" t="s">
        <v>341</v>
      </c>
      <c r="B11" s="2">
        <v>0.53326691019451355</v>
      </c>
      <c r="C11" s="2">
        <v>3.6004886802349199</v>
      </c>
    </row>
    <row r="12" spans="1:7" x14ac:dyDescent="0.35">
      <c r="A12" s="152" t="s">
        <v>259</v>
      </c>
      <c r="B12" s="91">
        <v>44.716560127128616</v>
      </c>
      <c r="C12" s="109"/>
      <c r="E12" s="12"/>
    </row>
    <row r="13" spans="1:7" x14ac:dyDescent="0.35">
      <c r="A13" s="153"/>
    </row>
  </sheetData>
  <mergeCells count="1">
    <mergeCell ref="A1:C1"/>
  </mergeCell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CCA84-35FD-4B7D-8934-77B432039894}">
  <sheetPr>
    <tabColor rgb="FF00B050"/>
  </sheetPr>
  <dimension ref="A1:D7"/>
  <sheetViews>
    <sheetView showGridLines="0" workbookViewId="0">
      <selection activeCell="A7" sqref="A7"/>
    </sheetView>
  </sheetViews>
  <sheetFormatPr defaultColWidth="11.54296875" defaultRowHeight="14.5" x14ac:dyDescent="0.35"/>
  <cols>
    <col min="1" max="1" width="37.26953125" style="303" customWidth="1"/>
    <col min="2" max="2" width="10" style="303" customWidth="1"/>
    <col min="3" max="3" width="8.08984375" style="303" customWidth="1"/>
    <col min="4" max="4" width="8.81640625" style="303" customWidth="1"/>
    <col min="5" max="16384" width="11.54296875" style="303"/>
  </cols>
  <sheetData>
    <row r="1" spans="1:4" x14ac:dyDescent="0.35">
      <c r="A1" s="557" t="s">
        <v>530</v>
      </c>
      <c r="B1" s="557"/>
      <c r="C1" s="557"/>
      <c r="D1" s="557"/>
    </row>
    <row r="2" spans="1:4" ht="15" customHeight="1" x14ac:dyDescent="0.35">
      <c r="A2" s="558"/>
      <c r="B2" s="560" t="s">
        <v>518</v>
      </c>
      <c r="C2" s="562" t="s">
        <v>519</v>
      </c>
      <c r="D2" s="563"/>
    </row>
    <row r="3" spans="1:4" x14ac:dyDescent="0.35">
      <c r="A3" s="559"/>
      <c r="B3" s="561"/>
      <c r="C3" s="304" t="s">
        <v>44</v>
      </c>
      <c r="D3" s="304" t="s">
        <v>45</v>
      </c>
    </row>
    <row r="4" spans="1:4" x14ac:dyDescent="0.35">
      <c r="A4" s="305" t="s">
        <v>520</v>
      </c>
      <c r="B4" s="306">
        <v>27.625163976616829</v>
      </c>
      <c r="C4" s="306">
        <v>29.581432191560932</v>
      </c>
      <c r="D4" s="306">
        <v>24.678999026472269</v>
      </c>
    </row>
    <row r="5" spans="1:4" x14ac:dyDescent="0.35">
      <c r="A5" s="305" t="s">
        <v>521</v>
      </c>
      <c r="B5" s="306">
        <v>31.565377910665436</v>
      </c>
      <c r="C5" s="306">
        <v>33.832004042698316</v>
      </c>
      <c r="D5" s="306">
        <v>28.213427723420192</v>
      </c>
    </row>
    <row r="6" spans="1:4" x14ac:dyDescent="0.35">
      <c r="A6" s="305" t="s">
        <v>522</v>
      </c>
      <c r="B6" s="306">
        <v>38.246365732398068</v>
      </c>
      <c r="C6" s="306">
        <v>39.672628065394548</v>
      </c>
      <c r="D6" s="306">
        <v>35.00634351659204</v>
      </c>
    </row>
    <row r="7" spans="1:4" x14ac:dyDescent="0.35">
      <c r="A7" s="312" t="s">
        <v>531</v>
      </c>
    </row>
  </sheetData>
  <mergeCells count="4">
    <mergeCell ref="A1:D1"/>
    <mergeCell ref="A2:A3"/>
    <mergeCell ref="B2:B3"/>
    <mergeCell ref="C2:D2"/>
  </mergeCells>
  <hyperlinks>
    <hyperlink ref="A7" location="Index!A1" display="Back to Table of Contents" xr:uid="{00000000-0004-0000-28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A78E-01A1-49BF-850A-06AA7ABF8E60}">
  <sheetPr>
    <tabColor rgb="FF00B050"/>
    <pageSetUpPr fitToPage="1"/>
  </sheetPr>
  <dimension ref="A1:F9"/>
  <sheetViews>
    <sheetView showGridLines="0" zoomScaleNormal="100" workbookViewId="0">
      <selection activeCell="E10" sqref="E10"/>
    </sheetView>
  </sheetViews>
  <sheetFormatPr defaultColWidth="9.08984375" defaultRowHeight="14.5" x14ac:dyDescent="0.35"/>
  <cols>
    <col min="1" max="1" width="48.6328125" style="175" customWidth="1"/>
    <col min="2" max="4" width="17.08984375" style="175" customWidth="1"/>
    <col min="5" max="5" width="14.81640625" style="175" customWidth="1"/>
    <col min="6" max="6" width="19.90625" style="175" customWidth="1"/>
    <col min="7" max="16384" width="9.08984375" style="175"/>
  </cols>
  <sheetData>
    <row r="1" spans="1:6" x14ac:dyDescent="0.25">
      <c r="A1" s="566" t="s">
        <v>392</v>
      </c>
      <c r="B1" s="449"/>
      <c r="C1" s="449"/>
      <c r="D1" s="449"/>
      <c r="E1" s="449"/>
      <c r="F1" s="567"/>
    </row>
    <row r="2" spans="1:6" x14ac:dyDescent="0.35">
      <c r="A2" s="568" t="s">
        <v>353</v>
      </c>
      <c r="B2" s="564" t="s">
        <v>359</v>
      </c>
      <c r="C2" s="564" t="s">
        <v>360</v>
      </c>
      <c r="D2" s="564" t="s">
        <v>361</v>
      </c>
      <c r="E2" s="564" t="s">
        <v>461</v>
      </c>
      <c r="F2" s="564" t="s">
        <v>462</v>
      </c>
    </row>
    <row r="3" spans="1:6" x14ac:dyDescent="0.35">
      <c r="A3" s="569"/>
      <c r="B3" s="565"/>
      <c r="C3" s="565"/>
      <c r="D3" s="565"/>
      <c r="E3" s="565"/>
      <c r="F3" s="565"/>
    </row>
    <row r="4" spans="1:6" x14ac:dyDescent="0.35">
      <c r="A4" s="176" t="s">
        <v>354</v>
      </c>
      <c r="B4" s="177">
        <v>2.5149799507488346</v>
      </c>
      <c r="C4" s="177">
        <v>2.7398041742073493</v>
      </c>
      <c r="D4" s="177">
        <v>3.7225184785787397</v>
      </c>
      <c r="E4" s="177">
        <v>3.2368559461204365</v>
      </c>
      <c r="F4" s="177">
        <v>2.9931116214803297</v>
      </c>
    </row>
    <row r="5" spans="1:6" x14ac:dyDescent="0.35">
      <c r="A5" s="178" t="s">
        <v>355</v>
      </c>
      <c r="B5" s="177">
        <v>13.449268440706026</v>
      </c>
      <c r="C5" s="177">
        <v>11.717081771791413</v>
      </c>
      <c r="D5" s="177">
        <v>8.828314555329797</v>
      </c>
      <c r="E5" s="177">
        <v>13.280776421119141</v>
      </c>
      <c r="F5" s="177">
        <v>12.311376361176199</v>
      </c>
    </row>
    <row r="6" spans="1:6" x14ac:dyDescent="0.35">
      <c r="A6" s="176" t="s">
        <v>356</v>
      </c>
      <c r="B6" s="177">
        <v>8.0353988900995361</v>
      </c>
      <c r="C6" s="177">
        <v>6.6356380633950138</v>
      </c>
      <c r="D6" s="177">
        <v>8.7800341056339448</v>
      </c>
      <c r="E6" s="177">
        <v>7.9234257823661451</v>
      </c>
      <c r="F6" s="177">
        <v>8.6177052556256779</v>
      </c>
    </row>
    <row r="7" spans="1:6" x14ac:dyDescent="0.35">
      <c r="A7" s="176" t="s">
        <v>357</v>
      </c>
      <c r="B7" s="177">
        <v>9.4372001956251559</v>
      </c>
      <c r="C7" s="177">
        <v>10.10274534333006</v>
      </c>
      <c r="D7" s="177">
        <v>9.3800126119676417</v>
      </c>
      <c r="E7" s="177">
        <v>13.214688141159485</v>
      </c>
      <c r="F7" s="177">
        <v>16.049856372528758</v>
      </c>
    </row>
    <row r="8" spans="1:6" x14ac:dyDescent="0.35">
      <c r="A8" s="176" t="s">
        <v>358</v>
      </c>
      <c r="B8" s="177">
        <v>1.039461902644665</v>
      </c>
      <c r="C8" s="177">
        <v>1.0443009060686177</v>
      </c>
      <c r="D8" s="177">
        <v>1.0981382827762591</v>
      </c>
      <c r="E8" s="177">
        <v>1.57085118656464</v>
      </c>
      <c r="F8" s="177">
        <v>1.8990690025114492</v>
      </c>
    </row>
    <row r="9" spans="1:6" x14ac:dyDescent="0.35">
      <c r="A9" s="312" t="s">
        <v>531</v>
      </c>
    </row>
  </sheetData>
  <mergeCells count="7">
    <mergeCell ref="E2:E3"/>
    <mergeCell ref="F2:F3"/>
    <mergeCell ref="A1:F1"/>
    <mergeCell ref="A2:A3"/>
    <mergeCell ref="B2:B3"/>
    <mergeCell ref="C2:C3"/>
    <mergeCell ref="D2:D3"/>
  </mergeCells>
  <hyperlinks>
    <hyperlink ref="A9" location="Index!A1" display="Back to Table of Contents" xr:uid="{00000000-0004-0000-2900-000000000000}"/>
  </hyperlinks>
  <pageMargins left="0.7" right="0.7" top="0.75" bottom="0.75" header="0.3" footer="0.3"/>
  <pageSetup fitToHeight="0" orientation="landscape" r:id="rId1"/>
  <headerFooter>
    <oddHeader>&amp;CSection 5 - Socks, Livelihoods, &amp; Safety Nets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F8A0F-BA49-403B-85C2-655F77F2A335}">
  <sheetPr>
    <tabColor rgb="FF00B050"/>
  </sheetPr>
  <dimension ref="A1:L7"/>
  <sheetViews>
    <sheetView workbookViewId="0">
      <selection activeCell="I11" sqref="I11"/>
    </sheetView>
  </sheetViews>
  <sheetFormatPr defaultColWidth="8.7265625" defaultRowHeight="14.5" x14ac:dyDescent="0.35"/>
  <cols>
    <col min="1" max="1" width="27.453125" style="232" customWidth="1"/>
    <col min="2" max="2" width="9.453125" style="232" customWidth="1"/>
    <col min="3" max="3" width="10.54296875" style="232" customWidth="1"/>
    <col min="4" max="4" width="8.7265625" style="232"/>
    <col min="5" max="5" width="10.7265625" style="232" bestFit="1" customWidth="1"/>
    <col min="6" max="6" width="7.1796875" style="232" customWidth="1"/>
    <col min="7" max="7" width="7.26953125" style="232" customWidth="1"/>
    <col min="8" max="8" width="7.1796875" style="232" customWidth="1"/>
    <col min="9" max="9" width="10.1796875" style="232" bestFit="1" customWidth="1"/>
    <col min="10" max="10" width="7.54296875" style="232" customWidth="1"/>
    <col min="11" max="11" width="7.81640625" style="232" customWidth="1"/>
    <col min="12" max="12" width="10.7265625" style="232" customWidth="1"/>
    <col min="13" max="16384" width="8.7265625" style="232"/>
  </cols>
  <sheetData>
    <row r="1" spans="1:12" s="228" customFormat="1" x14ac:dyDescent="0.35">
      <c r="A1" s="570" t="s">
        <v>456</v>
      </c>
      <c r="B1" s="571"/>
      <c r="C1" s="571"/>
      <c r="D1" s="571"/>
      <c r="E1" s="571"/>
      <c r="F1" s="571"/>
      <c r="G1" s="571"/>
      <c r="H1" s="571"/>
      <c r="I1" s="571"/>
      <c r="J1" s="571"/>
      <c r="K1" s="571"/>
      <c r="L1" s="572"/>
    </row>
    <row r="2" spans="1:12" s="228" customFormat="1" ht="27" customHeight="1" x14ac:dyDescent="0.35">
      <c r="A2" s="573"/>
      <c r="B2" s="576" t="s">
        <v>300</v>
      </c>
      <c r="C2" s="576" t="s">
        <v>301</v>
      </c>
      <c r="D2" s="579" t="s">
        <v>302</v>
      </c>
      <c r="E2" s="580"/>
      <c r="F2" s="580"/>
      <c r="G2" s="580"/>
      <c r="H2" s="580"/>
      <c r="I2" s="580"/>
      <c r="J2" s="580"/>
      <c r="K2" s="580"/>
      <c r="L2" s="581"/>
    </row>
    <row r="3" spans="1:12" s="228" customFormat="1" x14ac:dyDescent="0.35">
      <c r="A3" s="574"/>
      <c r="B3" s="577">
        <v>3.6811294765840219</v>
      </c>
      <c r="C3" s="577">
        <v>3.6811294765840219</v>
      </c>
      <c r="D3" s="229" t="s">
        <v>26</v>
      </c>
      <c r="E3" s="579" t="s">
        <v>78</v>
      </c>
      <c r="F3" s="580"/>
      <c r="G3" s="580"/>
      <c r="H3" s="580"/>
      <c r="I3" s="581"/>
      <c r="J3" s="582" t="s">
        <v>303</v>
      </c>
      <c r="K3" s="582"/>
      <c r="L3" s="582"/>
    </row>
    <row r="4" spans="1:12" x14ac:dyDescent="0.35">
      <c r="A4" s="575"/>
      <c r="B4" s="578">
        <v>2.7513774104683195</v>
      </c>
      <c r="C4" s="578">
        <v>2.7513774104683195</v>
      </c>
      <c r="D4" s="230" t="s">
        <v>295</v>
      </c>
      <c r="E4" s="248" t="s">
        <v>431</v>
      </c>
      <c r="F4" s="248" t="s">
        <v>15</v>
      </c>
      <c r="G4" s="248" t="s">
        <v>16</v>
      </c>
      <c r="H4" s="248" t="s">
        <v>17</v>
      </c>
      <c r="I4" s="248" t="s">
        <v>432</v>
      </c>
      <c r="J4" s="231" t="s">
        <v>304</v>
      </c>
      <c r="K4" s="231" t="s">
        <v>298</v>
      </c>
      <c r="L4" s="231" t="s">
        <v>299</v>
      </c>
    </row>
    <row r="5" spans="1:12" s="236" customFormat="1" ht="27" customHeight="1" x14ac:dyDescent="0.35">
      <c r="A5" s="233" t="s">
        <v>343</v>
      </c>
      <c r="B5" s="234">
        <v>119</v>
      </c>
      <c r="C5" s="235">
        <v>18.990014603046212</v>
      </c>
      <c r="D5" s="235">
        <v>0.10835020141822697</v>
      </c>
      <c r="E5" s="235">
        <v>0</v>
      </c>
      <c r="F5" s="235">
        <v>0.13759247316491785</v>
      </c>
      <c r="G5" s="235">
        <v>0.11644591033500706</v>
      </c>
      <c r="H5" s="235">
        <v>4.5348296509712442E-2</v>
      </c>
      <c r="I5" s="235">
        <v>0.19875954712438654</v>
      </c>
      <c r="J5" s="235">
        <v>1.120683930826389E-3</v>
      </c>
      <c r="K5" s="235">
        <v>0.12935970688153156</v>
      </c>
      <c r="L5" s="235">
        <v>0.12229984253272608</v>
      </c>
    </row>
    <row r="6" spans="1:12" ht="34.5" customHeight="1" x14ac:dyDescent="0.35">
      <c r="A6" s="233" t="s">
        <v>344</v>
      </c>
      <c r="B6" s="234">
        <v>618</v>
      </c>
      <c r="C6" s="235">
        <v>81.009985396953795</v>
      </c>
      <c r="D6" s="237"/>
      <c r="E6" s="238"/>
      <c r="F6" s="238"/>
      <c r="G6" s="238"/>
      <c r="H6" s="239"/>
      <c r="I6" s="239"/>
      <c r="J6" s="239"/>
      <c r="K6" s="239"/>
      <c r="L6" s="239"/>
    </row>
    <row r="7" spans="1:12" x14ac:dyDescent="0.35">
      <c r="A7" s="312" t="s">
        <v>531</v>
      </c>
    </row>
  </sheetData>
  <mergeCells count="7">
    <mergeCell ref="A1:L1"/>
    <mergeCell ref="A2:A4"/>
    <mergeCell ref="B2:B4"/>
    <mergeCell ref="C2:C4"/>
    <mergeCell ref="D2:L2"/>
    <mergeCell ref="E3:I3"/>
    <mergeCell ref="J3:L3"/>
  </mergeCells>
  <hyperlinks>
    <hyperlink ref="A7" location="Index!A1" display="Back to Table of Contents" xr:uid="{00000000-0004-0000-2A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5EBD-215C-4BEA-8DD6-A66F2A1F57C8}">
  <sheetPr>
    <tabColor rgb="FF00B050"/>
  </sheetPr>
  <dimension ref="A1:E9"/>
  <sheetViews>
    <sheetView workbookViewId="0">
      <selection activeCell="A9" sqref="A9"/>
    </sheetView>
  </sheetViews>
  <sheetFormatPr defaultRowHeight="14.5" x14ac:dyDescent="0.35"/>
  <cols>
    <col min="1" max="1" width="37.1796875" style="232" bestFit="1" customWidth="1"/>
    <col min="2" max="2" width="8.7265625" style="232"/>
    <col min="3" max="3" width="10.7265625" style="232" customWidth="1"/>
    <col min="4" max="4" width="10.453125" style="232" customWidth="1"/>
    <col min="5" max="5" width="12.08984375" style="232" customWidth="1"/>
    <col min="6" max="16384" width="8.7265625" style="232"/>
  </cols>
  <sheetData>
    <row r="1" spans="1:5" x14ac:dyDescent="0.35">
      <c r="A1" s="583" t="s">
        <v>384</v>
      </c>
      <c r="B1" s="584"/>
      <c r="C1" s="584"/>
      <c r="D1" s="584"/>
      <c r="E1" s="584"/>
    </row>
    <row r="2" spans="1:5" x14ac:dyDescent="0.35">
      <c r="A2" s="585" t="s">
        <v>86</v>
      </c>
      <c r="B2" s="240" t="s">
        <v>383</v>
      </c>
      <c r="C2" s="587" t="s">
        <v>296</v>
      </c>
      <c r="D2" s="588"/>
      <c r="E2" s="589"/>
    </row>
    <row r="3" spans="1:5" x14ac:dyDescent="0.35">
      <c r="A3" s="586"/>
      <c r="B3" s="241" t="s">
        <v>26</v>
      </c>
      <c r="C3" s="242" t="s">
        <v>304</v>
      </c>
      <c r="D3" s="242" t="s">
        <v>298</v>
      </c>
      <c r="E3" s="242" t="s">
        <v>299</v>
      </c>
    </row>
    <row r="4" spans="1:5" x14ac:dyDescent="0.35">
      <c r="A4" s="243" t="s">
        <v>381</v>
      </c>
      <c r="B4" s="244">
        <v>0</v>
      </c>
      <c r="C4" s="235">
        <v>0</v>
      </c>
      <c r="D4" s="235">
        <v>0</v>
      </c>
      <c r="E4" s="235">
        <v>0</v>
      </c>
    </row>
    <row r="5" spans="1:5" x14ac:dyDescent="0.35">
      <c r="A5" s="243" t="s">
        <v>382</v>
      </c>
      <c r="B5" s="244">
        <v>0</v>
      </c>
      <c r="C5" s="235">
        <v>0</v>
      </c>
      <c r="D5" s="235">
        <v>0</v>
      </c>
      <c r="E5" s="235">
        <v>0</v>
      </c>
    </row>
    <row r="6" spans="1:5" x14ac:dyDescent="0.35">
      <c r="A6" s="243" t="s">
        <v>89</v>
      </c>
      <c r="B6" s="244">
        <v>0</v>
      </c>
      <c r="C6" s="235">
        <v>0</v>
      </c>
      <c r="D6" s="235">
        <v>0</v>
      </c>
      <c r="E6" s="235">
        <v>0</v>
      </c>
    </row>
    <row r="7" spans="1:5" x14ac:dyDescent="0.35">
      <c r="A7" s="243" t="s">
        <v>385</v>
      </c>
      <c r="B7" s="244">
        <v>93.510036231483284</v>
      </c>
      <c r="C7" s="235">
        <v>100</v>
      </c>
      <c r="D7" s="235">
        <v>100</v>
      </c>
      <c r="E7" s="235">
        <v>86.601626070152093</v>
      </c>
    </row>
    <row r="8" spans="1:5" x14ac:dyDescent="0.35">
      <c r="A8" s="243" t="s">
        <v>256</v>
      </c>
      <c r="B8" s="244">
        <v>6.489963768516712</v>
      </c>
      <c r="C8" s="235">
        <v>0</v>
      </c>
      <c r="D8" s="235">
        <v>0</v>
      </c>
      <c r="E8" s="235">
        <v>13.398373929847912</v>
      </c>
    </row>
    <row r="9" spans="1:5" x14ac:dyDescent="0.35">
      <c r="A9" s="312" t="s">
        <v>531</v>
      </c>
    </row>
  </sheetData>
  <mergeCells count="3">
    <mergeCell ref="A1:E1"/>
    <mergeCell ref="A2:A3"/>
    <mergeCell ref="C2:E2"/>
  </mergeCells>
  <hyperlinks>
    <hyperlink ref="A9" location="Index!A1" display="Back to Table of Contents" xr:uid="{00000000-0004-0000-2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961B7-2AD8-407A-B0E4-9057AF457084}">
  <sheetPr>
    <tabColor rgb="FF00B050"/>
  </sheetPr>
  <dimension ref="A1:L7"/>
  <sheetViews>
    <sheetView workbookViewId="0">
      <selection activeCell="E6" sqref="E6"/>
    </sheetView>
  </sheetViews>
  <sheetFormatPr defaultColWidth="8.7265625" defaultRowHeight="14.5" x14ac:dyDescent="0.35"/>
  <cols>
    <col min="1" max="1" width="27.453125" style="232" customWidth="1"/>
    <col min="2" max="2" width="9.453125" style="232" customWidth="1"/>
    <col min="3" max="3" width="10.54296875" style="232" customWidth="1"/>
    <col min="4" max="4" width="8.7265625" style="232"/>
    <col min="5" max="5" width="10.7265625" style="232" bestFit="1" customWidth="1"/>
    <col min="6" max="6" width="7.1796875" style="232" customWidth="1"/>
    <col min="7" max="7" width="7.26953125" style="232" customWidth="1"/>
    <col min="8" max="8" width="7.1796875" style="232" customWidth="1"/>
    <col min="9" max="9" width="10.1796875" style="232" bestFit="1" customWidth="1"/>
    <col min="10" max="10" width="7.54296875" style="232" customWidth="1"/>
    <col min="11" max="11" width="7.81640625" style="232" customWidth="1"/>
    <col min="12" max="12" width="10.7265625" style="232" customWidth="1"/>
    <col min="13" max="16384" width="8.7265625" style="232"/>
  </cols>
  <sheetData>
    <row r="1" spans="1:12" s="228" customFormat="1" x14ac:dyDescent="0.35">
      <c r="A1" s="570" t="s">
        <v>548</v>
      </c>
      <c r="B1" s="571"/>
      <c r="C1" s="571"/>
      <c r="D1" s="571"/>
      <c r="E1" s="571"/>
      <c r="F1" s="571"/>
      <c r="G1" s="571"/>
      <c r="H1" s="571"/>
      <c r="I1" s="571"/>
      <c r="J1" s="571"/>
      <c r="K1" s="571"/>
      <c r="L1" s="572"/>
    </row>
    <row r="2" spans="1:12" s="228" customFormat="1" ht="27" customHeight="1" x14ac:dyDescent="0.35">
      <c r="A2" s="573"/>
      <c r="B2" s="576" t="s">
        <v>300</v>
      </c>
      <c r="C2" s="576" t="s">
        <v>301</v>
      </c>
      <c r="D2" s="579" t="s">
        <v>302</v>
      </c>
      <c r="E2" s="580"/>
      <c r="F2" s="580"/>
      <c r="G2" s="580"/>
      <c r="H2" s="580"/>
      <c r="I2" s="580"/>
      <c r="J2" s="580"/>
      <c r="K2" s="580"/>
      <c r="L2" s="581"/>
    </row>
    <row r="3" spans="1:12" s="228" customFormat="1" x14ac:dyDescent="0.35">
      <c r="A3" s="574"/>
      <c r="B3" s="577">
        <v>3.6811294765840219</v>
      </c>
      <c r="C3" s="577">
        <v>3.6811294765840219</v>
      </c>
      <c r="D3" s="229" t="s">
        <v>26</v>
      </c>
      <c r="E3" s="579" t="s">
        <v>78</v>
      </c>
      <c r="F3" s="580"/>
      <c r="G3" s="580"/>
      <c r="H3" s="580"/>
      <c r="I3" s="581"/>
      <c r="J3" s="582" t="s">
        <v>303</v>
      </c>
      <c r="K3" s="582"/>
      <c r="L3" s="582"/>
    </row>
    <row r="4" spans="1:12" x14ac:dyDescent="0.35">
      <c r="A4" s="575"/>
      <c r="B4" s="578">
        <v>2.7513774104683195</v>
      </c>
      <c r="C4" s="578">
        <v>2.7513774104683195</v>
      </c>
      <c r="D4" s="230" t="s">
        <v>295</v>
      </c>
      <c r="E4" s="248" t="s">
        <v>431</v>
      </c>
      <c r="F4" s="248" t="s">
        <v>15</v>
      </c>
      <c r="G4" s="248" t="s">
        <v>16</v>
      </c>
      <c r="H4" s="248" t="s">
        <v>17</v>
      </c>
      <c r="I4" s="248" t="s">
        <v>432</v>
      </c>
      <c r="J4" s="231" t="s">
        <v>304</v>
      </c>
      <c r="K4" s="231" t="s">
        <v>298</v>
      </c>
      <c r="L4" s="231" t="s">
        <v>299</v>
      </c>
    </row>
    <row r="5" spans="1:12" s="236" customFormat="1" ht="27" customHeight="1" x14ac:dyDescent="0.35">
      <c r="A5" s="324" t="s">
        <v>549</v>
      </c>
      <c r="B5" s="234">
        <v>313</v>
      </c>
      <c r="C5" s="235">
        <v>25.355580829246104</v>
      </c>
      <c r="D5" s="235">
        <v>5.741575210196135E-2</v>
      </c>
      <c r="E5" s="235">
        <v>9.0498447619785732E-2</v>
      </c>
      <c r="F5" s="235">
        <v>4.7138862173901605E-2</v>
      </c>
      <c r="G5" s="235">
        <v>4.150701730483207E-2</v>
      </c>
      <c r="H5" s="235">
        <v>4.4633100597809797E-2</v>
      </c>
      <c r="I5" s="235">
        <v>8.072339839325518E-2</v>
      </c>
      <c r="J5" s="235">
        <v>2.0604921232453728E-2</v>
      </c>
      <c r="K5" s="235">
        <v>2.4455866666486224E-2</v>
      </c>
      <c r="L5" s="235">
        <v>0.10930505749571294</v>
      </c>
    </row>
    <row r="6" spans="1:12" ht="34.5" customHeight="1" x14ac:dyDescent="0.35">
      <c r="A6" s="324" t="s">
        <v>550</v>
      </c>
      <c r="B6" s="234">
        <v>966</v>
      </c>
      <c r="C6" s="235">
        <v>74.644419170753892</v>
      </c>
      <c r="D6" s="237"/>
      <c r="E6" s="238"/>
      <c r="F6" s="238"/>
      <c r="G6" s="238"/>
      <c r="H6" s="239"/>
      <c r="I6" s="239"/>
      <c r="J6" s="239"/>
      <c r="K6" s="239"/>
      <c r="L6" s="239"/>
    </row>
    <row r="7" spans="1:12" x14ac:dyDescent="0.35">
      <c r="A7" s="312" t="s">
        <v>531</v>
      </c>
    </row>
  </sheetData>
  <mergeCells count="7">
    <mergeCell ref="A1:L1"/>
    <mergeCell ref="A2:A4"/>
    <mergeCell ref="B2:B4"/>
    <mergeCell ref="C2:C4"/>
    <mergeCell ref="D2:L2"/>
    <mergeCell ref="E3:I3"/>
    <mergeCell ref="J3:L3"/>
  </mergeCells>
  <hyperlinks>
    <hyperlink ref="A7" location="Index!A1" display="Back to Table of Contents" xr:uid="{00000000-0004-0000-2C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29A0-9BD4-4302-9B68-AAD36A8381DB}">
  <sheetPr>
    <tabColor rgb="FF00B050"/>
  </sheetPr>
  <dimension ref="A1:C12"/>
  <sheetViews>
    <sheetView zoomScaleNormal="100" workbookViewId="0">
      <selection activeCell="A5" sqref="A5"/>
    </sheetView>
  </sheetViews>
  <sheetFormatPr defaultColWidth="9.1796875" defaultRowHeight="14.5" x14ac:dyDescent="0.35"/>
  <cols>
    <col min="1" max="1" width="47.26953125" style="232" bestFit="1" customWidth="1"/>
    <col min="2" max="2" width="16.36328125" style="232" customWidth="1"/>
    <col min="3" max="3" width="17.1796875" style="232" customWidth="1"/>
    <col min="4" max="16384" width="9.1796875" style="232"/>
  </cols>
  <sheetData>
    <row r="1" spans="1:3" x14ac:dyDescent="0.35">
      <c r="A1" s="590" t="s">
        <v>312</v>
      </c>
      <c r="B1" s="590"/>
      <c r="C1" s="590"/>
    </row>
    <row r="2" spans="1:3" ht="29.15" customHeight="1" x14ac:dyDescent="0.35">
      <c r="A2" s="573"/>
      <c r="B2" s="591" t="s">
        <v>457</v>
      </c>
      <c r="C2" s="585"/>
    </row>
    <row r="3" spans="1:3" x14ac:dyDescent="0.35">
      <c r="A3" s="575"/>
      <c r="B3" s="592">
        <v>207886.28897117154</v>
      </c>
      <c r="C3" s="593"/>
    </row>
    <row r="4" spans="1:3" x14ac:dyDescent="0.35">
      <c r="A4" s="245"/>
      <c r="B4" s="246" t="s">
        <v>345</v>
      </c>
      <c r="C4" s="246" t="s">
        <v>346</v>
      </c>
    </row>
    <row r="5" spans="1:3" x14ac:dyDescent="0.35">
      <c r="A5" s="102" t="s">
        <v>315</v>
      </c>
      <c r="B5" s="247">
        <v>256</v>
      </c>
      <c r="C5" s="247">
        <v>85.606389234068558</v>
      </c>
    </row>
    <row r="6" spans="1:3" x14ac:dyDescent="0.35">
      <c r="A6" s="124" t="s">
        <v>316</v>
      </c>
      <c r="B6" s="247">
        <v>9</v>
      </c>
      <c r="C6" s="247">
        <v>4.0201126697929421</v>
      </c>
    </row>
    <row r="7" spans="1:3" x14ac:dyDescent="0.35">
      <c r="A7" s="124" t="s">
        <v>317</v>
      </c>
      <c r="B7" s="247">
        <v>3</v>
      </c>
      <c r="C7" s="247">
        <v>0.32073094323358226</v>
      </c>
    </row>
    <row r="8" spans="1:3" x14ac:dyDescent="0.35">
      <c r="A8" s="124" t="s">
        <v>318</v>
      </c>
      <c r="B8" s="247">
        <v>1</v>
      </c>
      <c r="C8" s="247">
        <v>0.17344748295728604</v>
      </c>
    </row>
    <row r="9" spans="1:3" x14ac:dyDescent="0.35">
      <c r="A9" s="124" t="s">
        <v>313</v>
      </c>
      <c r="B9" s="247">
        <v>10</v>
      </c>
      <c r="C9" s="247">
        <v>6.0991615827754231</v>
      </c>
    </row>
    <row r="10" spans="1:3" x14ac:dyDescent="0.35">
      <c r="A10" s="124" t="s">
        <v>314</v>
      </c>
      <c r="B10" s="247">
        <v>0</v>
      </c>
      <c r="C10" s="247">
        <v>0</v>
      </c>
    </row>
    <row r="11" spans="1:3" x14ac:dyDescent="0.35">
      <c r="A11" s="124" t="s">
        <v>347</v>
      </c>
      <c r="B11" s="247">
        <v>18</v>
      </c>
      <c r="C11" s="247">
        <v>3.7801580871722003</v>
      </c>
    </row>
    <row r="12" spans="1:3" x14ac:dyDescent="0.35">
      <c r="A12" s="312" t="s">
        <v>531</v>
      </c>
    </row>
  </sheetData>
  <mergeCells count="3">
    <mergeCell ref="A1:C1"/>
    <mergeCell ref="A2:A3"/>
    <mergeCell ref="B2:C3"/>
  </mergeCells>
  <hyperlinks>
    <hyperlink ref="A12" location="Index!A1" display="Back to Table of Contents" xr:uid="{00000000-0004-0000-2D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59CB2-E2C9-4CD9-B15A-5B250BCB7623}">
  <sheetPr>
    <tabColor rgb="FF00B050"/>
  </sheetPr>
  <dimension ref="A1:C10"/>
  <sheetViews>
    <sheetView zoomScaleNormal="100" workbookViewId="0">
      <selection activeCell="A10" sqref="A10"/>
    </sheetView>
  </sheetViews>
  <sheetFormatPr defaultColWidth="9.1796875" defaultRowHeight="14.5" x14ac:dyDescent="0.35"/>
  <cols>
    <col min="1" max="1" width="47.26953125" style="232" bestFit="1" customWidth="1"/>
    <col min="2" max="2" width="13.6328125" style="232" customWidth="1"/>
    <col min="3" max="3" width="15.453125" style="232" customWidth="1"/>
    <col min="4" max="16384" width="9.1796875" style="232"/>
  </cols>
  <sheetData>
    <row r="1" spans="1:3" x14ac:dyDescent="0.35">
      <c r="A1" s="583" t="s">
        <v>380</v>
      </c>
      <c r="B1" s="584"/>
      <c r="C1" s="584"/>
    </row>
    <row r="2" spans="1:3" ht="29.15" customHeight="1" x14ac:dyDescent="0.35">
      <c r="A2" s="573"/>
      <c r="B2" s="594" t="s">
        <v>379</v>
      </c>
      <c r="C2" s="586"/>
    </row>
    <row r="3" spans="1:3" x14ac:dyDescent="0.35">
      <c r="A3" s="575"/>
      <c r="B3" s="592">
        <v>207886.28897117154</v>
      </c>
      <c r="C3" s="593"/>
    </row>
    <row r="4" spans="1:3" x14ac:dyDescent="0.35">
      <c r="A4" s="245"/>
      <c r="B4" s="246" t="s">
        <v>345</v>
      </c>
      <c r="C4" s="246" t="s">
        <v>346</v>
      </c>
    </row>
    <row r="5" spans="1:3" x14ac:dyDescent="0.35">
      <c r="A5" s="102" t="s">
        <v>306</v>
      </c>
      <c r="B5" s="247">
        <v>26</v>
      </c>
      <c r="C5" s="247">
        <v>7.409385779561287</v>
      </c>
    </row>
    <row r="6" spans="1:3" x14ac:dyDescent="0.35">
      <c r="A6" s="124" t="s">
        <v>305</v>
      </c>
      <c r="B6" s="247">
        <v>65</v>
      </c>
      <c r="C6" s="247">
        <v>21.187145289500066</v>
      </c>
    </row>
    <row r="7" spans="1:3" x14ac:dyDescent="0.35">
      <c r="A7" s="124" t="s">
        <v>307</v>
      </c>
      <c r="B7" s="247">
        <v>87</v>
      </c>
      <c r="C7" s="247">
        <v>33.943751227837311</v>
      </c>
    </row>
    <row r="8" spans="1:3" x14ac:dyDescent="0.35">
      <c r="A8" s="124" t="s">
        <v>308</v>
      </c>
      <c r="B8" s="247">
        <v>103</v>
      </c>
      <c r="C8" s="247">
        <v>31.332750661585823</v>
      </c>
    </row>
    <row r="9" spans="1:3" x14ac:dyDescent="0.35">
      <c r="A9" s="124" t="s">
        <v>309</v>
      </c>
      <c r="B9" s="247">
        <v>16</v>
      </c>
      <c r="C9" s="247">
        <v>6.126967041515516</v>
      </c>
    </row>
    <row r="10" spans="1:3" x14ac:dyDescent="0.35">
      <c r="A10" s="312" t="s">
        <v>531</v>
      </c>
    </row>
  </sheetData>
  <mergeCells count="3">
    <mergeCell ref="A1:C1"/>
    <mergeCell ref="A2:A3"/>
    <mergeCell ref="B2:C3"/>
  </mergeCells>
  <hyperlinks>
    <hyperlink ref="A10" location="Index!A1" display="Back to Table of Contents" xr:uid="{00000000-0004-0000-2E00-000000000000}"/>
  </hyperlinks>
  <pageMargins left="0.7" right="0.7" top="0.75" bottom="0.75" header="0.3" footer="0.3"/>
  <pageSetup orientation="landscape" r:id="rId1"/>
  <headerFooter>
    <oddFooter>&amp;R&amp;1#&amp;"Calibri"&amp;12&amp;K000000Official Use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C25F-F61A-46DE-A6D5-DB0E60A1A00F}">
  <sheetPr>
    <tabColor rgb="FF00B050"/>
  </sheetPr>
  <dimension ref="A1:L17"/>
  <sheetViews>
    <sheetView zoomScaleNormal="100" workbookViewId="0">
      <selection activeCell="H7" sqref="H7"/>
    </sheetView>
  </sheetViews>
  <sheetFormatPr defaultColWidth="8.7265625" defaultRowHeight="14.5" x14ac:dyDescent="0.35"/>
  <cols>
    <col min="1" max="1" width="25.7265625" style="232" bestFit="1" customWidth="1"/>
    <col min="2" max="2" width="11.1796875" style="252" customWidth="1"/>
    <col min="3" max="3" width="7" style="252" customWidth="1"/>
    <col min="4" max="4" width="10.1796875" style="252" customWidth="1"/>
    <col min="5" max="5" width="10.7265625" style="252" bestFit="1" customWidth="1"/>
    <col min="6" max="6" width="10.1796875" style="252" customWidth="1"/>
    <col min="7" max="7" width="9.81640625" style="252" customWidth="1"/>
    <col min="8" max="9" width="11.26953125" style="252" customWidth="1"/>
    <col min="10" max="10" width="7" style="252" customWidth="1"/>
    <col min="11" max="11" width="7.36328125" style="252" customWidth="1"/>
    <col min="12" max="12" width="9.26953125" style="252" customWidth="1"/>
    <col min="13" max="16384" width="8.7265625" style="232"/>
  </cols>
  <sheetData>
    <row r="1" spans="1:12" ht="14.5" customHeight="1" x14ac:dyDescent="0.35">
      <c r="A1" s="595" t="s">
        <v>458</v>
      </c>
      <c r="B1" s="596"/>
      <c r="C1" s="596"/>
      <c r="D1" s="596"/>
      <c r="E1" s="596"/>
      <c r="F1" s="596"/>
      <c r="G1" s="596"/>
      <c r="H1" s="596"/>
      <c r="I1" s="596"/>
      <c r="J1" s="596"/>
      <c r="K1" s="596"/>
      <c r="L1" s="596"/>
    </row>
    <row r="2" spans="1:12" s="228" customFormat="1" ht="27" customHeight="1" x14ac:dyDescent="0.35">
      <c r="A2" s="597" t="s">
        <v>331</v>
      </c>
      <c r="B2" s="599" t="s">
        <v>310</v>
      </c>
      <c r="C2" s="601" t="s">
        <v>21</v>
      </c>
      <c r="D2" s="602"/>
      <c r="E2" s="603" t="s">
        <v>311</v>
      </c>
      <c r="F2" s="604"/>
      <c r="G2" s="604"/>
      <c r="H2" s="604"/>
      <c r="I2" s="605"/>
      <c r="J2" s="606" t="s">
        <v>303</v>
      </c>
      <c r="K2" s="606"/>
      <c r="L2" s="606"/>
    </row>
    <row r="3" spans="1:12" x14ac:dyDescent="0.35">
      <c r="A3" s="598"/>
      <c r="B3" s="600"/>
      <c r="C3" s="248" t="s">
        <v>20</v>
      </c>
      <c r="D3" s="248" t="s">
        <v>19</v>
      </c>
      <c r="E3" s="248" t="s">
        <v>431</v>
      </c>
      <c r="F3" s="248" t="s">
        <v>15</v>
      </c>
      <c r="G3" s="248" t="s">
        <v>16</v>
      </c>
      <c r="H3" s="248" t="s">
        <v>17</v>
      </c>
      <c r="I3" s="248" t="s">
        <v>432</v>
      </c>
      <c r="J3" s="231" t="s">
        <v>304</v>
      </c>
      <c r="K3" s="231" t="s">
        <v>298</v>
      </c>
      <c r="L3" s="231" t="s">
        <v>299</v>
      </c>
    </row>
    <row r="4" spans="1:12" x14ac:dyDescent="0.35">
      <c r="A4" s="249" t="s">
        <v>319</v>
      </c>
      <c r="B4" s="249">
        <v>8.6980251211712893</v>
      </c>
      <c r="C4" s="249">
        <v>5.0363286662801237</v>
      </c>
      <c r="D4" s="249">
        <v>9.6065490320560727</v>
      </c>
      <c r="E4" s="249">
        <v>6.9213539226735259</v>
      </c>
      <c r="F4" s="249">
        <v>4.4032131662142113</v>
      </c>
      <c r="G4" s="249">
        <v>4.8215606675769136</v>
      </c>
      <c r="H4" s="249">
        <v>12.182099549459833</v>
      </c>
      <c r="I4" s="249">
        <v>12.402596022323243</v>
      </c>
      <c r="J4" s="249">
        <v>17.117467143584303</v>
      </c>
      <c r="K4" s="249">
        <v>10.301441365551167</v>
      </c>
      <c r="L4" s="249">
        <v>5.0664721206022554</v>
      </c>
    </row>
    <row r="5" spans="1:12" x14ac:dyDescent="0.35">
      <c r="A5" s="249" t="s">
        <v>320</v>
      </c>
      <c r="B5" s="249">
        <v>0.22425437464733694</v>
      </c>
      <c r="C5" s="249">
        <v>0.12129024961062387</v>
      </c>
      <c r="D5" s="249">
        <v>0.24980137744005335</v>
      </c>
      <c r="E5" s="249">
        <v>0.13434336950682338</v>
      </c>
      <c r="F5" s="249">
        <v>0</v>
      </c>
      <c r="G5" s="249">
        <v>0</v>
      </c>
      <c r="H5" s="249">
        <v>0.91321699191748296</v>
      </c>
      <c r="I5" s="249">
        <v>2.8270468196311935E-2</v>
      </c>
      <c r="J5" s="249">
        <v>0.19741551026519427</v>
      </c>
      <c r="K5" s="249">
        <v>0.46992624085513252</v>
      </c>
      <c r="L5" s="249">
        <v>0</v>
      </c>
    </row>
    <row r="6" spans="1:12" x14ac:dyDescent="0.35">
      <c r="A6" s="249" t="s">
        <v>321</v>
      </c>
      <c r="B6" s="250">
        <v>3.771025816447009</v>
      </c>
      <c r="C6" s="250">
        <v>0.48732802305434092</v>
      </c>
      <c r="D6" s="250">
        <v>4.585762373168369</v>
      </c>
      <c r="E6" s="250">
        <v>2.2648782619170831</v>
      </c>
      <c r="F6" s="250">
        <v>3.1817972822325915</v>
      </c>
      <c r="G6" s="250">
        <v>2.2931988366904918</v>
      </c>
      <c r="H6" s="250">
        <v>3.7143441525607797</v>
      </c>
      <c r="I6" s="250">
        <v>6.2387037208196636</v>
      </c>
      <c r="J6" s="250">
        <v>2.9169076646403198</v>
      </c>
      <c r="K6" s="250">
        <v>7.1222096829073047</v>
      </c>
      <c r="L6" s="250">
        <v>0.8350928019666003</v>
      </c>
    </row>
    <row r="7" spans="1:12" x14ac:dyDescent="0.35">
      <c r="A7" s="249" t="s">
        <v>322</v>
      </c>
      <c r="B7" s="249">
        <v>1.2175024384082114</v>
      </c>
      <c r="C7" s="249">
        <v>0.2151142745665047</v>
      </c>
      <c r="D7" s="249">
        <v>1.4662105511797141</v>
      </c>
      <c r="E7" s="249">
        <v>0.59840442001255989</v>
      </c>
      <c r="F7" s="249">
        <v>0.75449634755124506</v>
      </c>
      <c r="G7" s="249">
        <v>3.9896809967482785</v>
      </c>
      <c r="H7" s="249">
        <v>0.45489158421230463</v>
      </c>
      <c r="I7" s="249">
        <v>0.51750022750761149</v>
      </c>
      <c r="J7" s="249">
        <v>0</v>
      </c>
      <c r="K7" s="249">
        <v>2.2793966905565909E-2</v>
      </c>
      <c r="L7" s="249">
        <v>2.6480844605952507</v>
      </c>
    </row>
    <row r="8" spans="1:12" x14ac:dyDescent="0.35">
      <c r="A8" s="249" t="s">
        <v>323</v>
      </c>
      <c r="B8" s="250">
        <v>2.1516745017861956</v>
      </c>
      <c r="C8" s="250">
        <v>0.20646708967398775</v>
      </c>
      <c r="D8" s="250">
        <v>2.634310751760875</v>
      </c>
      <c r="E8" s="250">
        <v>1.5978935880631813</v>
      </c>
      <c r="F8" s="250">
        <v>0.33530011539027632</v>
      </c>
      <c r="G8" s="250">
        <v>1.713923029428901</v>
      </c>
      <c r="H8" s="250">
        <v>2.6356351770070527</v>
      </c>
      <c r="I8" s="250">
        <v>3.5075482036866634</v>
      </c>
      <c r="J8" s="250">
        <v>1.6716108568439494</v>
      </c>
      <c r="K8" s="250">
        <v>4.5482851385456735</v>
      </c>
      <c r="L8" s="250">
        <v>1.9048301494250654E-2</v>
      </c>
    </row>
    <row r="9" spans="1:12" x14ac:dyDescent="0.35">
      <c r="A9" s="249" t="s">
        <v>324</v>
      </c>
      <c r="B9" s="249">
        <v>0.35747974475534922</v>
      </c>
      <c r="C9" s="249">
        <v>0</v>
      </c>
      <c r="D9" s="249">
        <v>0.44617603615148488</v>
      </c>
      <c r="E9" s="249">
        <v>0</v>
      </c>
      <c r="F9" s="249">
        <v>0.10846776456083429</v>
      </c>
      <c r="G9" s="249">
        <v>1.1098994272911575</v>
      </c>
      <c r="H9" s="249">
        <v>0.61207797494296079</v>
      </c>
      <c r="I9" s="249">
        <v>0</v>
      </c>
      <c r="J9" s="249">
        <v>0.95012183526512839</v>
      </c>
      <c r="K9" s="249">
        <v>0</v>
      </c>
      <c r="L9" s="249">
        <v>0.54415639663256787</v>
      </c>
    </row>
    <row r="10" spans="1:12" x14ac:dyDescent="0.35">
      <c r="A10" s="249" t="s">
        <v>325</v>
      </c>
      <c r="B10" s="250">
        <v>0.74832309888047288</v>
      </c>
      <c r="C10" s="250">
        <v>2.5014935567740773E-2</v>
      </c>
      <c r="D10" s="250">
        <v>0.92778711764969246</v>
      </c>
      <c r="E10" s="250">
        <v>2.070018595731685</v>
      </c>
      <c r="F10" s="250">
        <v>1.2634009714056282</v>
      </c>
      <c r="G10" s="250">
        <v>4.7223378825007857E-2</v>
      </c>
      <c r="H10" s="250">
        <v>0.42472775756756831</v>
      </c>
      <c r="I10" s="250">
        <v>0.31743511576721128</v>
      </c>
      <c r="J10" s="250">
        <v>3.3610350028335265</v>
      </c>
      <c r="K10" s="250">
        <v>0.20526958023975481</v>
      </c>
      <c r="L10" s="250">
        <v>0.59996273541052703</v>
      </c>
    </row>
    <row r="11" spans="1:12" x14ac:dyDescent="0.35">
      <c r="A11" s="249" t="s">
        <v>326</v>
      </c>
      <c r="B11" s="249">
        <v>0.38701529531023077</v>
      </c>
      <c r="C11" s="249">
        <v>0.1016955161301506</v>
      </c>
      <c r="D11" s="249">
        <v>0.45780757556251994</v>
      </c>
      <c r="E11" s="249">
        <v>0.11263987290420471</v>
      </c>
      <c r="F11" s="249">
        <v>0</v>
      </c>
      <c r="G11" s="249">
        <v>0.16000208936588592</v>
      </c>
      <c r="H11" s="249">
        <v>6.9772216184181817E-3</v>
      </c>
      <c r="I11" s="249">
        <v>1.2620715092488819</v>
      </c>
      <c r="J11" s="249">
        <v>0.18852445269299586</v>
      </c>
      <c r="K11" s="249">
        <v>0.85181063393566858</v>
      </c>
      <c r="L11" s="249">
        <v>0</v>
      </c>
    </row>
    <row r="12" spans="1:12" x14ac:dyDescent="0.35">
      <c r="A12" s="249" t="s">
        <v>327</v>
      </c>
      <c r="B12" s="249">
        <v>1.5663339879408344E-3</v>
      </c>
      <c r="C12" s="249">
        <v>0</v>
      </c>
      <c r="D12" s="249">
        <v>1.9549658415110292E-3</v>
      </c>
      <c r="E12" s="249">
        <v>0</v>
      </c>
      <c r="F12" s="249">
        <v>1.0201194248886856E-2</v>
      </c>
      <c r="G12" s="249">
        <v>0</v>
      </c>
      <c r="H12" s="249">
        <v>0</v>
      </c>
      <c r="I12" s="249">
        <v>0</v>
      </c>
      <c r="J12" s="249">
        <v>1.3615395458090018E-2</v>
      </c>
      <c r="K12" s="249">
        <v>0</v>
      </c>
      <c r="L12" s="249">
        <v>0</v>
      </c>
    </row>
    <row r="13" spans="1:12" x14ac:dyDescent="0.35">
      <c r="A13" s="249" t="s">
        <v>328</v>
      </c>
      <c r="B13" s="249">
        <v>0.68840630329173669</v>
      </c>
      <c r="C13" s="249">
        <v>0</v>
      </c>
      <c r="D13" s="249">
        <v>0.85921062709332119</v>
      </c>
      <c r="E13" s="249">
        <v>0</v>
      </c>
      <c r="F13" s="249">
        <v>0</v>
      </c>
      <c r="G13" s="249">
        <v>0.2916833986011142</v>
      </c>
      <c r="H13" s="249">
        <v>9.2336377971621392E-2</v>
      </c>
      <c r="I13" s="249">
        <v>2.3118258970288914</v>
      </c>
      <c r="J13" s="249">
        <v>0</v>
      </c>
      <c r="K13" s="249">
        <v>1.1900506538611626</v>
      </c>
      <c r="L13" s="249">
        <v>0.39031627280009884</v>
      </c>
    </row>
    <row r="14" spans="1:12" x14ac:dyDescent="0.35">
      <c r="A14" s="249" t="s">
        <v>329</v>
      </c>
      <c r="B14" s="249">
        <v>0.16011135784146932</v>
      </c>
      <c r="C14" s="249">
        <v>0</v>
      </c>
      <c r="D14" s="249">
        <v>0.19983747899738807</v>
      </c>
      <c r="E14" s="249">
        <v>0</v>
      </c>
      <c r="F14" s="249">
        <v>0</v>
      </c>
      <c r="G14" s="249">
        <v>0.83940184512847626</v>
      </c>
      <c r="H14" s="249">
        <v>0</v>
      </c>
      <c r="I14" s="249">
        <v>0</v>
      </c>
      <c r="J14" s="249">
        <v>0</v>
      </c>
      <c r="K14" s="249">
        <v>0</v>
      </c>
      <c r="L14" s="249">
        <v>0.3510632595238713</v>
      </c>
    </row>
    <row r="15" spans="1:12" x14ac:dyDescent="0.35">
      <c r="A15" s="249" t="s">
        <v>330</v>
      </c>
      <c r="B15" s="250">
        <v>4.2515565777016997</v>
      </c>
      <c r="C15" s="250">
        <v>1.3729605213159501</v>
      </c>
      <c r="D15" s="250">
        <v>4.965781085173286</v>
      </c>
      <c r="E15" s="250">
        <v>1.7914644049410184</v>
      </c>
      <c r="F15" s="250">
        <v>6.4172039286762272</v>
      </c>
      <c r="G15" s="250">
        <v>5.4421484900896946</v>
      </c>
      <c r="H15" s="250">
        <v>3.880172197945718</v>
      </c>
      <c r="I15" s="250">
        <v>4.1017250575124891</v>
      </c>
      <c r="J15" s="250">
        <v>0.84777058908434322</v>
      </c>
      <c r="K15" s="250">
        <v>3.1489842624283026</v>
      </c>
      <c r="L15" s="250">
        <v>6.1469683167597227</v>
      </c>
    </row>
    <row r="16" spans="1:12" s="251" customFormat="1" x14ac:dyDescent="0.35">
      <c r="A16" s="249" t="s">
        <v>288</v>
      </c>
      <c r="B16" s="250">
        <v>2.0929917313076207</v>
      </c>
      <c r="C16" s="250">
        <v>0.78930330709314167</v>
      </c>
      <c r="D16" s="250">
        <v>2.4164571305655071</v>
      </c>
      <c r="E16" s="250">
        <v>1.9526403900489626</v>
      </c>
      <c r="F16" s="250">
        <v>2.2713040026517426</v>
      </c>
      <c r="G16" s="250">
        <v>2.5860142868127496</v>
      </c>
      <c r="H16" s="250">
        <v>1.2560132778427786</v>
      </c>
      <c r="I16" s="250">
        <v>2.3957999675988564</v>
      </c>
      <c r="J16" s="250">
        <v>0.7244748974664339</v>
      </c>
      <c r="K16" s="250">
        <v>1.1498114073974885</v>
      </c>
      <c r="L16" s="250">
        <v>3.3251345451374279</v>
      </c>
    </row>
    <row r="17" spans="1:1" x14ac:dyDescent="0.35">
      <c r="A17" s="312" t="s">
        <v>531</v>
      </c>
    </row>
  </sheetData>
  <mergeCells count="6">
    <mergeCell ref="A1:L1"/>
    <mergeCell ref="A2:A3"/>
    <mergeCell ref="B2:B3"/>
    <mergeCell ref="C2:D2"/>
    <mergeCell ref="E2:I2"/>
    <mergeCell ref="J2:L2"/>
  </mergeCells>
  <hyperlinks>
    <hyperlink ref="A17" location="Index!A1" display="Back to Table of Contents" xr:uid="{00000000-0004-0000-2F00-000000000000}"/>
  </hyperlinks>
  <pageMargins left="0.7" right="0.7" top="0.75" bottom="0.75" header="0.3" footer="0.3"/>
  <pageSetup scale="90" orientation="landscape" r:id="rId1"/>
  <headerFooter>
    <oddFooter>&amp;R&amp;1#&amp;"Calibri"&amp;12&amp;K000000Official Use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EC74D-39E1-4BCC-9D48-AB77D80EB09F}">
  <sheetPr>
    <tabColor rgb="FF00B050"/>
  </sheetPr>
  <dimension ref="A1:U7"/>
  <sheetViews>
    <sheetView workbookViewId="0">
      <pane ySplit="4" topLeftCell="A5" activePane="bottomLeft" state="frozen"/>
      <selection activeCell="E8" sqref="E8"/>
      <selection pane="bottomLeft" activeCell="E8" sqref="E8"/>
    </sheetView>
  </sheetViews>
  <sheetFormatPr defaultColWidth="9.1796875" defaultRowHeight="14.5" x14ac:dyDescent="0.35"/>
  <cols>
    <col min="1" max="1" width="18.54296875" style="100" customWidth="1"/>
    <col min="2" max="2" width="10.26953125" style="100" customWidth="1"/>
    <col min="3" max="3" width="9.7265625" style="100" customWidth="1"/>
    <col min="4" max="4" width="15.08984375" style="100" customWidth="1"/>
    <col min="5" max="5" width="17.6328125" style="100" customWidth="1"/>
    <col min="6" max="15" width="9.1796875" style="100"/>
    <col min="16" max="16" width="14.81640625" style="100" bestFit="1" customWidth="1"/>
    <col min="17" max="17" width="12.1796875" style="100" bestFit="1" customWidth="1"/>
    <col min="18" max="18" width="15.453125" style="100" bestFit="1" customWidth="1"/>
    <col min="19" max="19" width="7.81640625" style="100" bestFit="1" customWidth="1"/>
    <col min="20" max="16384" width="9.1796875" style="100"/>
  </cols>
  <sheetData>
    <row r="1" spans="1:21" x14ac:dyDescent="0.35">
      <c r="A1" s="609" t="s">
        <v>538</v>
      </c>
      <c r="B1" s="609"/>
      <c r="C1" s="609"/>
      <c r="D1" s="609"/>
      <c r="E1" s="609"/>
      <c r="F1" s="609"/>
      <c r="G1" s="609"/>
      <c r="H1" s="609"/>
    </row>
    <row r="2" spans="1:21" ht="28.75" customHeight="1" x14ac:dyDescent="0.35">
      <c r="A2" s="460"/>
      <c r="B2" s="430" t="s">
        <v>536</v>
      </c>
      <c r="C2" s="607" t="s">
        <v>537</v>
      </c>
      <c r="D2" s="608"/>
      <c r="E2" s="608"/>
      <c r="F2" s="608"/>
      <c r="G2" s="608"/>
      <c r="H2" s="608"/>
    </row>
    <row r="3" spans="1:21" ht="28.75" customHeight="1" x14ac:dyDescent="0.35">
      <c r="A3" s="460"/>
      <c r="B3" s="462">
        <v>3.6811294765840219</v>
      </c>
      <c r="C3" s="430" t="s">
        <v>26</v>
      </c>
      <c r="D3" s="490" t="s">
        <v>21</v>
      </c>
      <c r="E3" s="490"/>
      <c r="F3" s="582" t="s">
        <v>303</v>
      </c>
      <c r="G3" s="582"/>
      <c r="H3" s="582"/>
      <c r="S3" s="100" t="s">
        <v>414</v>
      </c>
      <c r="T3" s="100" t="s">
        <v>415</v>
      </c>
      <c r="U3" s="100" t="s">
        <v>416</v>
      </c>
    </row>
    <row r="4" spans="1:21" x14ac:dyDescent="0.35">
      <c r="A4" s="461"/>
      <c r="B4" s="431">
        <v>2.7513774104683195</v>
      </c>
      <c r="C4" s="431"/>
      <c r="D4" s="205" t="s">
        <v>20</v>
      </c>
      <c r="E4" s="208" t="s">
        <v>19</v>
      </c>
      <c r="F4" s="231" t="s">
        <v>304</v>
      </c>
      <c r="G4" s="231" t="s">
        <v>298</v>
      </c>
      <c r="H4" s="231" t="s">
        <v>299</v>
      </c>
      <c r="R4" s="211" t="s">
        <v>417</v>
      </c>
      <c r="S4" s="126" t="e">
        <f t="shared" ref="S4:S5" si="0">100-U4-T4</f>
        <v>#REF!</v>
      </c>
      <c r="T4" s="126" t="e">
        <f>#REF!*((100-#REF!)/100)</f>
        <v>#REF!</v>
      </c>
      <c r="U4" s="126" t="e">
        <f>100-#REF!</f>
        <v>#REF!</v>
      </c>
    </row>
    <row r="5" spans="1:21" x14ac:dyDescent="0.35">
      <c r="A5" s="211" t="s">
        <v>535</v>
      </c>
      <c r="B5" s="174">
        <v>52.991329618168841</v>
      </c>
      <c r="C5" s="174">
        <v>34.656108150236534</v>
      </c>
      <c r="D5" s="212">
        <v>38.748074317457991</v>
      </c>
      <c r="E5" s="212">
        <v>34.225806665400405</v>
      </c>
      <c r="F5" s="235">
        <v>33.041977752192118</v>
      </c>
      <c r="G5" s="235">
        <v>36.64354752705399</v>
      </c>
      <c r="H5" s="235">
        <v>33.267161000123217</v>
      </c>
      <c r="R5" s="211" t="s">
        <v>419</v>
      </c>
      <c r="S5" s="126" t="e">
        <f t="shared" si="0"/>
        <v>#REF!</v>
      </c>
      <c r="T5" s="126" t="e">
        <f>#REF!*((100-#REF!)/100)</f>
        <v>#REF!</v>
      </c>
      <c r="U5" s="126" t="e">
        <f>100-#REF!</f>
        <v>#REF!</v>
      </c>
    </row>
    <row r="6" spans="1:21" x14ac:dyDescent="0.35">
      <c r="A6" s="209"/>
      <c r="B6" s="209"/>
      <c r="C6" s="209"/>
      <c r="D6" s="209"/>
      <c r="E6" s="209"/>
      <c r="F6" s="209"/>
      <c r="G6" s="209"/>
      <c r="H6" s="209"/>
    </row>
    <row r="7" spans="1:21" x14ac:dyDescent="0.35">
      <c r="A7" s="312" t="s">
        <v>531</v>
      </c>
    </row>
  </sheetData>
  <mergeCells count="7">
    <mergeCell ref="F3:H3"/>
    <mergeCell ref="C2:H2"/>
    <mergeCell ref="A1:H1"/>
    <mergeCell ref="A2:A4"/>
    <mergeCell ref="B2:B4"/>
    <mergeCell ref="C3:C4"/>
    <mergeCell ref="D3:E3"/>
  </mergeCells>
  <hyperlinks>
    <hyperlink ref="A7" location="Index!A1" display="Back to Table of Contents" xr:uid="{00000000-0004-0000-30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AF93-C00C-4A55-968F-DB0E4A019635}">
  <sheetPr>
    <tabColor rgb="FF00B050"/>
  </sheetPr>
  <dimension ref="A1:D11"/>
  <sheetViews>
    <sheetView zoomScaleNormal="100" workbookViewId="0">
      <pane ySplit="3" topLeftCell="A4" activePane="bottomLeft" state="frozen"/>
      <selection activeCell="G23" sqref="G23"/>
      <selection pane="bottomLeft" activeCell="E5" sqref="E5"/>
    </sheetView>
  </sheetViews>
  <sheetFormatPr defaultColWidth="9.26953125" defaultRowHeight="14.5" x14ac:dyDescent="0.35"/>
  <cols>
    <col min="1" max="1" width="48.36328125" style="149" bestFit="1" customWidth="1"/>
    <col min="2" max="2" width="10" style="100" customWidth="1"/>
    <col min="3" max="5" width="9.26953125" style="100"/>
    <col min="6" max="6" width="9.1796875" style="100" customWidth="1"/>
    <col min="7" max="16384" width="9.26953125" style="100"/>
  </cols>
  <sheetData>
    <row r="1" spans="1:4" x14ac:dyDescent="0.35">
      <c r="A1" s="425" t="s">
        <v>545</v>
      </c>
      <c r="B1" s="426"/>
      <c r="C1" s="426"/>
      <c r="D1" s="491"/>
    </row>
    <row r="2" spans="1:4" ht="43.5" customHeight="1" x14ac:dyDescent="0.35">
      <c r="A2" s="320"/>
      <c r="B2" s="430" t="s">
        <v>26</v>
      </c>
      <c r="C2" s="490" t="s">
        <v>21</v>
      </c>
      <c r="D2" s="490"/>
    </row>
    <row r="3" spans="1:4" x14ac:dyDescent="0.35">
      <c r="A3" s="321"/>
      <c r="B3" s="431"/>
      <c r="C3" s="205" t="s">
        <v>20</v>
      </c>
      <c r="D3" s="208" t="s">
        <v>19</v>
      </c>
    </row>
    <row r="4" spans="1:4" x14ac:dyDescent="0.35">
      <c r="A4" s="322" t="s">
        <v>539</v>
      </c>
      <c r="B4" s="227">
        <v>32.678566614854624</v>
      </c>
      <c r="C4" s="174">
        <v>21.004152779384796</v>
      </c>
      <c r="D4" s="174">
        <v>33.918647839348878</v>
      </c>
    </row>
    <row r="5" spans="1:4" x14ac:dyDescent="0.35">
      <c r="A5" s="322" t="s">
        <v>540</v>
      </c>
      <c r="B5" s="227">
        <v>32.596089940788019</v>
      </c>
      <c r="C5" s="174">
        <v>32.208545517081667</v>
      </c>
      <c r="D5" s="174">
        <v>32.637255738940176</v>
      </c>
    </row>
    <row r="6" spans="1:4" x14ac:dyDescent="0.35">
      <c r="A6" s="322" t="s">
        <v>541</v>
      </c>
      <c r="B6" s="227">
        <v>37.730994404229001</v>
      </c>
      <c r="C6" s="174">
        <v>25.766672299220978</v>
      </c>
      <c r="D6" s="174">
        <v>39.00187030560781</v>
      </c>
    </row>
    <row r="7" spans="1:4" x14ac:dyDescent="0.35">
      <c r="A7" s="322" t="s">
        <v>542</v>
      </c>
      <c r="B7" s="227">
        <v>33.5177334723912</v>
      </c>
      <c r="C7" s="174">
        <v>5.6218461046524464</v>
      </c>
      <c r="D7" s="174">
        <v>36.480894334501144</v>
      </c>
    </row>
    <row r="8" spans="1:4" x14ac:dyDescent="0.35">
      <c r="A8" s="322" t="s">
        <v>543</v>
      </c>
      <c r="B8" s="227">
        <v>0</v>
      </c>
      <c r="C8" s="174">
        <v>0</v>
      </c>
      <c r="D8" s="174">
        <v>0</v>
      </c>
    </row>
    <row r="9" spans="1:4" x14ac:dyDescent="0.35">
      <c r="A9" s="322" t="s">
        <v>544</v>
      </c>
      <c r="B9" s="227">
        <v>62.835717938872101</v>
      </c>
      <c r="C9" s="174">
        <v>73.734107554278097</v>
      </c>
      <c r="D9" s="174">
        <v>61.678067667967156</v>
      </c>
    </row>
    <row r="10" spans="1:4" x14ac:dyDescent="0.35">
      <c r="A10" s="322" t="s">
        <v>0</v>
      </c>
      <c r="B10" s="227">
        <v>8.034604621555669</v>
      </c>
      <c r="C10" s="174">
        <v>23.173353795201624</v>
      </c>
      <c r="D10" s="174">
        <v>6.4265342826810778</v>
      </c>
    </row>
    <row r="11" spans="1:4" x14ac:dyDescent="0.35">
      <c r="A11" s="312" t="s">
        <v>531</v>
      </c>
    </row>
  </sheetData>
  <mergeCells count="3">
    <mergeCell ref="A1:D1"/>
    <mergeCell ref="B2:B3"/>
    <mergeCell ref="C2:D2"/>
  </mergeCells>
  <hyperlinks>
    <hyperlink ref="A11" location="Index!A1" display="Back to Table of Contents" xr:uid="{00000000-0004-0000-31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BD01C61822344DBC9AB454244E1DB9" ma:contentTypeVersion="13" ma:contentTypeDescription="Create a new document." ma:contentTypeScope="" ma:versionID="7a9c4af5d14cd35f88721f2c89c31fcc">
  <xsd:schema xmlns:xsd="http://www.w3.org/2001/XMLSchema" xmlns:xs="http://www.w3.org/2001/XMLSchema" xmlns:p="http://schemas.microsoft.com/office/2006/metadata/properties" xmlns:ns3="1eee094f-139e-4e97-8d2e-6af7f9912659" xmlns:ns4="d9f2ead4-6863-48d7-ab40-0d3e05422720" targetNamespace="http://schemas.microsoft.com/office/2006/metadata/properties" ma:root="true" ma:fieldsID="272e568c19d635d04ab1b28b80ffa4bb" ns3:_="" ns4:_="">
    <xsd:import namespace="1eee094f-139e-4e97-8d2e-6af7f9912659"/>
    <xsd:import namespace="d9f2ead4-6863-48d7-ab40-0d3e0542272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ee094f-139e-4e97-8d2e-6af7f99126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2ead4-6863-48d7-ab40-0d3e054227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B9C9B5-AE95-41DD-A3CB-6EE518992C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784FBE-7E42-4C6E-AFD0-DBFB20B7CE0A}">
  <ds:schemaRefs>
    <ds:schemaRef ds:uri="http://schemas.microsoft.com/office/2006/documentManagement/types"/>
    <ds:schemaRef ds:uri="http://purl.org/dc/dcmitype/"/>
    <ds:schemaRef ds:uri="1eee094f-139e-4e97-8d2e-6af7f9912659"/>
    <ds:schemaRef ds:uri="http://www.w3.org/XML/1998/namespace"/>
    <ds:schemaRef ds:uri="http://purl.org/dc/terms/"/>
    <ds:schemaRef ds:uri="d9f2ead4-6863-48d7-ab40-0d3e05422720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238BEB-3686-4F22-ABB2-B046BFB0B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ee094f-139e-4e97-8d2e-6af7f9912659"/>
    <ds:schemaRef ds:uri="d9f2ead4-6863-48d7-ab40-0d3e054227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50</vt:i4>
      </vt:variant>
      <vt:variant>
        <vt:lpstr>Named Ranges</vt:lpstr>
      </vt:variant>
      <vt:variant>
        <vt:i4>2</vt:i4>
      </vt:variant>
    </vt:vector>
  </HeadingPairs>
  <TitlesOfParts>
    <vt:vector size="52" baseType="lpstr">
      <vt:lpstr>Index</vt:lpstr>
      <vt:lpstr>Metadata1</vt:lpstr>
      <vt:lpstr>Metadata2</vt:lpstr>
      <vt:lpstr>Figure1</vt:lpstr>
      <vt:lpstr>Figure2</vt:lpstr>
      <vt:lpstr>Metadata3</vt:lpstr>
      <vt:lpstr>Metadata4</vt:lpstr>
      <vt:lpstr>Metadata5</vt:lpstr>
      <vt:lpstr>Basic_Info1</vt:lpstr>
      <vt:lpstr>Basic_Info2</vt:lpstr>
      <vt:lpstr>Basic_Info3</vt:lpstr>
      <vt:lpstr>Basic_Info4</vt:lpstr>
      <vt:lpstr>Basic_Info5</vt:lpstr>
      <vt:lpstr>Knowledge_Behav_Concerns1</vt:lpstr>
      <vt:lpstr>Knowledge_Behav_Concerns2</vt:lpstr>
      <vt:lpstr>Knowledge_Behav_Concerns3</vt:lpstr>
      <vt:lpstr>Knowledge_Behav_Concerns4</vt:lpstr>
      <vt:lpstr>Knowledge_Behav_Concerns5</vt:lpstr>
      <vt:lpstr>PHQ</vt:lpstr>
      <vt:lpstr>PHQ_Overall</vt:lpstr>
      <vt:lpstr>ECD1</vt:lpstr>
      <vt:lpstr>ECD2</vt:lpstr>
      <vt:lpstr>Access1</vt:lpstr>
      <vt:lpstr>Access2</vt:lpstr>
      <vt:lpstr>Access3</vt:lpstr>
      <vt:lpstr>Access4</vt:lpstr>
      <vt:lpstr>Access5</vt:lpstr>
      <vt:lpstr>Access6</vt:lpstr>
      <vt:lpstr>Access7</vt:lpstr>
      <vt:lpstr>Employment1</vt:lpstr>
      <vt:lpstr>T4.1</vt:lpstr>
      <vt:lpstr>Employment2</vt:lpstr>
      <vt:lpstr>T4.1c</vt:lpstr>
      <vt:lpstr>T4.6</vt:lpstr>
      <vt:lpstr>T4.18</vt:lpstr>
      <vt:lpstr>Employment3</vt:lpstr>
      <vt:lpstr>T4.20</vt:lpstr>
      <vt:lpstr>Employment4</vt:lpstr>
      <vt:lpstr>T4.22</vt:lpstr>
      <vt:lpstr>T4.25</vt:lpstr>
      <vt:lpstr>Employment5</vt:lpstr>
      <vt:lpstr>Income</vt:lpstr>
      <vt:lpstr>T6.10b</vt:lpstr>
      <vt:lpstr>T6.10c</vt:lpstr>
      <vt:lpstr>T6.10b_1</vt:lpstr>
      <vt:lpstr>T6.2b</vt:lpstr>
      <vt:lpstr>T6.2c</vt:lpstr>
      <vt:lpstr>T6.2a</vt:lpstr>
      <vt:lpstr>Access_Agriculture</vt:lpstr>
      <vt:lpstr>Access_Agriculture1</vt:lpstr>
      <vt:lpstr>Basic_Info1!Print_Area</vt:lpstr>
      <vt:lpstr>Figure1!Print_Area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wvundru@worldbank.org</dc:creator>
  <cp:lastModifiedBy>Wilbert Drazi Vundru</cp:lastModifiedBy>
  <cp:lastPrinted>2020-12-04T08:48:27Z</cp:lastPrinted>
  <dcterms:created xsi:type="dcterms:W3CDTF">2020-05-12T15:13:58Z</dcterms:created>
  <dcterms:modified xsi:type="dcterms:W3CDTF">2021-03-23T22:12:21Z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0x010100B8BD01C61822344DBC9AB454244E1DB9</vt:lpwstr>
  </property>
  <property fmtid="{D5CDD505-2E9C-101B-9397-08002B2CF9AE}" pid="3" name="MSIP_Label_48e3fdf0-05a2-4411-bba7-a0945bfb4a0a_Enabled">
    <vt:lpwstr>true</vt:lpwstr>
  </property>
  <property fmtid="{D5CDD505-2E9C-101B-9397-08002B2CF9AE}" pid="4" name="MSIP_Label_48e3fdf0-05a2-4411-bba7-a0945bfb4a0a_SetDate">
    <vt:lpwstr>2021-03-23T22:09:37Z</vt:lpwstr>
  </property>
  <property fmtid="{D5CDD505-2E9C-101B-9397-08002B2CF9AE}" pid="5" name="MSIP_Label_48e3fdf0-05a2-4411-bba7-a0945bfb4a0a_Method">
    <vt:lpwstr>Privileged</vt:lpwstr>
  </property>
  <property fmtid="{D5CDD505-2E9C-101B-9397-08002B2CF9AE}" pid="6" name="MSIP_Label_48e3fdf0-05a2-4411-bba7-a0945bfb4a0a_Name">
    <vt:lpwstr>Label Only - Official Use</vt:lpwstr>
  </property>
  <property fmtid="{D5CDD505-2E9C-101B-9397-08002B2CF9AE}" pid="7" name="MSIP_Label_48e3fdf0-05a2-4411-bba7-a0945bfb4a0a_SiteId">
    <vt:lpwstr>31a2fec0-266b-4c67-b56e-2796d8f59c36</vt:lpwstr>
  </property>
  <property fmtid="{D5CDD505-2E9C-101B-9397-08002B2CF9AE}" pid="8" name="MSIP_Label_48e3fdf0-05a2-4411-bba7-a0945bfb4a0a_ActionId">
    <vt:lpwstr>52f0ffde-2828-46ab-8f75-0000116f95cd</vt:lpwstr>
  </property>
  <property fmtid="{D5CDD505-2E9C-101B-9397-08002B2CF9AE}" pid="9" name="MSIP_Label_48e3fdf0-05a2-4411-bba7-a0945bfb4a0a_ContentBits">
    <vt:lpwstr>2</vt:lpwstr>
  </property>
</Properties>
</file>