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wb566362\WBG\Tefera Bekele Degefu - Josue Documentation\Work in Progress\COD_2018_HRBFIE-FML\COD_2018_HRBFIE-FML_v01_M\Doc\Questionnaires\"/>
    </mc:Choice>
  </mc:AlternateContent>
  <xr:revisionPtr revIDLastSave="0" documentId="13_ncr:40009_{B33A7BD6-638F-4B6F-A306-4AD18BDF6838}" xr6:coauthVersionLast="45" xr6:coauthVersionMax="45" xr10:uidLastSave="{00000000-0000-0000-0000-000000000000}"/>
  <bookViews>
    <workbookView xWindow="-110" yWindow="-110" windowWidth="19420" windowHeight="10420" tabRatio="500" firstSheet="7" activeTab="10" xr2:uid="{00000000-000D-0000-FFFF-FFFF00000000}"/>
  </bookViews>
  <sheets>
    <sheet name="Couverture" sheetId="1" r:id="rId1"/>
    <sheet name="1 General" sheetId="2" r:id="rId2"/>
    <sheet name="2 Formation" sheetId="3" r:id="rId3"/>
    <sheet name="3 Heures" sheetId="4" r:id="rId4"/>
    <sheet name="4 Salaire" sheetId="5" r:id="rId5"/>
    <sheet name="5 Autre Compensation" sheetId="6" r:id="rId6"/>
    <sheet name="6 Revenu supplementaire" sheetId="7" r:id="rId7"/>
    <sheet name="7 Supervision" sheetId="8" r:id="rId8"/>
    <sheet name="8 Motivation Enquêté" sheetId="9" r:id="rId9"/>
    <sheet name="9 Satisfaction " sheetId="10" r:id="rId10"/>
    <sheet name="10 Connaissance" sheetId="11" r:id="rId11"/>
    <sheet name="11VignProtocol" sheetId="12" r:id="rId12"/>
  </sheets>
  <definedNames>
    <definedName name="_xlnm.Print_Area" localSheetId="1">'1 General'!$A$1:$K$71</definedName>
    <definedName name="_xlnm.Print_Area" localSheetId="10">'10 Connaissance'!$A$1:$K$142</definedName>
    <definedName name="_xlnm.Print_Area" localSheetId="11">'11VignProtocol'!$A$1:$H$92</definedName>
    <definedName name="_xlnm.Print_Area" localSheetId="2">'2 Formation'!$A$1:$L$21</definedName>
    <definedName name="_xlnm.Print_Area" localSheetId="3">'3 Heures'!$A$1:$I$39</definedName>
    <definedName name="_xlnm.Print_Area" localSheetId="4">'4 Salaire'!$A$1:$I$59</definedName>
    <definedName name="_xlnm.Print_Area" localSheetId="5">'5 Autre Compensation'!$A$1:$I$48</definedName>
    <definedName name="_xlnm.Print_Area" localSheetId="6">'6 Revenu supplementaire'!$A$1:$I$21</definedName>
    <definedName name="_xlnm.Print_Area" localSheetId="7">'7 Supervision'!$A$1:$K$69</definedName>
    <definedName name="_xlnm.Print_Area" localSheetId="8">'8 Motivation Enquêté'!$A$1:$F$50</definedName>
    <definedName name="_xlnm.Print_Area" localSheetId="9">'9 Satisfaction '!$A$1:$E$27</definedName>
    <definedName name="_xlnm.Print_Area" localSheetId="0">Couverture!$A$1:$U$56</definedName>
    <definedName name="Z_3359CAAE_34D2_B046_9CF2_77795125115C__wvu_PrintArea" localSheetId="1">'1 General'!$A$1:$K$69</definedName>
    <definedName name="Z_3359CAAE_34D2_B046_9CF2_77795125115C__wvu_PrintArea" localSheetId="2">'2 Formation'!$A$1:$J$19</definedName>
    <definedName name="Z_3359CAAE_34D2_B046_9CF2_77795125115C__wvu_PrintArea" localSheetId="3">'3 Heures'!$A$1:$I$18</definedName>
    <definedName name="Z_3359CAAE_34D2_B046_9CF2_77795125115C__wvu_PrintArea" localSheetId="4">'4 Salaire'!$A$1:$I$40</definedName>
    <definedName name="Z_3359CAAE_34D2_B046_9CF2_77795125115C__wvu_PrintArea" localSheetId="5">'5 Autre Compensation'!$A$1:$I$1</definedName>
    <definedName name="Z_3359CAAE_34D2_B046_9CF2_77795125115C__wvu_PrintArea" localSheetId="6">'6 Revenu supplementaire'!$A$1:$I$21</definedName>
    <definedName name="Z_3359CAAE_34D2_B046_9CF2_77795125115C__wvu_PrintArea" localSheetId="7">'7 Supervision'!$A$1:$K$40</definedName>
    <definedName name="Z_3359CAAE_34D2_B046_9CF2_77795125115C__wvu_PrintArea" localSheetId="9">'9 Satisfaction '!$A$2:$E$27</definedName>
    <definedName name="Z_DC1A9161_9D02_40DA_9D1E_35691CCD702E__wvu_PrintArea" localSheetId="0">Couverture!$A$1:$U$56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 i="2" l="1"/>
  <c r="A3" i="2" s="1"/>
  <c r="A4" i="2" s="1"/>
  <c r="A5" i="2" s="1"/>
  <c r="A7" i="2" s="1"/>
  <c r="A9" i="2" s="1"/>
  <c r="A11" i="2" s="1"/>
  <c r="A12" i="2" s="1"/>
  <c r="A16" i="2" s="1"/>
  <c r="A18" i="2" s="1"/>
  <c r="A24" i="2" s="1"/>
  <c r="A38" i="2"/>
  <c r="A43" i="2"/>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5" i="11"/>
  <c r="A15" i="11" s="1"/>
  <c r="A19" i="11" s="1"/>
  <c r="A26" i="11" s="1"/>
  <c r="A39" i="11" s="1"/>
  <c r="A51" i="11" s="1"/>
  <c r="A63" i="11" s="1"/>
  <c r="A76" i="11" s="1"/>
  <c r="L36" i="11"/>
  <c r="L37" i="11"/>
  <c r="L48" i="11"/>
  <c r="L61" i="11"/>
  <c r="L73" i="11"/>
  <c r="L74" i="11"/>
  <c r="L87" i="11"/>
  <c r="L99" i="11"/>
  <c r="L100" i="11"/>
  <c r="A1" i="12"/>
  <c r="A1" i="3"/>
  <c r="A4" i="3"/>
  <c r="A5" i="3"/>
  <c r="A6" i="3"/>
  <c r="A7" i="3"/>
  <c r="A8" i="3" s="1"/>
  <c r="A9" i="3" s="1"/>
  <c r="A10" i="3" s="1"/>
  <c r="A11" i="3" s="1"/>
  <c r="A12" i="3" s="1"/>
  <c r="A13" i="3" s="1"/>
  <c r="A14" i="3" s="1"/>
  <c r="A15" i="3" s="1"/>
  <c r="A16" i="3" s="1"/>
  <c r="A17" i="3" s="1"/>
  <c r="A18" i="3" s="1"/>
  <c r="A19" i="3" s="1"/>
  <c r="A20" i="3" s="1"/>
  <c r="A21" i="3" s="1"/>
  <c r="A1" i="4"/>
  <c r="A2" i="4"/>
  <c r="A3" i="4" s="1"/>
  <c r="A4" i="4" s="1"/>
  <c r="A5" i="4" s="1"/>
  <c r="A6" i="4" s="1"/>
  <c r="A8" i="4" s="1"/>
  <c r="A10" i="4" s="1"/>
  <c r="A12" i="4" s="1"/>
  <c r="A13" i="4" s="1"/>
  <c r="A14" i="4" s="1"/>
  <c r="A15" i="4" s="1"/>
  <c r="A16" i="4" s="1"/>
  <c r="A19" i="4" s="1"/>
  <c r="A22" i="4" s="1"/>
  <c r="A23" i="4" s="1"/>
  <c r="A24" i="4" s="1"/>
  <c r="A25" i="4" s="1"/>
  <c r="A26" i="4" s="1"/>
  <c r="A27" i="4" s="1"/>
  <c r="A28" i="4" s="1"/>
  <c r="A29" i="4" s="1"/>
  <c r="A30" i="4" s="1"/>
  <c r="A31" i="4" s="1"/>
  <c r="A32" i="4" s="1"/>
  <c r="A1" i="5"/>
  <c r="A2" i="5"/>
  <c r="A9" i="5"/>
  <c r="A19" i="5" s="1"/>
  <c r="A31" i="5"/>
  <c r="A33" i="5" s="1"/>
  <c r="A41" i="5" s="1"/>
  <c r="A1" i="6"/>
  <c r="A2" i="6"/>
  <c r="A4" i="6" s="1"/>
  <c r="A6" i="6" s="1"/>
  <c r="A8" i="6" s="1"/>
  <c r="A10" i="6" s="1"/>
  <c r="A12" i="6" s="1"/>
  <c r="A14" i="6" s="1"/>
  <c r="A15" i="6" s="1"/>
  <c r="A16" i="6" s="1"/>
  <c r="A30" i="6" s="1"/>
  <c r="A41" i="6" s="1"/>
  <c r="A1" i="7"/>
  <c r="A4" i="7" s="1"/>
  <c r="A1" i="8"/>
  <c r="A4" i="8"/>
  <c r="A7" i="8" s="1"/>
  <c r="A13" i="8" s="1"/>
  <c r="A15" i="8" s="1"/>
  <c r="A17" i="8" s="1"/>
  <c r="A20" i="8" s="1"/>
  <c r="A28" i="8" s="1"/>
  <c r="A1" i="9"/>
  <c r="A5" i="9"/>
  <c r="G29" i="8" s="1"/>
  <c r="A10" i="9"/>
  <c r="A11" i="9" s="1"/>
  <c r="A12" i="9" s="1"/>
  <c r="A13" i="9" s="1"/>
  <c r="A14" i="9" s="1"/>
  <c r="A15" i="9" s="1"/>
  <c r="A16" i="9" s="1"/>
  <c r="A17" i="9" s="1"/>
  <c r="A18" i="9" s="1"/>
  <c r="A19" i="9" s="1"/>
  <c r="A20" i="9" s="1"/>
  <c r="A21" i="9" s="1"/>
  <c r="A24" i="9" s="1"/>
  <c r="A25" i="9" s="1"/>
  <c r="A26" i="9" s="1"/>
  <c r="A46" i="9" s="1"/>
  <c r="A47" i="9" s="1"/>
  <c r="A48" i="9" s="1"/>
  <c r="A49" i="9" s="1"/>
  <c r="A50" i="9" s="1"/>
  <c r="A27" i="9"/>
  <c r="A2" i="10"/>
  <c r="A5" i="10"/>
  <c r="A6" i="10"/>
  <c r="A7" i="10"/>
  <c r="A8" i="10" s="1"/>
  <c r="A9" i="10" s="1"/>
  <c r="A10" i="10" s="1"/>
  <c r="A11" i="10" s="1"/>
  <c r="A12" i="10" s="1"/>
  <c r="A13" i="10" s="1"/>
  <c r="A22" i="10"/>
  <c r="A23" i="10"/>
  <c r="A24" i="10" s="1"/>
  <c r="A25" i="10" s="1"/>
  <c r="A26" i="10" s="1"/>
  <c r="A27" i="10" s="1"/>
  <c r="G5" i="8" l="1"/>
  <c r="G6" i="8"/>
  <c r="A31" i="8"/>
  <c r="A39" i="8" s="1"/>
  <c r="A41" i="8" s="1"/>
  <c r="A43" i="8" s="1"/>
  <c r="A45" i="8" s="1"/>
  <c r="A59" i="8" s="1"/>
  <c r="A61" i="8" s="1"/>
  <c r="A64" i="8" s="1"/>
  <c r="G16" i="8"/>
  <c r="A34" i="4"/>
  <c r="A35" i="4" s="1"/>
  <c r="A36" i="4" s="1"/>
  <c r="A37" i="4" s="1"/>
  <c r="A38" i="4" s="1"/>
  <c r="A33" i="4"/>
  <c r="G30" i="8"/>
  <c r="G60" i="8"/>
  <c r="G40" i="8"/>
  <c r="A6" i="7"/>
  <c r="A7" i="7" s="1"/>
  <c r="A8" i="7" s="1"/>
  <c r="A9" i="7" s="1"/>
  <c r="A10" i="7" s="1"/>
  <c r="A11" i="7" s="1"/>
  <c r="A12" i="7" s="1"/>
  <c r="A13" i="7" s="1"/>
  <c r="A20" i="7" s="1"/>
  <c r="A21" i="7" s="1"/>
  <c r="G45" i="6"/>
  <c r="A43" i="6"/>
  <c r="A44" i="6" s="1"/>
  <c r="F13" i="6"/>
  <c r="A70" i="2"/>
  <c r="A69" i="2"/>
  <c r="A71" i="2" s="1"/>
  <c r="G32" i="5"/>
  <c r="A45" i="5"/>
  <c r="G57" i="5"/>
  <c r="G5" i="7"/>
  <c r="A46" i="6" l="1"/>
  <c r="A48" i="6" s="1"/>
  <c r="G42" i="6"/>
  <c r="A49" i="5"/>
  <c r="G42" i="5"/>
  <c r="A52" i="5" l="1"/>
  <c r="G46" i="5"/>
  <c r="G50" i="5" l="1"/>
  <c r="A56" i="5"/>
  <c r="G53" i="5" s="1"/>
</calcChain>
</file>

<file path=xl/sharedStrings.xml><?xml version="1.0" encoding="utf-8"?>
<sst xmlns="http://schemas.openxmlformats.org/spreadsheetml/2006/main" count="1358" uniqueCount="721">
  <si>
    <t>REPUBLIQUE DEMOCRATIQUE DU CONGO</t>
  </si>
  <si>
    <t xml:space="preserve">MINISTERE DE LA SANTE PUBLIQUE </t>
  </si>
  <si>
    <t xml:space="preserve"> ENQUÊTE À MI-PARCOURS POUR L'ÉVALUATION D'IMPACT DU PDSS</t>
  </si>
  <si>
    <t xml:space="preserve">QUESTIONNAIRE DESTINE AUX FORMATIONS SANITAIRES </t>
  </si>
  <si>
    <t>F2: QUESTIONNAIRE INDIVIDUEL POUR L'AGENT DE SANTÉ</t>
  </si>
  <si>
    <t>SITUATION GÉOGRAPHIQUE</t>
  </si>
  <si>
    <t>Province :</t>
  </si>
  <si>
    <t>District (DPS)</t>
  </si>
  <si>
    <t>Aire de santé</t>
  </si>
  <si>
    <t>Zone de Santé (ZS)_______________</t>
  </si>
  <si>
    <t>Nom de Fosa</t>
  </si>
  <si>
    <t>Type de la Formation sanitaire:</t>
  </si>
  <si>
    <t xml:space="preserve">Hôpital </t>
  </si>
  <si>
    <t xml:space="preserve">Village / Quartier : </t>
  </si>
  <si>
    <t>Centre de santé</t>
  </si>
  <si>
    <t>Public</t>
  </si>
  <si>
    <t>Catégorie de la formation sanitaire</t>
  </si>
  <si>
    <t>Statut de FOSA</t>
  </si>
  <si>
    <t>Privé à but lucratif</t>
  </si>
  <si>
    <t>PMAS</t>
  </si>
  <si>
    <t>Privé à but non-lucratif</t>
  </si>
  <si>
    <t>PMAE</t>
  </si>
  <si>
    <t>Confessionel</t>
  </si>
  <si>
    <t>Parapublic (État-confessionel, État-Privé)</t>
  </si>
  <si>
    <t>COORDONNEES GPS DE LA FORMATION SANITAIRE</t>
  </si>
  <si>
    <t xml:space="preserve">LATITUDE (NORD): </t>
  </si>
  <si>
    <t>.</t>
  </si>
  <si>
    <t xml:space="preserve">LONGITUDE (EST): </t>
  </si>
  <si>
    <t>MILIEU DE RESIDENCE</t>
  </si>
  <si>
    <t>Urbain</t>
  </si>
  <si>
    <t>Rural</t>
  </si>
  <si>
    <t>VISITES DES FORMATIONS SANITAIRES</t>
  </si>
  <si>
    <t>NOM/PRENOM DE L'ENQUÊTEUR:</t>
  </si>
  <si>
    <t>CODE ENQUETEUR:</t>
  </si>
  <si>
    <t>Date Visite</t>
  </si>
  <si>
    <t>JOUR</t>
  </si>
  <si>
    <t>MOIS</t>
  </si>
  <si>
    <t>ANNÉE</t>
  </si>
  <si>
    <t>CONSENTEMENT ECLAIRE, A RECUEILLIR AVANT LE DEBUT DE L'ENTREVUE</t>
  </si>
  <si>
    <t>ENQUETEUR : Bonjour/Bonsoir ! Je m'appelle _______ , je travaille pour ACT for Performance. Le Ministère  de la santé publique nous a demandé de mener une étude sur les formations sanitaires dans la province (du)de l'..... . Aujourd'hui, nous allons nous entretenir avec les personnes concernées par l'offre et la demande des soins de santé . Nous voulons déterminer le niveau général et la qualité des prestations de service dans les formations sanitaires dans la province (du)de l'.....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les décideurs et acteurs impliqués dans le secteur de la santé (Gouvernements central et provincial, partenaires au dévelopement, confessions réligieuses, ONGs, société civile) qui s'en serviront pour  l'amélioration des services de santé  et des conditions de vie de la population dans votre province. Acceptez-vous prendre part à l'enquête aujourd'hui ?</t>
  </si>
  <si>
    <t>OUI</t>
  </si>
  <si>
    <t>NON</t>
  </si>
  <si>
    <t>Informations générales</t>
  </si>
  <si>
    <t>NOTER LES RÉPONSES</t>
  </si>
  <si>
    <t>DE FACON GÉNÉRALE POUR CE QUESTIONNAIRE, NE LISEZ PAS LES RÉPONSES POSSIBLES SAUF SI CELA EST INDIQUÉ</t>
  </si>
  <si>
    <t xml:space="preserve">Quel est votre nom s'il vous plait? </t>
  </si>
  <si>
    <r>
      <rPr>
        <sz val="10"/>
        <color indexed="8"/>
        <rFont val="Arial Narrow"/>
        <family val="2"/>
      </rPr>
      <t xml:space="preserve">REMPLIR LE CODE DE L'AGENT DE SANTÉ A PARTIR DE LA LISTE DE LA FICHE DE CONTROL OU DU </t>
    </r>
    <r>
      <rPr>
        <b/>
        <sz val="10"/>
        <color indexed="8"/>
        <rFont val="Arial Narrow"/>
        <family val="2"/>
      </rPr>
      <t>QUESTIONNAIRE F1</t>
    </r>
  </si>
  <si>
    <t>Chef de centre / Directeur</t>
  </si>
  <si>
    <t>|__|</t>
  </si>
  <si>
    <t>Chef d'Unité/service</t>
  </si>
  <si>
    <t>Sexe</t>
  </si>
  <si>
    <t>Masculin</t>
  </si>
  <si>
    <t>Féminin</t>
  </si>
  <si>
    <t xml:space="preserve">Quel âge avez-vous? </t>
  </si>
  <si>
    <t>ANS (écrire le nombre)</t>
  </si>
  <si>
    <t>|__||__|</t>
  </si>
  <si>
    <t>est-ce que vous avez chez vous des personnes qui sont sous  responsabilite? Si oui, combien?</t>
  </si>
  <si>
    <t>non</t>
  </si>
  <si>
    <t>1 personne</t>
  </si>
  <si>
    <t>1-5 personnes</t>
  </si>
  <si>
    <t>&gt; 5 personnes</t>
  </si>
  <si>
    <t>Est ce que vous vivez dans l'enceinte de la formation sanitaire?</t>
  </si>
  <si>
    <t>Oui</t>
  </si>
  <si>
    <t>Non</t>
  </si>
  <si>
    <t>Quel est votre niveau d'études initiales (formation de base) le plus élevé?</t>
  </si>
  <si>
    <t xml:space="preserve">Aucun </t>
  </si>
  <si>
    <t>Primaire</t>
  </si>
  <si>
    <t xml:space="preserve">cycle d'orientation ( 1 ere et 2 eme année)  </t>
  </si>
  <si>
    <t>cycle des humanités ( 3 eme,4eme,5eme et 6 eme)</t>
  </si>
  <si>
    <t xml:space="preserve">Supérieur et plus </t>
  </si>
  <si>
    <t>Quel est votre titre academique ou scolaire?</t>
  </si>
  <si>
    <t>Médecin (y compris spécialiste)</t>
  </si>
  <si>
    <t>Administrateur Gestionnaire</t>
  </si>
  <si>
    <t>Chirurgien Dentiste</t>
  </si>
  <si>
    <t>Infirmier L2</t>
  </si>
  <si>
    <t>Infirmier A1</t>
  </si>
  <si>
    <t>Infirmier A2</t>
  </si>
  <si>
    <t>Technicien de Laboratoire A1</t>
  </si>
  <si>
    <t>Kinésithérapeute difficile de trouver en provinc</t>
  </si>
  <si>
    <t>Technicien  de Laboratoire A2</t>
  </si>
  <si>
    <t>Sage-femme</t>
  </si>
  <si>
    <t>Autre, précisez:</t>
  </si>
  <si>
    <t xml:space="preserve">Quand avez-vous obtenu ce titre (cette qualification)? </t>
  </si>
  <si>
    <t>a.</t>
  </si>
  <si>
    <t xml:space="preserve">MOIS   </t>
  </si>
  <si>
    <t xml:space="preserve">NOTEZ LA DATE (MOIS  ET ANNEE) </t>
  </si>
  <si>
    <t>b.</t>
  </si>
  <si>
    <t xml:space="preserve">AN  </t>
  </si>
  <si>
    <t>|__||__||__||__|</t>
  </si>
  <si>
    <t xml:space="preserve">Depuis quand travaillez-vous dans cette formation sanitaire ? </t>
  </si>
  <si>
    <t>NOTEZ LA DATE (MOIS  ET ANNEE) DE DEBUT DU TRAVAIL</t>
  </si>
  <si>
    <t>(1.15a)</t>
  </si>
  <si>
    <t>Avant votre poste actuel dans cette formation sanitaire,  - dans combien de postes vous avez travaillé?</t>
  </si>
  <si>
    <t>nombre de postes</t>
  </si>
  <si>
    <t>A présent, je vais vous poser des questions portant sur les services que vous avez fourni durant les 3 derniers mois.</t>
  </si>
  <si>
    <t>Durant les 3 derniers mois, avez-vous mené l'une des activités suivantes?</t>
  </si>
  <si>
    <t>Supervision des Relais communautaires</t>
  </si>
  <si>
    <t>Supervision des  accoucheuses traditionnelles</t>
  </si>
  <si>
    <t>Consultation curative pour enfants</t>
  </si>
  <si>
    <t>LISEZ TOUTES LES OPTIONS DE REPONSES A HAUTE VOIX</t>
  </si>
  <si>
    <t>Consultation curative pour adultes</t>
  </si>
  <si>
    <t>Consultation pour le planning familial</t>
  </si>
  <si>
    <t>Consultation prénatale</t>
  </si>
  <si>
    <t>Consultation pour les soins post partum</t>
  </si>
  <si>
    <t>Accouchements Eutocique</t>
  </si>
  <si>
    <t>Intervention pour hémorragie de délivrance ou (pre-) ecclampsie</t>
  </si>
  <si>
    <t>Oui                                          1</t>
  </si>
  <si>
    <t>Complications liées à l'avortement</t>
  </si>
  <si>
    <t>Non                                         2</t>
  </si>
  <si>
    <t xml:space="preserve">Accouchements dystociques </t>
  </si>
  <si>
    <t>Césarienne</t>
  </si>
  <si>
    <t>Diagnostics/traitement de la tuberculose</t>
  </si>
  <si>
    <t xml:space="preserve">Vaccinations en stratégie fixe </t>
  </si>
  <si>
    <t>Vaccinations en stratégie avancée (communauté)</t>
  </si>
  <si>
    <t xml:space="preserve">Suivi de la croissance /  conseils nutritionnels </t>
  </si>
  <si>
    <t>Traitement du paludisme</t>
  </si>
  <si>
    <t>Formation des agents de santé communautaire</t>
  </si>
  <si>
    <t>Formation des accoucheurs (ses) traditionnel( les)</t>
  </si>
  <si>
    <t>Traitement d'un handicap et maladies chroniques</t>
  </si>
  <si>
    <t>Traitement de maladies mentales</t>
  </si>
  <si>
    <t>Dépistage</t>
  </si>
  <si>
    <t>Counselling VIH/SIDA</t>
  </si>
  <si>
    <t>Traitement VIH/SIDA (traitement aux Anti retroviraux, ARV)</t>
  </si>
  <si>
    <t xml:space="preserve">Circoncision des enfants </t>
  </si>
  <si>
    <t>Sensibilisation de la population sur la promotion de la santé</t>
  </si>
  <si>
    <t>Hospitalisations</t>
  </si>
  <si>
    <t>Soins infirmier</t>
  </si>
  <si>
    <t>Supervision/ formation des activités de Laboratoire</t>
  </si>
  <si>
    <t>Réalisation des activités de laboratoire</t>
  </si>
  <si>
    <t>Formation du personnel</t>
  </si>
  <si>
    <t xml:space="preserve">Pour chaque sujet mentionné, j'aimerais savoir la date la plus récente à laquelle vous avez reçu une formation continue, et pour combien de jours. S'il vous plait n'incluez pas  votre formation initiale médicale ou en soins infirmiers. IL S'AGIT EXCLUSIVEMENT DES FORMATIONS REÇUES APRÈS VOS ÉTUDES PROFESSIONNELLES. 
</t>
  </si>
  <si>
    <t>IL Y A MOINS DE 3 MOIS</t>
  </si>
  <si>
    <t>IL Y A MOINS D'1 AN ( 3 à 12 mois Exclu)</t>
  </si>
  <si>
    <t>IL Y A 1 AN  ou PLUS</t>
  </si>
  <si>
    <t>PAS DE FORMA-TION</t>
  </si>
  <si>
    <t>NOTER LA REPONSE</t>
  </si>
  <si>
    <t>SI IL Y A MOINS DE 3 MOIS, PRECISEZ LA DUREE DE LA FORMATION EN JOURS?</t>
  </si>
  <si>
    <t>Prise en charge intégrée des maladies de l'enfant (PCIME clinique)</t>
  </si>
  <si>
    <t>Prise en charge intégrée des maladies de l'enfant (PCIME communautaire)</t>
  </si>
  <si>
    <t>Paludisme</t>
  </si>
  <si>
    <t>Formation TDR (tests de diagnostic rapides du paludisme)</t>
  </si>
  <si>
    <t>Prise en charge du paludisme communautaire à domicile (PECADOM)</t>
  </si>
  <si>
    <t>Diagnostic / traitement de la tuberculose</t>
  </si>
  <si>
    <t>Malnutrition</t>
  </si>
  <si>
    <r>
      <rPr>
        <sz val="10"/>
        <rFont val="Arial Narrow"/>
        <family val="2"/>
      </rPr>
      <t>Prise en charge malnutrition aigue (PC</t>
    </r>
    <r>
      <rPr>
        <sz val="10"/>
        <color indexed="10"/>
        <rFont val="Arial Narrow"/>
        <family val="2"/>
      </rPr>
      <t>I</t>
    </r>
    <r>
      <rPr>
        <sz val="10"/>
        <rFont val="Arial Narrow"/>
        <family val="2"/>
      </rPr>
      <t>MA)</t>
    </r>
  </si>
  <si>
    <t>Planning Familial</t>
  </si>
  <si>
    <t>Logistique contraceptive (gestion des stocks)</t>
  </si>
  <si>
    <t>Santé de la reproduction des adolescents</t>
  </si>
  <si>
    <t>Réanimation du nouveau-né</t>
  </si>
  <si>
    <t>CPN recentrée</t>
  </si>
  <si>
    <t>Evaluation Traitement Urgence (PCIME niveau CS)</t>
  </si>
  <si>
    <t>Conseil dépistage volontaire VIH</t>
  </si>
  <si>
    <t>Prévention de la transmission du VIH / SIDA de la mère à l'enfant (PTME)</t>
  </si>
  <si>
    <t>Les différents programmes de vaccination et leur mise en oevre</t>
  </si>
  <si>
    <t>La gestion en sécurite des stocks de vaccination</t>
  </si>
  <si>
    <t>Nombre d'heures et fonctions</t>
  </si>
  <si>
    <t xml:space="preserve">Selon les termes de votre contrat, vous êtes supposé travailler dans ce centre de santé pendant combien d'heures par semaine? Nous sommes intéressés seulement par le temps pendant lequel vous êtes supposé être présent dans la formation sanitaire/votre bureau. </t>
  </si>
  <si>
    <t>HEURES PAR SEMAINE / MAXIMUM = 168 HEURES</t>
  </si>
  <si>
    <t>|__||__||__|</t>
  </si>
  <si>
    <t xml:space="preserve">Selon les termes de votre contrat, vous êtes supposé  travailler dans ce centre de santé pendant combien de jours par semaine? Nous sommes intéressés seulement par le nombre des jours pendant lequel vous êtes supposé être présent dans la formation sanitaire/votre bureau.  </t>
  </si>
  <si>
    <t>JOURS PAR SEMAINE / MAXIMUM  = 7 JOURS</t>
  </si>
  <si>
    <t>Selon les termes de votre contrat, vous êtes supposé être d'astreinte pendant combien de nuit par mois? EXPLIQUER: ETRE D'ASTREINTE VEUT DIRE QUE L'AGENT N'EST PAS DANS LA FORMATION MAIS PEUT ETRE APPELER S'IL Y A DE CAS URGENTS)</t>
  </si>
  <si>
    <t>NUITS PAR MOIS / MAXIMUM = 31 NUITS</t>
  </si>
  <si>
    <t>Selon les termes de votre contrat, vous êtes supposé d'être d'astreinte pendant combien de jours par mois?</t>
  </si>
  <si>
    <t>JOURS PAR MOIS / MAXIMUM = 31 JOURS</t>
  </si>
  <si>
    <t>Nous avons constaté que les agents de santé font face à certaines contraintes les empêchant de temps en temps de remplir leurs fonctions et respecter leurs heures de travail.  EN DEHORS DE JOURS DU REPOS, Durant les 30 derniers jours,  vous avez été absent de la formation sanitaire pendant combien de jours?</t>
  </si>
  <si>
    <t>NOMBRE DE JOURS DURANT LES 30 DERNIERS JOURS</t>
  </si>
  <si>
    <r>
      <rPr>
        <sz val="10"/>
        <color indexed="8"/>
        <rFont val="Arial Narrow"/>
        <family val="2"/>
      </rPr>
      <t>Combien de</t>
    </r>
    <r>
      <rPr>
        <u/>
        <sz val="10"/>
        <color indexed="8"/>
        <rFont val="Arial Narrow"/>
        <family val="2"/>
      </rPr>
      <t xml:space="preserve"> jours</t>
    </r>
    <r>
      <rPr>
        <sz val="10"/>
        <color indexed="8"/>
        <rFont val="Arial Narrow"/>
        <family val="2"/>
      </rPr>
      <t xml:space="preserve"> avez-vous travaillé dans cette formation sanitaire durant les 7 derniers jours? Nous sommes intéressés seulement par les jours pendant lequels vous avez été présent dans la formation sanitaire/votre bureau. </t>
    </r>
  </si>
  <si>
    <t>NOMBRE DE JOURS DURANT LES 7 DERNIERS JOURS MAXIMUM 7.</t>
  </si>
  <si>
    <r>
      <rPr>
        <sz val="10"/>
        <rFont val="Arial Narrow"/>
        <family val="2"/>
      </rPr>
      <t>Combien d</t>
    </r>
    <r>
      <rPr>
        <u/>
        <sz val="10"/>
        <rFont val="Arial Narrow"/>
        <family val="2"/>
      </rPr>
      <t>'heures par jour</t>
    </r>
    <r>
      <rPr>
        <sz val="10"/>
        <rFont val="Arial Narrow"/>
        <family val="2"/>
      </rPr>
      <t xml:space="preserve"> avez-vous travaillé dans cette formation sanitaire durant les 7 derniers jours? Nous sommes intéressés seulement par le temps pendant lequel vous avez été présent dans la formation sanitaire/votre bureau. </t>
    </r>
  </si>
  <si>
    <t>NOMBRE D'HEURES MOYEN PAR JOUR DURANT LES 7 DERNIERS JOURS MAXIMUM 24.</t>
  </si>
  <si>
    <t>Combien de nuits avez-vous été d'astreinte durant les 7 derniers jours?</t>
  </si>
  <si>
    <t>NOMBRE DE NUITS DURANT LES 7 DERNIERS JOURS MAXIMUM 7.</t>
  </si>
  <si>
    <t>Combien de jours avez-vous éte d'astreinte durant les 7 derniers jours?</t>
  </si>
  <si>
    <t>Combien de nuits avez-vous été de garde durant les 7 derniers jours?</t>
  </si>
  <si>
    <t>Combien de jours avez-vous éte de permanence durant les 7 derniers jours?</t>
  </si>
  <si>
    <t>Si vous comparez avec les 12 derniers mois, diriez-vous que le nombre d'heures pendant lesquelles vous avez travaillé par semaine a augmenté, s'est réduit ou est resté le même?</t>
  </si>
  <si>
    <t>Augmenté</t>
  </si>
  <si>
    <t>Réduit</t>
  </si>
  <si>
    <t>Resté le même</t>
  </si>
  <si>
    <t>Possédez-vous un document écrit indiquant les tâches exactes correspondant à votre poste ?</t>
  </si>
  <si>
    <t>Oui,  vu</t>
  </si>
  <si>
    <t>oui, non vu</t>
  </si>
  <si>
    <t xml:space="preserve">Au cours des 7 derniers jours, combien d'heures avez-vous consacré aux activités suivantes? </t>
  </si>
  <si>
    <t>Consultation prénatale (CPN)</t>
  </si>
  <si>
    <t>Consultations de soins postnatals</t>
  </si>
  <si>
    <t>Services de planification familiale</t>
  </si>
  <si>
    <t>Accouchement</t>
  </si>
  <si>
    <r>
      <rPr>
        <sz val="10"/>
        <rFont val="Arial Narrow"/>
        <family val="2"/>
      </rPr>
      <t>POUR CHAQUE OPTION, ENREGISTREZ LE NOMBRE D'HEURES CONSACRÉES À L'ACTIVITÉ PENDANT LES SEPT DERNIERS JOURS. SI LE RÉPONDANT N'A PAS EFFECTUÉ CES ACTIVITÉS, ÉCRIRE</t>
    </r>
    <r>
      <rPr>
        <b/>
        <sz val="10"/>
        <rFont val="Arial Narrow"/>
        <family val="2"/>
      </rPr>
      <t xml:space="preserve"> '95'</t>
    </r>
    <r>
      <rPr>
        <sz val="10"/>
        <rFont val="Arial Narrow"/>
        <family val="2"/>
      </rPr>
      <t>.</t>
    </r>
  </si>
  <si>
    <t>Consultations et autres soins (pansements…) aux patients externes adultes et adolescents</t>
  </si>
  <si>
    <t>Consultations et autres soins aux enfants externes (PCIME, nourisson sain…)</t>
  </si>
  <si>
    <t>Vaccination</t>
  </si>
  <si>
    <t>Soins aux patients hospitalisés</t>
  </si>
  <si>
    <t>Services diagnostics et services de laboratoire</t>
  </si>
  <si>
    <t>Activités de sensibilisation et campagnes communautaires</t>
  </si>
  <si>
    <t>Comptabilité et rapports</t>
  </si>
  <si>
    <t>Tâches ou fonctions de surveillance</t>
  </si>
  <si>
    <t>former des relais communautaires, Accoucheuses traditionnelles, autres</t>
  </si>
  <si>
    <t>participer en formation continue</t>
  </si>
  <si>
    <t>activités en supervision d'agents sanitaires</t>
  </si>
  <si>
    <t>tâches administratives</t>
  </si>
  <si>
    <t>Est-ce que vous avez été malade les derniers 7 jours?</t>
  </si>
  <si>
    <t>Salaire</t>
  </si>
  <si>
    <t>Quel type de contrat avez-vous signé avec votre employeur ?</t>
  </si>
  <si>
    <t>Permanent (Public) et donnant droit à une pension</t>
  </si>
  <si>
    <t>Permanent (Privé) et donnant droit à une pension</t>
  </si>
  <si>
    <t>Contrat de courte durée (moins de 6 mois)</t>
  </si>
  <si>
    <t>Contrat à durée déterminée (6 mois et plus)</t>
  </si>
  <si>
    <t>Informel (pas de contrat )</t>
  </si>
  <si>
    <t>Bénévole</t>
  </si>
  <si>
    <t>Qui est votre employeur?</t>
  </si>
  <si>
    <t>L'État ( fonctionnaire, armé, etc)</t>
  </si>
  <si>
    <t>Confession réligieuse</t>
  </si>
  <si>
    <t>(4.03n)</t>
  </si>
  <si>
    <t>Pouriez vous me donner approximativement le montant  total de votre salaire mensuel, compris les charges salariales, les paiement des heures supplémentaires, prime de rendement, les  les autres indémnités et primes, les frais, les prêts, etc.)?</t>
  </si>
  <si>
    <t>1.</t>
  </si>
  <si>
    <t>Moins de 50 000</t>
  </si>
  <si>
    <t>5.   160 001 - 190 000</t>
  </si>
  <si>
    <t>2.</t>
  </si>
  <si>
    <t>50 000 - 90 000</t>
  </si>
  <si>
    <t>6.   190 001 - 220 000</t>
  </si>
  <si>
    <t>3.</t>
  </si>
  <si>
    <t xml:space="preserve">90 001 - 130 000 </t>
  </si>
  <si>
    <t>7.   220 000 - 250 000</t>
  </si>
  <si>
    <t>4.</t>
  </si>
  <si>
    <t>130 001 - 160 000</t>
  </si>
  <si>
    <t xml:space="preserve">8.   Plus de 250 000 </t>
  </si>
  <si>
    <t>Aucun salaire</t>
  </si>
  <si>
    <t>(4.04a)</t>
  </si>
  <si>
    <t>Quel était le montant du total de vos revenus mensuel Y COMPRIS les charges salariales, les paiement des heures supplémentaires, les ristournes, les indémnités de logement, les autres indémnités et primes, les frais, les prêts, etc. IL Y A 1 AN?</t>
  </si>
  <si>
    <t>Moins de 40 000 FCFA</t>
  </si>
  <si>
    <t>6.   160 001 - 190 000</t>
  </si>
  <si>
    <t xml:space="preserve">40 000 - 70 000 </t>
  </si>
  <si>
    <t>7.   190 001 - 220 000</t>
  </si>
  <si>
    <t>70 001 -100 000</t>
  </si>
  <si>
    <t>8.   220 000 - 250 000</t>
  </si>
  <si>
    <t xml:space="preserve">100 001 - 130 000 </t>
  </si>
  <si>
    <t xml:space="preserve">9.   Plus de 250 000 </t>
  </si>
  <si>
    <t xml:space="preserve">5. </t>
  </si>
  <si>
    <t>►(8,20)</t>
  </si>
  <si>
    <t xml:space="preserve">Combien de fois avez-vous reçu votre salaire, dans les derniers 6 mois ? </t>
  </si>
  <si>
    <t xml:space="preserve">Pendant les 2 dernières années avez-vous reçu une augmentation de salaire ? </t>
  </si>
  <si>
    <t>►</t>
  </si>
  <si>
    <t>Si Oui pour quelles raisons avez-vous reçu cette augmentation salariale</t>
  </si>
  <si>
    <t>Routine ou augmentation générale</t>
  </si>
  <si>
    <t>Augmentation à cause de la bonne performance (évaluation des contrats de performance)</t>
  </si>
  <si>
    <t>Promotion (changement du poste)</t>
  </si>
  <si>
    <t>A. Recevez-vous une prime de logement?</t>
  </si>
  <si>
    <t xml:space="preserve">B. Qui paye la prime de logement? </t>
  </si>
  <si>
    <t>Govt central ……………….….1
Org. Confessionnelle………..2
Govt provincial………………..3
Organisation privée ………….4
Autre…………………………….5</t>
  </si>
  <si>
    <t xml:space="preserve">C. Quel est le montant mensuel de cette  prime de  logement ? </t>
  </si>
  <si>
    <t xml:space="preserve">INDIQUER LE MONTANT; ECRIRE "999 998" SI LE REPONDANT NE PEUT PAS ESTIMER </t>
  </si>
  <si>
    <t>|__||__||__||__||__||__|</t>
  </si>
  <si>
    <t>A. Recevez-vous une prime de risque?</t>
  </si>
  <si>
    <t>B. Qui paye la prime de risque?</t>
  </si>
  <si>
    <t>C. Quel est le montant mensuel de cette  prime  de risque?</t>
  </si>
  <si>
    <t>|__||__||__||__||__||__||__|</t>
  </si>
  <si>
    <t>A. Recevez vous des honoraires / une prime locale / paiement à partir du partage des recettes de la FoSa?</t>
  </si>
  <si>
    <r>
      <rPr>
        <sz val="10"/>
        <color indexed="10"/>
        <rFont val="Arial Narrow"/>
        <family val="2"/>
      </rPr>
      <t>B</t>
    </r>
    <r>
      <rPr>
        <sz val="10"/>
        <rFont val="Arial Narrow"/>
        <family val="2"/>
      </rPr>
      <t>. Quel est le montant mensuel de cette  prime  ?</t>
    </r>
  </si>
  <si>
    <t>A. Recevez-vous des payements pour des heures supplémentaires / des gardes ?</t>
  </si>
  <si>
    <t>B. Qui paye cette prime ?</t>
  </si>
  <si>
    <t>Govt central ……………….….1
Org. Confessionnelle………..2
Govt provincial………………..3
Organisation privée ………….4
FOSA…………………………...5
Autre…………………………….6</t>
  </si>
  <si>
    <t>C. Quel est le montant mensuel de cette  prime  ?</t>
  </si>
  <si>
    <t>A.  Recevez-vous des primes de partenariat / d’appui ?</t>
  </si>
  <si>
    <t>Autre compensation</t>
  </si>
  <si>
    <t>Est-ce que vous recevez actuellement l'un des avantages suivants dans le cadre de votre travail principal ?</t>
  </si>
  <si>
    <t>Gratuité des soins dans cette Formation Sanitaire</t>
  </si>
  <si>
    <t>Nourriture / Repas gratuits au lieu de service</t>
  </si>
  <si>
    <t>Tenue de travail</t>
  </si>
  <si>
    <t>Chaussures de travail</t>
  </si>
  <si>
    <t>Transport entre votre domicile et le lieu de travail</t>
  </si>
  <si>
    <t>Est-ce que vous recevez actuellement les Primes d'encouragement dans le cadre de votre travail principal ?</t>
  </si>
  <si>
    <r>
      <rPr>
        <b/>
        <sz val="12"/>
        <rFont val="Arial Narrow"/>
        <family val="2"/>
      </rPr>
      <t xml:space="preserve"> </t>
    </r>
    <r>
      <rPr>
        <sz val="12"/>
        <rFont val="Arial Narrow"/>
        <family val="2"/>
      </rPr>
      <t>►</t>
    </r>
  </si>
  <si>
    <t>Combien de fois au cours des 12 derniers mois  avez-vous reçu les Primes d'encouragement / rendement ?</t>
  </si>
  <si>
    <r>
      <rPr>
        <sz val="10"/>
        <color indexed="8"/>
        <rFont val="Arial Narrow"/>
        <family val="2"/>
      </rPr>
      <t xml:space="preserve">INDIQUEZ LE NOMBRE DE VERSEMENTS                                                                                                                                 </t>
    </r>
    <r>
      <rPr>
        <b/>
        <sz val="10"/>
        <color indexed="8"/>
        <rFont val="Arial Narrow"/>
        <family val="2"/>
      </rPr>
      <t xml:space="preserve">  </t>
    </r>
  </si>
  <si>
    <t xml:space="preserve">Quel est le montant que vous avez reçu lors du dernier versement ? </t>
  </si>
  <si>
    <t xml:space="preserve">Comment les Primes d'encouragement / rendement sont elles réparties entre le personnel de la formation sanitaire ? </t>
  </si>
  <si>
    <t>A part égale</t>
  </si>
  <si>
    <t>|____|</t>
  </si>
  <si>
    <t>En fonction du poste</t>
  </si>
  <si>
    <t>En fonction des résultats du travail</t>
  </si>
  <si>
    <t>En fonction de l'ancienneté</t>
  </si>
  <si>
    <t>En fonction de la catégorie</t>
  </si>
  <si>
    <t>En fonction de l'assiduité</t>
  </si>
  <si>
    <t>Autres, précisez:</t>
  </si>
  <si>
    <t xml:space="preserve">Pensez-vous que la distribution des Primes de rendement entre le personnel de santé est juste, sur une échelle 0 à 10 (0=pas du tout juste, 10=tout à fait juste) ? 
</t>
  </si>
  <si>
    <t>Pas du tout juste</t>
  </si>
  <si>
    <t>Juste de niveau 1</t>
  </si>
  <si>
    <t>Juste de niveau 2</t>
  </si>
  <si>
    <t>Juste de niveau 3</t>
  </si>
  <si>
    <t>Juste de niveau 4</t>
  </si>
  <si>
    <t>Juste de niveau 5</t>
  </si>
  <si>
    <t>Juste de niveau 6</t>
  </si>
  <si>
    <t>Juste de niveau 7</t>
  </si>
  <si>
    <t>Juste de niveau 8</t>
  </si>
  <si>
    <t>Juste de niveau 9</t>
  </si>
  <si>
    <t>Tout à fait juste</t>
  </si>
  <si>
    <t>Recevez-vous d'autres avantages en nature ( de la FOSA) ?</t>
  </si>
  <si>
    <t>Pouvez vous estimer le montant en Frs Congolais  de ces avantage en nature reçu dans les deniers 12 mois?</t>
  </si>
  <si>
    <t>Avez-vous participé à des formations, des ateliers, ou des réunions dans les 3 derniers mois?</t>
  </si>
  <si>
    <t>Avez-vous reçu des perdiems (motivation) pour votre participation?</t>
  </si>
  <si>
    <t>Pouvez-vous estimer le montant total de vos perdiems au cours des 3 derniers mois?</t>
  </si>
  <si>
    <t>Revenu supplémentaire</t>
  </si>
  <si>
    <t>Il est courant que les agents de santé exercent un travail autre que leur principale fonction en dehors de la formation sanitaire. J'aimerais vous poser des questions sur le travail supplémentaire, si vous en faites. Veuillez répondre aux questions suivantes sur vos activités supplémentaires</t>
  </si>
  <si>
    <t>Est-ce que vous exercez un autre travail ou une autre activité en dehors de cette formation sanitaire ?</t>
  </si>
  <si>
    <t>De quel genre de travail ou d'activité s'agit-il?</t>
  </si>
  <si>
    <t>Emploi dans une autre formation sanitaire publique</t>
  </si>
  <si>
    <t xml:space="preserve">PLUSIEURS OPTIONS POSSIBLE. POUR CHAQUE OPTION, NOTEZ SI L'AGENT DE SANTE A DÉCLARÉ CETTE ACTION OU PAS. </t>
  </si>
  <si>
    <t>Emploi dans une clinique privée ou cabinet privé</t>
  </si>
  <si>
    <t>Emploi dans une pharmacie</t>
  </si>
  <si>
    <t>MENTIONNÉ …. 1</t>
  </si>
  <si>
    <t>Agriculture, petit commerce (y compris entreprise familiale, agriculture de subsistance)</t>
  </si>
  <si>
    <t>PAS MENTIONNÉ … 2</t>
  </si>
  <si>
    <t xml:space="preserve">Emploi dans une autre activité non-sanitaire (autre que ce qui est mentionné en 5) </t>
  </si>
  <si>
    <t>Exercices de collecte de données, études</t>
  </si>
  <si>
    <t>Quelle est la principale raison pour laquelle vous faites cet autre travail ou activité ?</t>
  </si>
  <si>
    <t>je ne peux pas m'en sortir avec mon salaire principal</t>
  </si>
  <si>
    <t>le salaire horaire est mieux dans ce second emploi</t>
  </si>
  <si>
    <t>NE LISEZ PAS LES OPTIONS À HAUTE VOIX.</t>
  </si>
  <si>
    <t>je peux gagner en expérience que je ne peux acquérir dans mon principal lieu de travail</t>
  </si>
  <si>
    <t xml:space="preserve">le deuxième emploi offre un meilleur environnement de travail </t>
  </si>
  <si>
    <t>je fais cette activité par plaisir</t>
  </si>
  <si>
    <t xml:space="preserve">je peux offrir un meilleur service à mes patients </t>
  </si>
  <si>
    <t>Combien d'heures avez-vous passé à cet autre travail pendant les 7 derniers jours?</t>
  </si>
  <si>
    <t>NOMBRE D'HEURES PENDANT LES 7 DERNIERS JOURS (Maximum = 168)</t>
  </si>
  <si>
    <t>Quel est  votre revenu mensuel net à cet autre emploi ? (prenez l'exemple du mois dernier)</t>
  </si>
  <si>
    <t>Frs Congolais</t>
  </si>
  <si>
    <t>Évaluation des performances des agents de santé (interne et externe)</t>
  </si>
  <si>
    <t>ÉVALUATION INTERNE</t>
  </si>
  <si>
    <t>A présent, j'aimerais que l'on parle de l'évaluation de votre travail par des personnes qui travaillent également dans cette formation sanitaire</t>
  </si>
  <si>
    <t>Y a-t-il dans cette formation sanitaire quelqu'un qui est responsable de l'évaluation de votre travail? Il s'agit entre autre de quelqu'un qui donne un feedback sur votre rendement, vous conseille, parle de votre carrière avec vous ?</t>
  </si>
  <si>
    <t>Ne sait pas</t>
  </si>
  <si>
    <t>Dans cette formation sanitaire qui est responsable de l'évaluation de votre travail ?</t>
  </si>
  <si>
    <t>Médecin directeur</t>
  </si>
  <si>
    <t>Médecin chef de staff/Coordonnateur des activités clinique</t>
  </si>
  <si>
    <t>Directeur de nursing</t>
  </si>
  <si>
    <t>Chef de service/unité</t>
  </si>
  <si>
    <r>
      <rPr>
        <strike/>
        <sz val="10"/>
        <rFont val="Arial Narrow"/>
        <family val="2"/>
      </rPr>
      <t>I</t>
    </r>
    <r>
      <rPr>
        <sz val="10"/>
        <rFont val="Arial Narrow"/>
        <family val="2"/>
      </rPr>
      <t>nfirmiers Tutilaires</t>
    </r>
  </si>
  <si>
    <t>Durant les 12 derniers mois, avez-vous eu un entretien avec votre évaluateur interne pour discuter de l'atteinte de vos objectifs mentionnés dans la fiche/grille d'évaluation de l'année précedente ?</t>
  </si>
  <si>
    <t xml:space="preserve">Durant les 12 derniers mois, avez-vous discuté d'une quelconque difficulté de service avec votre évaluateur interne? </t>
  </si>
  <si>
    <t xml:space="preserve">Après vos entrevues, avez-vous constaté beaucoup  d'améliorations, quelques améliorations ou pas d'améliorations du tout? </t>
  </si>
  <si>
    <t>beaucoup  d'améliorations</t>
  </si>
  <si>
    <t>Quelques améliorations</t>
  </si>
  <si>
    <t>Aucune amélioration</t>
  </si>
  <si>
    <t>Au  cas où il y avait des améliorations - en quoi?
NE LISEZ PAS LES OPTIONS À HAUTE VOIX. PLUSIEUR RÉPONSES POSSIBLE.</t>
  </si>
  <si>
    <t>Dans votre performance</t>
  </si>
  <si>
    <t>oui</t>
  </si>
  <si>
    <t>|_|</t>
  </si>
  <si>
    <t>Dans votre satisfaction de travail</t>
  </si>
  <si>
    <t>Dans vos relations avec le manager</t>
  </si>
  <si>
    <t>Dans vos relations dans l'equipe</t>
  </si>
  <si>
    <t>En termes de conditions de travail</t>
  </si>
  <si>
    <t>En termes de compensations</t>
  </si>
  <si>
    <t>EVALUATION EXTERNE</t>
  </si>
  <si>
    <t>A présent, j'aimerais que l'on parle de l'évaluation de votre travail par des personnes qui travaillent en dehors de cette formation sanitaire</t>
  </si>
  <si>
    <t>Hors de cette formation sanitaire, y a-t-il quelqu'un qui est responsable de l'évaluation de votre travail ? Il s'agit de quelqu'un qui donne un feedback sur votre rendement, vous conseille, parle de votre carrière avec vous ?</t>
  </si>
  <si>
    <t>Qui est le principal responsable de l'évaluation de votre travail hors de cette formation sanitaire ?</t>
  </si>
  <si>
    <t>Responsable du Ministère de la santé</t>
  </si>
  <si>
    <t>Médecin inspécteur provincial</t>
  </si>
  <si>
    <t>Médecin chef de zone</t>
  </si>
  <si>
    <t xml:space="preserve">Infirmier Superviseur de la zone de santé </t>
  </si>
  <si>
    <t>Administrateur gestionnaire de la ZS</t>
  </si>
  <si>
    <t>Représentant(s) de la communaute</t>
  </si>
  <si>
    <t>Chef de division</t>
  </si>
  <si>
    <t>Pendant les 12 derniers mois, combien de fois avez vous discuté avec votre évaluateur externe ?</t>
  </si>
  <si>
    <t>SI ZERO</t>
  </si>
  <si>
    <t>Durant les 12 derniers mois, avez-vous rempli une fiche / grille d'évaluation avec votre évaluateur externe?</t>
  </si>
  <si>
    <t>Durant les 12 derniers mois, avez-vous eu un entretien avec votre évaluateur externe pour discuter de l'atteinte de vos objectifs mentionnés dans la fiche/grille d'évaluation de l'année précedente ?</t>
  </si>
  <si>
    <t>A votre dernière rencontre avec cet  évaluateur externe, qu'a- t-[il / elle ] fait dans le cadre de la supervision de votre travail?</t>
  </si>
  <si>
    <t>Apport en matériel /  equipement</t>
  </si>
  <si>
    <t>Vérification des registres</t>
  </si>
  <si>
    <t xml:space="preserve">Vérification des finances </t>
  </si>
  <si>
    <t>Observation des consultations</t>
  </si>
  <si>
    <t xml:space="preserve">Évaluation des connaissances </t>
  </si>
  <si>
    <t>NE LISEZ PAS LES OPTIONS À HAUTE VOIX. PLUSIEUR RÉPONSES POSSIBLE.</t>
  </si>
  <si>
    <t>Enseignements sur des sujets du domaine de la santé</t>
  </si>
  <si>
    <t>Enseignements du domaine administratif</t>
  </si>
  <si>
    <t>Directives pour le remplissage des fiches du système de suivi et d'informations sanitaires  ou des registres</t>
  </si>
  <si>
    <t>ENQUÊTEUR: NOTEZ "1" SI MENTIONNÉ ET "2" SI NON MENTIONNÉ</t>
  </si>
  <si>
    <t xml:space="preserve">Rien </t>
  </si>
  <si>
    <t xml:space="preserve">Entretien sur mon rendement et / ou ma carrière </t>
  </si>
  <si>
    <t>Inspection du centre de santé</t>
  </si>
  <si>
    <t>Gestion financière</t>
  </si>
  <si>
    <t>GestIon de medicaments</t>
  </si>
  <si>
    <t xml:space="preserve">Durant les 12 derniers mois, avez-vous discuté d'une quelconque difficulté de service avec votre évaluateur externe? </t>
  </si>
  <si>
    <t>Beaucoup  d'améliorations</t>
  </si>
  <si>
    <t>Au cas où il y avait des ameliorations - en quoi?
ENQUETEUR: NE LISEZ PAS LES DIFFERENTS ALTERNATIVES</t>
  </si>
  <si>
    <t>Dans vos relations dans l'équipe</t>
  </si>
  <si>
    <t>Dans vos conditions de travail</t>
  </si>
  <si>
    <t>Dans vos compensations</t>
  </si>
  <si>
    <t>Motivation pour le travail</t>
  </si>
  <si>
    <t>Ce questionnaire contient plusieurs sections et sera administré de différentes manières. Cette partie du questionnaire contient des questions au sujet de votre motivation au travail, sur l’environnement de votre travail et sur votre satisfaction par rapport aux différents aspects de votre travail. Je vais vous lire des affirmations. Vous ne me direz pas votre réponse, mais vous noterez plutôt vous-même la réponse sur la tablette. De cette façon, vos réponses restent privées. Veuillez prendre votre temps pour décider de votre réponse et me signaler lorsque nous pouvons continuer avec l'affirmation suivante. Je vais maintenant vous expliquer comment utiliser la tablette et répondre à ces affirmations. Avez-vous des questions de compréhension ?</t>
  </si>
  <si>
    <t xml:space="preserve">ENQUÊTEUR:
- EXPLIQUEZ LES ECHELLES DE RÉPONSE
</t>
  </si>
  <si>
    <t>Avant de commencer avec les affirmations, je voudrais vous poser une question. Répondez sur l'échelle de 0 à 10 comme indiqué sur la tablette, s'il vous plaît.
[DONNEZ-LUI LA TABLETTE] pour que l'agent regarde les echelles</t>
  </si>
  <si>
    <t>Au cours des 7 derniers jours, quel a été le degré de votre motivation à travailler dans cette Formation sanitaire?</t>
  </si>
  <si>
    <r>
      <rPr>
        <sz val="10"/>
        <rFont val="Arial Narrow"/>
        <family val="2"/>
      </rPr>
      <t xml:space="preserve">Maintenant, je vais vous lire différentes raisons pour lesquelles vous pourriez être motivés à travailler. Certaines raisons pourront vous sembler personnellement importantes, d'autres par contre non. Les individus diffèrent dans la manière dont ils sont motivés à travailler en fonction de leur situation et de leur personnalité. Il est essentiel de comprendre que toutes les raisons que les individus  peuvent  avoir sont tout aussi valables et qu'aucune n'est «meilleure» ou «pire» qu'une autre. De ce fait, il est très important pour notre recherche que vous répondiez exactement comme vous vous sentez, même si vous pensez que nous pourrions ne pas partager votre avis. 
Avant de commencer, veuillez prendre une minute pour réfléchir sur les raisons les plus importantes pour lesquelles vous travaillez. 
[ENQUÊTEUR: VEUILLEZ DONNER UNE MINUTE DE REFLEXION À L'AGENT DE SANTÈ]
Commençons! S'il vous plaît, pensez à la manière  dont vous vous êtes senti principalement au cours des quatre dernières semaines lors de la réponse. Pour chacune de ces raisons que je vais vous lire, </t>
    </r>
    <r>
      <rPr>
        <b/>
        <sz val="10"/>
        <rFont val="Arial Narrow"/>
        <family val="2"/>
      </rPr>
      <t>veuillez indiquer si elles sont importantes ou non par rapport aux raisons les plus importantes pour lesquelles vous travaillez</t>
    </r>
    <r>
      <rPr>
        <sz val="10"/>
        <rFont val="Arial Narrow"/>
        <family val="2"/>
      </rPr>
      <t>. 
[ENQUÊTEUR: NE DONNEZ PAS D’EXPLICATION SAUF SI LE PRESTATAIRE NE COMPREND PAS DES MOTS.  SI LE PRESTATAIRE DEMANDE UNE EXPLICATION,  REPONDEZ QU’IL DEVRAIT REPONDRE AUX AFFIRMATIONS SELON SA COMPREHENSION.]</t>
    </r>
  </si>
  <si>
    <t>CODE UNIQUE:</t>
  </si>
  <si>
    <t>Version Enquêteur</t>
  </si>
  <si>
    <t>Veuillez continuer d'indiquer ce qui est important et ce qui ne l'est pas pour vous. Pourquoi êtes-vous motivé à travailler? METTEZ "0" SI LA RAISON NON EST PAS DE TOUT IMPORTANTE, "1" ou "2" SI NON EST TRES IMPORTANT; "9" OU "10" SI LA RAISON EST TRES IMPORTANTE</t>
  </si>
  <si>
    <t>Parce que je veux changer quelque chose dans la vie des autres.</t>
  </si>
  <si>
    <t>|__|__|</t>
  </si>
  <si>
    <t>Parce qu'être un agent de santé est un élément fondamental de ce que je suis.</t>
  </si>
  <si>
    <t>Afin de gagner de l'argent.</t>
  </si>
  <si>
    <t>Parce que mon travail est extrêmement important pour mes patients.</t>
  </si>
  <si>
    <t>Parce que mon travail me permet d'atteindre mes objectifs dans la vie.</t>
  </si>
  <si>
    <t>Pour ne pas laisser tomber mon équipe.</t>
  </si>
  <si>
    <t>Parce que ma réputation dépend de mon travail.</t>
  </si>
  <si>
    <t>De façon à ne pas recevoir de sanctions (blâme, avertissement, …).</t>
  </si>
  <si>
    <t>Parce que je ne serai pas moi-même si je n'étais pas là pour prendre soin de mes patients.</t>
  </si>
  <si>
    <t>Parce que mon travail me procure la sécurité financière.</t>
  </si>
  <si>
    <t>Parce que le travail que je fais est très intéressant.</t>
  </si>
  <si>
    <t>A cause de la reconnaissance que je reçois de mes patients et de la communauté.</t>
  </si>
  <si>
    <t>(8.13a)</t>
  </si>
  <si>
    <t>Parce que je veux améliorer la santé des indigents et les plus pauvres de la communauté</t>
  </si>
  <si>
    <t xml:space="preserve">
Nous sommes conscients que votre travail est souvent difficile en raison d'un manque du personnel et des ressources. Je vais vous lire trois affirmations sur la manière dont les individus peuvent se sentir par rapport à cette situation. 
Nous aimerions savoir à quel point vous êtes personnellement d'accord ou en désaccord avec les affirmations. [ENQUETEUR: CHANGEMENT DES ECHELLES!]   Maintenant "0" veut dire que vous êtes pas de tout d'accord et "10" veut dire que vous êtes complètement d'accord.
Il n'y a pas de bonne ou mauvaise réponse. Pour notre recherche, il est très important que vous répondez exactement 
comme vous le pensez. Vos réponses ne seront pas vus par moi ou qui que ce soit en dehors de l'équipe de recherche.
</t>
  </si>
  <si>
    <t>J'ai souvent envie de quitter mon poste de travail.</t>
  </si>
  <si>
    <t>Accepter de travailler pour cette formation de santé était une erreur.</t>
  </si>
  <si>
    <t>Il est fort probable que je quitte mon poste de travail d'ici l'année prochaine.</t>
  </si>
  <si>
    <t>Accès aux soins de santé</t>
  </si>
  <si>
    <t>Nous aimerions savoir à quel point vous êtes personnellement d'accord ou en désaccord avec les affirmations suivantes.</t>
  </si>
  <si>
    <t>Il n'y a pas de bonne ou mauvaise réponse. Pour notre recherche, il est très important que vous répondez exactement comme vous le pensez. Vos réponses ne seront pas vues par qui que ce soit en dehors de l'équipe de recherche.</t>
  </si>
  <si>
    <t>Chaque personne, quels que soient ses moyens, devrait avoir accès aux soins de santé de haute qualité.</t>
  </si>
  <si>
    <t>Il faut que les gens en fassent plus pour trouver les resources pour payer pour les soins qu’ils reçoivent.</t>
  </si>
  <si>
    <t xml:space="preserve">Les soins de santé devraient être moins cher pour permettre a plus de gens d’y accéder. </t>
  </si>
  <si>
    <t>Les gens ayant moins de moyens devraient être autorisées à payer moins pour les soins de santé.</t>
  </si>
  <si>
    <t>Les gens qui se présentent comme ayant moins de moyens, souvent ne le sont pas, ils peuvent payer.</t>
  </si>
  <si>
    <t>Version enqueteur</t>
  </si>
  <si>
    <t xml:space="preserve">Satisfaction des agents de santé </t>
  </si>
  <si>
    <t xml:space="preserve">Dans la section suivante, je vais vous poser des questions concernant votre degré de satisfaction ou insatisfaction par rapport au travail que vous effectuez à présent. Rappelez-vous que toutes les réponses sont confidentielles et ne seront partagées qu'au sein de l'équipe de recherche. La première partie de la section concerne vos relations avec les différents individus et groupes avec lesquels vous interagissez dans le cadre de votre travail. Pour chaque questions, dites moi  si vous êtes "pas satisfait" (1), "ni satisfait, ni insatisfait" (2), ou entièrement satisfait (3). </t>
  </si>
  <si>
    <t>ENQUETEUR: METTEZ 1 SI PAS SATISFAIT, 2 SI NI SATISFAID, NI INSATISIFED (SAIT PAS) 3 SI ENTIEREMENT SATISFAIT</t>
  </si>
  <si>
    <r>
      <rPr>
        <sz val="10"/>
        <rFont val="Arial Narrow"/>
        <family val="2"/>
      </rPr>
      <t>Êtes-vous satisfait de la</t>
    </r>
    <r>
      <rPr>
        <b/>
        <sz val="10"/>
        <rFont val="Arial Narrow"/>
        <family val="2"/>
      </rPr>
      <t xml:space="preserve"> qualité</t>
    </r>
    <r>
      <rPr>
        <sz val="10"/>
        <rFont val="Arial Narrow"/>
        <family val="2"/>
      </rPr>
      <t xml:space="preserve"> de l'information que vous recevez sur votre performance ?</t>
    </r>
  </si>
  <si>
    <t>Êtes-vous satisfait de votre marge de liberté pour décider de la façon de procéder dans votre travail ?</t>
  </si>
  <si>
    <t>SI LA FORMATION SANITAIRE N'A PAS DE CODI/COGES, INDIQUEZ '99'
Êtes-vous satisfait de votre implication dans la prise de décision au niveau du CODI/COGES ?</t>
  </si>
  <si>
    <t>Êtes-vous satisfait du soutien que vous recevez de votre responsable direct?</t>
  </si>
  <si>
    <t>Êtes-vous satisfait de la reconnaissance de votre travail par votre responsable direct ?</t>
  </si>
  <si>
    <t>Êtes-vous satisfait de vos chances de recevoir une récompense après le dur labeur (financièrement ou d'une autre manière) ?</t>
  </si>
  <si>
    <t>Êtes-vous satisfait des opportunités que vous avez d'utiliser vos compétences dans votre travail ?</t>
  </si>
  <si>
    <t xml:space="preserve">Etes-vous satisfait des opportunités de formation continue ? </t>
  </si>
  <si>
    <t>Êtes-vous satisfait de votre sécurité au sein de la communauté (par ex vol, agression) ?</t>
  </si>
  <si>
    <t>(9.09a)</t>
  </si>
  <si>
    <t>Êtes-vous satisfait de vos conditions de travail?</t>
  </si>
  <si>
    <t>(9.09b)</t>
  </si>
  <si>
    <t>Êtes-vous satisfait de vos jours de congé (no de jours, frequence)</t>
  </si>
  <si>
    <t>(9.09c)</t>
  </si>
  <si>
    <t>Êtes-vous satisfait de vos heures de travail (longeur, pauses, debut et fin de journee)</t>
  </si>
  <si>
    <t>(9.09d)</t>
  </si>
  <si>
    <t>Êtes-vous satisfait de votre travail en équipe</t>
  </si>
  <si>
    <t>(9.09e)</t>
  </si>
  <si>
    <t>Êtes-vous satisfait de votre relation avec le management</t>
  </si>
  <si>
    <t>(9.09f)</t>
  </si>
  <si>
    <t>Êtes-vous satisfait de votre paiement FBP (hauteur, distribution équitable dans l'équipe) METTEZ 9 S'IL N'Y A PAS DE PROGRAMME FBP DANS LA FOSA</t>
  </si>
  <si>
    <t>Maintenant, je vais vous lire quelques questions sur le revenu que vous recevez en retour de votre travail. Veuillez continuer à indiquer votre degré de satisfaction ou d'insatisfaction.</t>
  </si>
  <si>
    <t>Êtes-vous satisfait de votre salaire ?</t>
  </si>
  <si>
    <t>Êtes-vous satisfait de la régularité de versement de votre salaire (salaire versé à temps vs. en retard etc) ?</t>
  </si>
  <si>
    <t xml:space="preserve">Êtes-vous satisfait des prime d'encouragement reçues du FOSA ? </t>
  </si>
  <si>
    <t>Êtes-vous satisfait de vos divers avantages (par ex le logement, les frais de transport, aide maladie) ?</t>
  </si>
  <si>
    <t>Êtes-vous satisfait de l'ensemble de votre revenu ?</t>
  </si>
  <si>
    <t>Êtes-vous satisfait de vos chances de monter en grade ?</t>
  </si>
  <si>
    <t>Êtes-vous satisfait de votre logement ?                                                                                                                                                                                    SI NON APPLICABLE  METTEZ "5"</t>
  </si>
  <si>
    <t xml:space="preserve">CONNAISSANCES DU PERSONNEL </t>
  </si>
  <si>
    <r>
      <rPr>
        <sz val="10"/>
        <rFont val="Arial Narrow"/>
        <family val="2"/>
      </rPr>
      <t>IL EST TRÈS IMPORTANT QUE L'AGENT DE SANTÉ N'A</t>
    </r>
    <r>
      <rPr>
        <sz val="10"/>
        <color indexed="10"/>
        <rFont val="Arial Narrow"/>
        <family val="2"/>
      </rPr>
      <t>IT</t>
    </r>
    <r>
      <rPr>
        <sz val="10"/>
        <rFont val="Arial Narrow"/>
        <family val="2"/>
      </rPr>
      <t xml:space="preserve"> PAS ACCÈS À LA FICHE D'ENQUÊTE OÙ VOUS NOTEZ SES RÉPONSES. PLUSIEURS OPTIONS NE DEVRONT PAS ÊTRE LUES A HAUTE VOIX, D'Où L'IMPORTANCE DE LES CACHER. EN CAS DE BESOIN, L'AGENT DE SANTÉ POURRA S'ÉLOIGNER POUR ALLER SOIGNER DES MALADES MAIS SEULEMENT APRÈS AVOIR RÉPONDU ÀTOUTES LES QUESTIONS CONCERNANT LE SCENARIO. NE LE LAISSEZ PAS PARTIR AVEC UN SCENARIO AVANT D'AVOIR POSÉ TOUTES LES QUESTIONS QUI LUI CORRESPONDENT.</t>
    </r>
  </si>
  <si>
    <t>COMMENCEZ PAR LIRE LES PHRASES SUIVANTES A L'ATTENTION DES AGENTS DE SANTÉ</t>
  </si>
  <si>
    <t>Les questions suivantes constituent une évaluation de vos connaissances des protocoles thérapeutiques élémentaires. Cette évaluation n'aura aucune incidence sur votre emploi au sein de cette formation sanitaire ou votre réputation d'agent de santé. il s'agit simplement d' un outil qui permettra au Ministère de la santé de recueillir des informations en vue d'améliorer la formation des agents de santé dans le futur. Je vais vous présenter des situations susceptibles de se présenter dans une formation sanitaire. Veuillez répondre à ces questions au moyen de vos connaissances.</t>
  </si>
  <si>
    <t>A combien de SEMAINES/MOIS l'enfant doit-il recevoir les vaccins suivants?</t>
  </si>
  <si>
    <t>A.</t>
  </si>
  <si>
    <t xml:space="preserve">BCG / VPO 0 </t>
  </si>
  <si>
    <t>SEMAINES</t>
  </si>
  <si>
    <t>B.</t>
  </si>
  <si>
    <t xml:space="preserve">VPO 1 / PENTA1 </t>
  </si>
  <si>
    <t>C.</t>
  </si>
  <si>
    <t xml:space="preserve">VPO 2 / PENTA2 </t>
  </si>
  <si>
    <t>D.</t>
  </si>
  <si>
    <t>VPO 3 / PENTA3</t>
  </si>
  <si>
    <t>E.</t>
  </si>
  <si>
    <t>Rougeole / Fièvre Jaune (VAR/VAA)</t>
  </si>
  <si>
    <t>A partir de quel âge en mois et jusqu'à quel âge en mois peut-on donner à l'enfant les capsules de vitamine A ?</t>
  </si>
  <si>
    <t xml:space="preserve">A. </t>
  </si>
  <si>
    <t>A partir de … mois</t>
  </si>
  <si>
    <t xml:space="preserve">B. </t>
  </si>
  <si>
    <t>Jusqu'à … mois</t>
  </si>
  <si>
    <t>Imaginez qu'une mère vous apporte son bébé âgé de 9 mois pour une vaccination de routine. Vous vous rendez compte que l'enfant fait de la fièvre, a la gorge rouge, et le rhume, mais ne montre pas de signe d'autres maladies. Allez-vous le vacciner?</t>
  </si>
  <si>
    <r>
      <rPr>
        <sz val="10"/>
        <rFont val="Arial Narrow"/>
        <family val="2"/>
      </rPr>
      <t>LES QUESTIONS SUIVANTES CORRESPONDENT A DES SCÉNARIOS AUXQUELS L'AGENT DE SANTÉ POURRAIT ETRE CONFRONTÉ. LISEZ LES SCÉNARIOS ET LES QUESTIONS EXACTEMENT TELS QU'ILS ONT ÉTÉ FORMULÉS  POUR CHACUN DES SCENARIOS. NE PAS LIRE LES OPTIONS DE RÉPONSES. POUR CERTAINES QUESTIONS, PLUSIEURS RÉPONSES SONT POSSIBLES, DANS CE CAS, ENTOUREZ TOUTES LES RÉPONSES DONNÉES PAR L'AGENT DE SANTÉ.  UNE FOIS QUE L'AGENT DE SANTÉ A FINI DE RÉPONDRE AUX QUESTIONS, POSEZ LA QUESTION SUIVANTE:  "AVEZ-VOUS AUTRE CHOSE A AJOUTER?" S'IL Y A DES RÉPONSES SUPPLÉMENTAIRES, NOTE</t>
    </r>
    <r>
      <rPr>
        <sz val="10"/>
        <color indexed="10"/>
        <rFont val="Arial Narrow"/>
        <family val="2"/>
      </rPr>
      <t>Z</t>
    </r>
    <r>
      <rPr>
        <sz val="10"/>
        <rFont val="Arial Narrow"/>
        <family val="2"/>
      </rPr>
      <t>-LES CONVENABLEMENT SUR LA FICHE D'ENQUÊTE. FAITES ATTENTION, SUIVEZ BIEN LES SAUTS TELS QU'ILS SONT INDIQUÉS.</t>
    </r>
  </si>
  <si>
    <t>Scénario 1</t>
  </si>
  <si>
    <r>
      <rPr>
        <b/>
        <sz val="10"/>
        <rFont val="Arial Narrow"/>
        <family val="2"/>
      </rPr>
      <t xml:space="preserve">A présent, je vais vous lire le premier scénario.-------- </t>
    </r>
    <r>
      <rPr>
        <sz val="10"/>
        <rFont val="Arial Narrow"/>
        <family val="2"/>
      </rPr>
      <t>Une fillette âgée de 12 mois</t>
    </r>
    <r>
      <rPr>
        <sz val="10"/>
        <color indexed="10"/>
        <rFont val="Arial Narrow"/>
        <family val="2"/>
      </rPr>
      <t xml:space="preserve"> a </t>
    </r>
    <r>
      <rPr>
        <sz val="10"/>
        <rFont val="Arial Narrow"/>
        <family val="2"/>
      </rPr>
      <t xml:space="preserve"> 9kg est amenée à la formation sanitaire parce que depuis deux jours elle a la diarrhée.  La mère vous répond que les selles sont liquides et mucoïdes et qu' elle a la diarrhée juste après avoir mangé. Elle vomit à chaque repas. Elle n'a pas de fièvre et elle n'a pas fait de convulsions.  Elle n’a pas de larmes quand elle pleure .L'agent de santé a examiné l'enfant et a confirmé qu'elle était léthargique. L'agent de santé a également pincé la peau et le pli cutané s'est effacé très lentement. Il n y a pas de choléra dans cette zone à ce moment. </t>
    </r>
  </si>
  <si>
    <t>En supposant que tous les médicaments nécessaires sont disponibles au sein de la formation sanitaire, et qu'une formation sanitaire  de référence se trouve à une demi-heure de vous, quelles sont TOUTES les actions que vous allez mener et / ou prescriptions que vous allez donner afin d'assurer un traitement approprié à cet enfant?</t>
  </si>
  <si>
    <t xml:space="preserve">demander que le malade soit référé a l'hôpital  </t>
  </si>
  <si>
    <t xml:space="preserve">lui administrer un soluté lactate ringer ou soluté salé par voie IV (perfusion) </t>
  </si>
  <si>
    <t xml:space="preserve">lui administrer un liquide par sonde naso-gastrique </t>
  </si>
  <si>
    <t xml:space="preserve">administrer une dose d'antibiotique injectable </t>
  </si>
  <si>
    <t xml:space="preserve"> </t>
  </si>
  <si>
    <t>injecter une dose de quinine par voie IV</t>
  </si>
  <si>
    <t>LISEZ CHACUNE DES OPTIONS À HAUTE VOIX. POUR CHAQUE OPTION, MENTIONNER Oui=1 ou Non=2  SELON LA RÉPONSE DE L'AGENT DE SANTE</t>
  </si>
  <si>
    <t>donner une dose de vitamine A</t>
  </si>
  <si>
    <t>donner des comprimés de zinc</t>
  </si>
  <si>
    <t>conseiller de poursuivre l'allaitement maternel</t>
  </si>
  <si>
    <t xml:space="preserve">conseiller de donner des aliments et boissons autres que le lait maternel. </t>
  </si>
  <si>
    <t xml:space="preserve">demander que l'on mette l'enfant au froid </t>
  </si>
  <si>
    <t>Scénario 2</t>
  </si>
  <si>
    <r>
      <rPr>
        <b/>
        <sz val="10"/>
        <rFont val="Arial Narrow"/>
        <family val="2"/>
      </rPr>
      <t>Je vais à présent vous lire le deuxième scénario.--------</t>
    </r>
    <r>
      <rPr>
        <sz val="10"/>
        <rFont val="Arial Narrow"/>
        <family val="2"/>
      </rPr>
      <t xml:space="preserve"> Un papa se présente à la formation sanitaire avec son fils de 35 mois parce qu'il a mal à l'oreille depuis un jour. Il a un écoulement d'oreille jaune.  L'enfant n'a pas de la fièvre et mange bien. Il n'a pas vomit et n'a pas eu des convulsions. L’enfant a l'air de bien se porter. Il est alerte, a un poids normal et a reçu toutes les doses de vaccin pour son âge. Il a une temperature de 37,4 degrés Celsius et il n y a pas d'autres éléments cliniques anormaux. L’oreille  n'est ni enflé, ni sensible.
</t>
    </r>
  </si>
  <si>
    <t xml:space="preserve">En supposant que tous les médicaments nécessaires sont disponibles dans cette formation sanitaire, et qu'une formation sanitaire de référence se trouve à une heure de vous, quelles sont TOUTES les actions que vous allez mener et / ou prescriptions que vous allez donner afin d'assurer un traitement approprié à cet enfant? </t>
  </si>
  <si>
    <t>Le référer en urgence vers une formation sanitaire de reference</t>
  </si>
  <si>
    <t>Lui administrer un soluté lactate ringer ou soluté sale par voie IV (perfusion)</t>
  </si>
  <si>
    <t>Lui administrer un liquide par sonde naso-gastrique</t>
  </si>
  <si>
    <t>Une dose d'antibiotique</t>
  </si>
  <si>
    <t>Prescrire sirop d‘amoxicilline (125mg/5ml) pendant 5 jours</t>
  </si>
  <si>
    <r>
      <rPr>
        <sz val="10"/>
        <rFont val="Arial Narrow"/>
        <family val="2"/>
      </rPr>
      <t xml:space="preserve">LISEZ CHACUNE DES OPTIONS À HAUTE VOIX. POUR CHAQUE OPTION, MENTIONNER </t>
    </r>
    <r>
      <rPr>
        <b/>
        <u/>
        <sz val="10"/>
        <rFont val="Arial Narrow"/>
        <family val="2"/>
      </rPr>
      <t xml:space="preserve">Oui=1 ou Non=2 </t>
    </r>
    <r>
      <rPr>
        <sz val="10"/>
        <rFont val="Arial Narrow"/>
        <family val="2"/>
      </rPr>
      <t xml:space="preserve"> SELON LA RÉPONSE DE L'AGENT DE SANTE</t>
    </r>
  </si>
  <si>
    <t>Injecter une dose de quinine par voie IV</t>
  </si>
  <si>
    <t>Donner une dose de paracétamol</t>
  </si>
  <si>
    <t>Prescrire du paracétamol pout le traitement à domicile</t>
  </si>
  <si>
    <t>Le papa doit amener l'enfant apres 5 jours</t>
  </si>
  <si>
    <t>Scénario 3</t>
  </si>
  <si>
    <r>
      <rPr>
        <b/>
        <sz val="10"/>
        <rFont val="Arial Narrow"/>
        <family val="2"/>
      </rPr>
      <t>Je vais à présent vous lire le troisième scénario.--------</t>
    </r>
    <r>
      <rPr>
        <sz val="10"/>
        <rFont val="Arial Narrow"/>
        <family val="2"/>
      </rPr>
      <t>Une adolescente emmène sa jeune sœur âgée de 13 mois dans votre FORMATION SANITAIRE. Elle déclare que sa sœur tousse depuis 5 jours et fait de la fièvre depuis la veille. Elle se souvient que sa sœur a eu une éruption cutanée généralisée il y a environ 1 mois et que les voisins au village avaient dit qu'elle souffrait de rougeole.  Sa mère continue d'allaiter sa sœur au lait maternel. Il n y a pas de paludisme dans la zone où ils vivent. L'agent de santé a pesé l'enfant (8,5kg) et pris sa température (38,8°C) Il a compté les battements cardiaques par minute et a constaté  un tirage sous-costal et aussi de stridor. Pas d'autres découvertes cliniques anormales constatées. La carte de vaccination montre que l'enfant est complètement vacciné et a reçu de la vitamine A il y a 4 mois.</t>
    </r>
  </si>
  <si>
    <t xml:space="preserve">En supposant que tous les médicaments nécessaires sont disponibles à la formation sanitaire, et qu'une formation sanitaire  de référence se trouve à une heure de vous, quelles sont TOUTES les actions que vous allez mener et / ou prescriptions que vous allez donner afin d'assurer un traitement approprié à cet enfant? </t>
  </si>
  <si>
    <t>La référer vers une formation sanitaire de reference</t>
  </si>
  <si>
    <t>Injecter une dose d'antibiotique</t>
  </si>
  <si>
    <r>
      <rPr>
        <sz val="10"/>
        <rFont val="Arial Narrow"/>
        <family val="2"/>
      </rPr>
      <t xml:space="preserve">LISEZ CHACUNE DES OPTIONS À HAUTE VOIX. POUR CHAQUE OPTION, MENTIONNER </t>
    </r>
    <r>
      <rPr>
        <b/>
        <u/>
        <sz val="10"/>
        <rFont val="Arial Narrow"/>
        <family val="2"/>
      </rPr>
      <t xml:space="preserve">Oui=1 ou Non=2 </t>
    </r>
    <r>
      <rPr>
        <sz val="10"/>
        <rFont val="Arial Narrow"/>
        <family val="2"/>
      </rPr>
      <t xml:space="preserve"> SELON LA REPONSE DE L'AGENT DE SANTE</t>
    </r>
  </si>
  <si>
    <t>Conseiller de donner du SRO sur le chemin de l'hôpital</t>
  </si>
  <si>
    <t>Prescrire du SRO pour le traitement à domicile</t>
  </si>
  <si>
    <t>Prescrire du paracétamol pour le traitement à domicile</t>
  </si>
  <si>
    <t>Donner une dose de Vitamine A</t>
  </si>
  <si>
    <t>Conseiller de poursuivre l'allaitement maternel</t>
  </si>
  <si>
    <t>Scénario 4</t>
  </si>
  <si>
    <r>
      <rPr>
        <b/>
        <sz val="10"/>
        <rFont val="Arial Narrow"/>
        <family val="2"/>
      </rPr>
      <t>A présent je vais vous lire le quatrième scénario.--------</t>
    </r>
    <r>
      <rPr>
        <sz val="10"/>
        <rFont val="Arial Narrow"/>
        <family val="2"/>
      </rPr>
      <t xml:space="preserve">On vous apporte une petite fille de 5 ans parce que depuis 5 jours elle tousse  et a des difficultés à respirer.  L'enfant n'a pas fait de convulsions ou vomissements ni de diarrhée.  Il se réveille facilment, et n'est pas fatiguée. Sa température est 38,5 degrés Celsius. Sa fréquence cardiaque est normale,  et sa fréquence respiratoire est  42 par minute. Son poids est 18kg et sa taille est normale.  Vous ne trouvez pas de tirage sous costal, et elle n'a pas de stridor ni des sifflements respiratoires  La gorge et les oreilles sont normales.
</t>
    </r>
  </si>
  <si>
    <t xml:space="preserve">En supposant que tous les médicaments nécessaires sont disponibles à la formation sanitaire, et qu'une autre formation sanitaire de  référence se trouve à une heure de vous, quelles sont TOUTES les actions que vous allez mener et / ou prescriptions que vous allez donner afin d'assurer un traitement approprié à cet enfant? </t>
  </si>
  <si>
    <t xml:space="preserve">le référer en urgence vers une formation sanitaire de référence.  </t>
  </si>
  <si>
    <t xml:space="preserve">lui administrer un soluté lactate  ringer ou soluté salé par voie IV (perfusion)  </t>
  </si>
  <si>
    <t xml:space="preserve">donner une dose d'un antibiotique par voie orale </t>
  </si>
  <si>
    <t>prescrire Amoxicilline ou Cotrimoxazole</t>
  </si>
  <si>
    <t xml:space="preserve">prescrire du SRO pour le traitement à domicile </t>
  </si>
  <si>
    <t xml:space="preserve">donner une dose de paracetamol </t>
  </si>
  <si>
    <t xml:space="preserve">prendre les mesures requises pour éviter l'hypoglycémie. </t>
  </si>
  <si>
    <t>surveiller étroitement le patient au centre de santé (admission, observation)</t>
  </si>
  <si>
    <t>Scénario 5</t>
  </si>
  <si>
    <r>
      <rPr>
        <b/>
        <sz val="10"/>
        <rFont val="Arial Narrow"/>
        <family val="2"/>
      </rPr>
      <t>A présent je vais vous lire le cinqième scénario.--------</t>
    </r>
    <r>
      <rPr>
        <sz val="10"/>
        <rFont val="Arial Narrow"/>
        <family val="2"/>
      </rPr>
      <t>On vous apporte une fille  de 16 mois. L'enfant a la diarrhée et 38.5C de fièvre. Elle se réveille difficilement, pleure beaucoup et a froid. Sa respiration est normale.   Elle n'a pas fait de convulsions. Sa gorge et ses oreilles sont normales. Elle n'a pas de toux et son cou est normale. Son poids et sa taille sont normaux. Elle a mangé normalement et vous ne trouvez pas les signes de deshydration.</t>
    </r>
  </si>
  <si>
    <t>Faire le test de depistage du paludisme</t>
  </si>
  <si>
    <r>
      <rPr>
        <sz val="10"/>
        <rFont val="Arial Narrow"/>
        <family val="2"/>
      </rPr>
      <t xml:space="preserve">LISEZ CHACUNE DES OPTIONS À HAUTE VOIX. POUR CHAQUE OPTION, MENTIONNER </t>
    </r>
    <r>
      <rPr>
        <b/>
        <u/>
        <sz val="10"/>
        <rFont val="Arial Narrow"/>
        <family val="2"/>
      </rPr>
      <t xml:space="preserve">Oui=1 ou Non=2 </t>
    </r>
    <r>
      <rPr>
        <sz val="10"/>
        <rFont val="Arial Narrow"/>
        <family val="2"/>
      </rPr>
      <t xml:space="preserve"> SELON LA RÉPONSE DE L'AGENT DE SANTÉ</t>
    </r>
  </si>
  <si>
    <t>injecter une dose de quinine par voie IV (si le test est positif)</t>
  </si>
  <si>
    <t>prescrire un antipaludiques (Artesunate Lumefantrine, Artesunate- Amodiaquine)</t>
  </si>
  <si>
    <t>Scénario 6</t>
  </si>
  <si>
    <r>
      <rPr>
        <b/>
        <sz val="10"/>
        <rFont val="Arial Narrow"/>
        <family val="2"/>
      </rPr>
      <t>je vais vous lire Ie sixième scénario.</t>
    </r>
    <r>
      <rPr>
        <sz val="10"/>
        <rFont val="Arial Narrow"/>
        <family val="2"/>
      </rPr>
      <t>--------Mme. BOUEYA a 16 ans. Elle est enceinte de 30 semaines et  est venue en consultation prénatale trois fois. Tout était dans les limites normales jusqu'à la dernière visite prénatale il y a 1 semaine. Aujourd'hui, sa pression artérielle est de 130/90 mm Hg. Absence de protéine dans les urines (proteinurie négative). Les bruits du cœur du fœtus sont normaux, le fœtus est actif et la taille de l'utérus est cohérente avec l'âge de la grossesse.</t>
    </r>
  </si>
  <si>
    <t>(10.09n)</t>
  </si>
  <si>
    <r>
      <rPr>
        <sz val="10"/>
        <rFont val="Arial Narrow"/>
        <family val="2"/>
      </rPr>
      <t xml:space="preserve">En conseillant Mme BOUEYA à propos des signes alarmants, quels signes lui demanderez-vous d'observer et qui signifieront qu'elle doit  aller à la formation sanitaire immédiatement, de jour ou de nuit, </t>
    </r>
    <r>
      <rPr>
        <u/>
        <sz val="10"/>
        <rFont val="Arial Narrow"/>
        <family val="2"/>
      </rPr>
      <t>sans attendre</t>
    </r>
    <r>
      <rPr>
        <sz val="10"/>
        <rFont val="Arial Narrow"/>
        <family val="2"/>
      </rPr>
      <t>?</t>
    </r>
  </si>
  <si>
    <t xml:space="preserve">saignements vaginaux </t>
  </si>
  <si>
    <t xml:space="preserve">convulsions </t>
  </si>
  <si>
    <t>maux de tête sévères ou troubles de la vision</t>
  </si>
  <si>
    <t xml:space="preserve">fièvre et trop faible pour se lever du lit  </t>
  </si>
  <si>
    <t>douleurs abdominales sévères</t>
  </si>
  <si>
    <t>NE LISEZ PAS LES REPONSES.  DITES A L'AGENT D'ENUMERER TOUS LES SIGNES QUI'IL CONNAIT. UNE FOIS QUE L'AGENT A FINI LA LIST INITIALE, DEMANDEZ UNE FOI S'IL Y'A DES AUTRES GINES, PUIS PASSEZ A LA QUESTION SUIVANTE.                                                                                                       MENTIONNE =1                                    NON MENTIONNE=2</t>
  </si>
  <si>
    <t xml:space="preserve">respiration rapide ou difficile </t>
  </si>
  <si>
    <t xml:space="preserve">fièvre (seule ) </t>
  </si>
  <si>
    <t xml:space="preserve">douleurs abdominales </t>
  </si>
  <si>
    <t>se sent malade</t>
  </si>
  <si>
    <t xml:space="preserve">face, doigts, pieds enflés </t>
  </si>
  <si>
    <t>Scénario 7</t>
  </si>
  <si>
    <t>je vais vous lire Ie septième scénario.--------Mme Farida a eu une deuxième étape prolongée de travail. Son bébé a présenté un état de souffrance fœtale et elle a accouché aux forceps. il est flasque et ne respire pas spontanément après l'accouchement.</t>
  </si>
  <si>
    <t>(10.10n)</t>
  </si>
  <si>
    <r>
      <rPr>
        <sz val="10"/>
        <rFont val="Arial Narrow"/>
        <family val="2"/>
      </rPr>
      <t xml:space="preserve">Décrivez </t>
    </r>
    <r>
      <rPr>
        <b/>
        <sz val="10"/>
        <rFont val="Arial Narrow"/>
        <family val="2"/>
      </rPr>
      <t>toutes les</t>
    </r>
    <r>
      <rPr>
        <sz val="10"/>
        <rFont val="Arial Narrow"/>
        <family val="2"/>
      </rPr>
      <t xml:space="preserve"> actions que vous allez entreprendre pour réanimer le bébé pendant qu'il ne respire pas.</t>
    </r>
  </si>
  <si>
    <t>Garder le bébé au chaud</t>
  </si>
  <si>
    <t>Ouvrir les voies d'aération</t>
  </si>
  <si>
    <t xml:space="preserve">RAPPELEZ A L'AGENT D'ENUMERER TOUTES LES ACTIONS QU'IL FAUT ENTREPRENDRE. UNE FOIS QUE L'AGENT S'ARRETE AVEC LA LISTE INITIALE, DEMANDEZ UNE FOIS S'IL Y'A DES AUTRES CHOSES QU'ON POURRAIT FAIRE, PUIS PASSEZ A LA QUESTION SUIVANTE.                                  </t>
  </si>
  <si>
    <t>Positionner la tête de façon à ce qu'elle soit légèrement surélevée</t>
  </si>
  <si>
    <t>Aspirer d'abord la bouche et ensuite le nez</t>
  </si>
  <si>
    <t>5.</t>
  </si>
  <si>
    <t>Ventiler le bébé</t>
  </si>
  <si>
    <t>6.</t>
  </si>
  <si>
    <t>Placer un masque pour couvrir le menton, la bouche et le nez (afin de former un capuchon)</t>
  </si>
  <si>
    <t>Faire un massage cardiaque</t>
  </si>
  <si>
    <t xml:space="preserve">Le référer en urgence vers une formation sanitaire de référence                                                 </t>
  </si>
  <si>
    <t>Donner hydrocortisone</t>
  </si>
  <si>
    <t>Donner bicarbonate caféine</t>
  </si>
  <si>
    <t>Autre: Spécifier:</t>
  </si>
  <si>
    <t>Malheureusement, si après 20 minutes de réanimation, le bébé  ne commence pas à respirer  ou à haleter qu'allez vous faire?</t>
  </si>
  <si>
    <t>Arrêter les tentatives de réanimation (le bébé est décédé)</t>
  </si>
  <si>
    <t>Expliquer ce qui s'est passé à la mère</t>
  </si>
  <si>
    <t>ÉCRIRE/SAISIR  LA RÉPONSE DE L'AGENT DE SANTÉ</t>
  </si>
  <si>
    <t>Administrer des soins de soutien et réconforter la mère (ex. lui permettre de tenir son bébé)</t>
  </si>
  <si>
    <t>Enregistrer le cas</t>
  </si>
  <si>
    <t>Augmenter la fréquence de ventilation et massage cardiaque</t>
  </si>
  <si>
    <t>Transférer le bébé dans un autre hôpital</t>
  </si>
  <si>
    <t>Scénario 8</t>
  </si>
  <si>
    <r>
      <rPr>
        <b/>
        <sz val="10"/>
        <rFont val="Arial Narrow"/>
        <family val="2"/>
      </rPr>
      <t>je vais vous lire Ie huitième scénario.</t>
    </r>
    <r>
      <rPr>
        <sz val="10"/>
        <rFont val="Arial Narrow"/>
        <family val="2"/>
      </rPr>
      <t>--------Mme Ouattara est âgée de 39 ans et a donné naissance à une fille, il y a une semaine de cela. Elle a eu cinq grossesses dans sa vie et la fille est son quatrième enfant. Elle vient pour sa première visite post-natale avec la sœur de son bébé qui sont tous les deux en bonne santé. En tenant compte de l’allaitement, Mme Ouattara mentionne qu’elle envisage allaiter son enfant jusqu’à 12 mois. Durant la consultation post-natale, vous devez donner à Mme Ouattara des informations sur les choix en matière de planification familiale. Mme Ouattara est vraiment intéressée de savoir davantage sur les différentes méthodes de planification familiale qui seraient disponibles ou non dans la formation sanitaire. Elle affirme qu’elle et son mari ont décidé de ne plus avoir d’enfant dans l’avenir, mais ils ne sont pas familiers  avec les méthodes contraceptives modernes.</t>
    </r>
  </si>
  <si>
    <t>(10.12n)</t>
  </si>
  <si>
    <t>Donnez la liste de toutes les méthodes contraceptives modernes que vous voulez suggérer à Mme OUATTARA qu’elle peut commencer à utiliser dès aujourd’hui au regard de sa situation actuelle et basez sur les informations que vous avez obtenues.</t>
  </si>
  <si>
    <r>
      <rPr>
        <sz val="10"/>
        <rFont val="Arial Narrow"/>
        <family val="2"/>
      </rPr>
      <t>Contraceptif oral (combinée ou progestatif "Minidrill")</t>
    </r>
    <r>
      <rPr>
        <b/>
        <sz val="10"/>
        <rFont val="Arial Narrow"/>
        <family val="2"/>
      </rPr>
      <t xml:space="preserve"> COC</t>
    </r>
  </si>
  <si>
    <t>Patch hormonal</t>
  </si>
  <si>
    <t>Collier</t>
  </si>
  <si>
    <t>Hormone contraceptif injectable (combinée ou progesterone, ex. "DepoProvera")</t>
  </si>
  <si>
    <t>Implants (ex. Norplant et Jadel)</t>
  </si>
  <si>
    <r>
      <rPr>
        <sz val="10"/>
        <rFont val="Arial Narrow"/>
        <family val="2"/>
      </rPr>
      <t xml:space="preserve">NE LISEZ PAS LES OPTIONS À HAUTE VOIX. POUR CHAQUE OPTION, MENTIONNER </t>
    </r>
    <r>
      <rPr>
        <b/>
        <u/>
        <sz val="10"/>
        <rFont val="Arial Narrow"/>
        <family val="2"/>
      </rPr>
      <t xml:space="preserve">Oui=1 ou Non=2 </t>
    </r>
    <r>
      <rPr>
        <sz val="10"/>
        <rFont val="Arial Narrow"/>
        <family val="2"/>
      </rPr>
      <t xml:space="preserve"> SELON LA RÉPONSE DE L'AGENT DE SANTÉ</t>
    </r>
  </si>
  <si>
    <t>F.</t>
  </si>
  <si>
    <t>Condoms masculins (ex. OK, Prudence)</t>
  </si>
  <si>
    <t>G.</t>
  </si>
  <si>
    <t>Condoms féminins (ex. OK, Prudence)</t>
  </si>
  <si>
    <t>h.</t>
  </si>
  <si>
    <t>Diaphragme</t>
  </si>
  <si>
    <t>I.</t>
  </si>
  <si>
    <t>Ligature des trompes (stérilisation féminine)</t>
  </si>
  <si>
    <t xml:space="preserve">UNE FOIS L'AGENT S'ARRETE AVEC LA LISTE INITIALE, DEMANDEZ UNE FOIS S'IL Y'A DES AUTRES METHODES QU'ELLE PEUT UTILISER, PUIS PASSEZ A LA QUESTION SUIVANTE..  </t>
  </si>
  <si>
    <t>J.</t>
  </si>
  <si>
    <t>Vasectomie (stérilisation masculine)</t>
  </si>
  <si>
    <t>K.</t>
  </si>
  <si>
    <t>Pas de méthode appropriée / allaitement uniquement</t>
  </si>
  <si>
    <t>L.</t>
  </si>
  <si>
    <t>DIU (Ex. Sterilet)</t>
  </si>
  <si>
    <t>Lorsque vous informiez Mme OUATTARA sur les méthodes contraceptives modernes, quelles informations spécifiques lui avez-vous donné au regard des caractéristiques de chaque méthode comparée aux autres méthodes dans le but d’aider Mme OUATTARA à prendre une meilleure décision  de planning familial ?</t>
  </si>
  <si>
    <t>informations sur l'efficacité relative de la méthode (ex:  pourcentage de grossesses inattendues au cours de la première année d'utilisation)</t>
  </si>
  <si>
    <t>informations sur le mécanisme de fonctionnement des méthodes et comment l'utiliser correctement</t>
  </si>
  <si>
    <t>information  sur les risques de santé et les bénéfices de chaque méthode</t>
  </si>
  <si>
    <t>information sur les possibilités de fécondation après un usage discontinu de la méthode</t>
  </si>
  <si>
    <t>information sur la protection contre les IST /VIH</t>
  </si>
  <si>
    <t>Vignettes portant sur les protocoles</t>
  </si>
  <si>
    <r>
      <rPr>
        <sz val="10"/>
        <color indexed="8"/>
        <rFont val="Arial Narrow"/>
        <family val="2"/>
      </rPr>
      <t xml:space="preserve">J'aimerais à présent m'entretenir avec vous sur certaines situations susceptibles de se présenter à la formation sanitaire. Ces situations peuvent être vrai </t>
    </r>
    <r>
      <rPr>
        <sz val="10"/>
        <color indexed="10"/>
        <rFont val="Arial Narrow"/>
        <family val="2"/>
      </rPr>
      <t>ou pas</t>
    </r>
    <r>
      <rPr>
        <sz val="10"/>
        <color indexed="8"/>
        <rFont val="Arial Narrow"/>
        <family val="2"/>
      </rPr>
      <t xml:space="preserve"> pour la formation sanitaire où vous travaillez.  Pour chacune des situations, j'aimerais savoir quel genre d'action vous allez entreprendre. Toutes les réponses sont confidentielles.  Tout d'abord, j'aimerais qu'on parle des visites prénatales. Je vais lire la situation et ensuite vous demander ce que vous ferez.</t>
    </r>
  </si>
  <si>
    <t>Mme MUWUDI, une femme mariée âgée de 26 ans, vient de s'installer dans la localité et vient vous voir pour la première fois. Elle est visiblement enceinte et déclare n'avoir pas encore reçu de soins prénataux pour cette grossesse. Pouvez vous me dire quelles sont les questions que vous allez poser à Mme  MUWUDI, et quelles actions allez-vous entreprendre.</t>
  </si>
  <si>
    <t>QUESTIONS</t>
  </si>
  <si>
    <t xml:space="preserve">RÉPONSES POSSIBLES </t>
  </si>
  <si>
    <t>INSCRIRE LES RÉPONSES</t>
  </si>
  <si>
    <t>(11.01n)</t>
  </si>
  <si>
    <r>
      <rPr>
        <sz val="10"/>
        <rFont val="Arial Narrow"/>
        <family val="2"/>
      </rPr>
      <t xml:space="preserve">Quelles sont les questions que vous allez poser à Mme MUWUDI sur ses grossesses </t>
    </r>
    <r>
      <rPr>
        <u/>
        <sz val="10"/>
        <rFont val="Arial Narrow"/>
        <family val="2"/>
      </rPr>
      <t>antérieures</t>
    </r>
    <r>
      <rPr>
        <sz val="10"/>
        <rFont val="Arial Narrow"/>
        <family val="2"/>
      </rPr>
      <t>? S'il vous plaît dites-moi</t>
    </r>
    <r>
      <rPr>
        <b/>
        <sz val="10"/>
        <rFont val="Arial Narrow"/>
        <family val="2"/>
      </rPr>
      <t xml:space="preserve"> toutes les choses </t>
    </r>
    <r>
      <rPr>
        <sz val="10"/>
        <rFont val="Arial Narrow"/>
        <family val="2"/>
      </rPr>
      <t>que vous demanderiez sur ses grossesses anterieures.</t>
    </r>
  </si>
  <si>
    <t>A</t>
  </si>
  <si>
    <t>Nombre de gestations</t>
  </si>
  <si>
    <t>B</t>
  </si>
  <si>
    <t>Nombre de naissance</t>
  </si>
  <si>
    <t>C</t>
  </si>
  <si>
    <t xml:space="preserve">Nombre d'avortements spontanés / mort-nés /  nombre d'avortements provoqués </t>
  </si>
  <si>
    <t>UNE FOIS L'AGENT S'ARRETE AVEC LA LISTE INITIALE, DEMANDEZ UNE FOIS S'IL Y'A DES AUTRES CHOSES QU'IL VA DEMANDER, PUIS PASSEZ A LA QUESTION SUIVANTE.</t>
  </si>
  <si>
    <t>D</t>
  </si>
  <si>
    <t>Y a-t-il eu des saignements pendant le dernier travail?</t>
  </si>
  <si>
    <t>E</t>
  </si>
  <si>
    <t>Comment est ce que le dernier enfant est-il né? (voies naturelles?cesarienne? Forceps?)</t>
  </si>
  <si>
    <t>F</t>
  </si>
  <si>
    <t>Poids a la naissance du dernier enfant</t>
  </si>
  <si>
    <t>G</t>
  </si>
  <si>
    <t xml:space="preserve">Antécédents d'anomalies génétiques </t>
  </si>
  <si>
    <t>H</t>
  </si>
  <si>
    <t>Vaccination contre le tétanos?</t>
  </si>
  <si>
    <t>I</t>
  </si>
  <si>
    <t>Autre: specifier</t>
  </si>
  <si>
    <t>(11.02n)</t>
  </si>
  <si>
    <r>
      <rPr>
        <sz val="10"/>
        <rFont val="Arial Narrow"/>
        <family val="2"/>
      </rPr>
      <t xml:space="preserve">Quelles sont les questions que vous allez poser à Mme MUWUDI sur sa grossesse </t>
    </r>
    <r>
      <rPr>
        <u/>
        <sz val="10"/>
        <rFont val="Arial Narrow"/>
        <family val="2"/>
      </rPr>
      <t>actuelle</t>
    </r>
    <r>
      <rPr>
        <sz val="10"/>
        <rFont val="Arial Narrow"/>
        <family val="2"/>
      </rPr>
      <t xml:space="preserve">?  S'il vous plaît dites-moi </t>
    </r>
    <r>
      <rPr>
        <b/>
        <sz val="10"/>
        <rFont val="Arial Narrow"/>
        <family val="2"/>
      </rPr>
      <t>toutes les chose</t>
    </r>
    <r>
      <rPr>
        <sz val="10"/>
        <rFont val="Arial Narrow"/>
        <family val="2"/>
      </rPr>
      <t>s que vous demanderiez sur sa grossesse actuelle.</t>
    </r>
  </si>
  <si>
    <t>Date des dernières règles?</t>
  </si>
  <si>
    <t>Avez vous un quelconque problème de sante en ce moment?</t>
  </si>
  <si>
    <t>Sentez vous des contractions?</t>
  </si>
  <si>
    <t xml:space="preserve">UNE FOIS L'AGENT S'ARRETE AVEC LA LISTE INITIALE, DEMANDEZ UNE FOIS S'IL Y'A DES AUTRES CHOSES QU'IL VA DEMANDER, PUIS PASSEZ A LA QUESTION SUIVANTE.  </t>
  </si>
  <si>
    <t>Avez vous des saignements vaginaux?</t>
  </si>
  <si>
    <t>Perte /  gain de poids ?</t>
  </si>
  <si>
    <t>Nausée ou vomissement?</t>
  </si>
  <si>
    <t>Prenez vous des médicaments actuellement?</t>
  </si>
  <si>
    <t>(11.03n)</t>
  </si>
  <si>
    <r>
      <rPr>
        <sz val="10"/>
        <rFont val="Arial Narrow"/>
        <family val="2"/>
      </rPr>
      <t>Quelles sont les questions que vous allez poser à Mme MUWUDI  sur ses antécédents médicaux ?  S'il vous plaît dites-moi</t>
    </r>
    <r>
      <rPr>
        <b/>
        <sz val="10"/>
        <rFont val="Arial Narrow"/>
        <family val="2"/>
      </rPr>
      <t xml:space="preserve"> toutes les questions</t>
    </r>
    <r>
      <rPr>
        <sz val="10"/>
        <rFont val="Arial Narrow"/>
        <family val="2"/>
      </rPr>
      <t xml:space="preserve"> que vous feriez sur les antécédents.</t>
    </r>
  </si>
  <si>
    <t>Avez vous un antécédent de HTA?</t>
  </si>
  <si>
    <t>Antécédent de diabète?</t>
  </si>
  <si>
    <t>Antécédents d' IST y compris le VIH?</t>
  </si>
  <si>
    <t>Utilisation de DIU ou contraceptifs?</t>
  </si>
  <si>
    <t xml:space="preserve">UNE FOIS L'AGENT S'ARRETE AVEC LA LISTE INITIALE DES QUESTIONS, DEMANDEZ UNE FOIS S'IL Y'A DES AUTRES CHOSES QU'IL VA DEMANDER, PUIS PASSEZ A LA QUESTION SUIVANTE.  </t>
  </si>
  <si>
    <t>Frotis Cervico Vaginal Anormal (FCV)?</t>
  </si>
  <si>
    <t>Maladie cardiaque, du foie, paludisme, goitre?</t>
  </si>
  <si>
    <t>Antécédents familiaux de maladies héréditaires?</t>
  </si>
  <si>
    <t>Allergies  à un medicaments?</t>
  </si>
  <si>
    <t>Fumeur actuel ou par le passé?</t>
  </si>
  <si>
    <t>J</t>
  </si>
  <si>
    <t>Antécédent de consommation d'alcool?</t>
  </si>
  <si>
    <t>K</t>
  </si>
  <si>
    <t>Antécédent de consommation de drogue illicite?</t>
  </si>
  <si>
    <t>L</t>
  </si>
  <si>
    <t>GROUPE SANGUIN ET FACTEUR RHESUS</t>
  </si>
  <si>
    <t>M</t>
  </si>
  <si>
    <t>(11.04n)</t>
  </si>
  <si>
    <r>
      <rPr>
        <sz val="10"/>
        <rFont val="Arial Narrow"/>
        <family val="2"/>
      </rPr>
      <t xml:space="preserve">Quels </t>
    </r>
    <r>
      <rPr>
        <u/>
        <sz val="10"/>
        <rFont val="Arial Narrow"/>
        <family val="2"/>
      </rPr>
      <t>sont les examens physiques que vous allez</t>
    </r>
    <r>
      <rPr>
        <sz val="10"/>
        <rFont val="Arial Narrow"/>
        <family val="2"/>
      </rPr>
      <t xml:space="preserve"> passer à Mme MUWUDI ?  S'il vous plaît </t>
    </r>
    <r>
      <rPr>
        <b/>
        <sz val="10"/>
        <rFont val="Arial Narrow"/>
        <family val="2"/>
      </rPr>
      <t>listez tous les examens physiques que vous feriez</t>
    </r>
  </si>
  <si>
    <t>TAILLE</t>
  </si>
  <si>
    <t>POIDS</t>
  </si>
  <si>
    <t xml:space="preserve">PRESSION ARTÉRIELLE </t>
  </si>
  <si>
    <r>
      <rPr>
        <sz val="10"/>
        <rFont val="Arial Narrow"/>
        <family val="2"/>
      </rPr>
      <t xml:space="preserve">UNE FOIS L'AGENT S'ARRETE AVEC LA LISTE INITIALE DES EXAMENS, DEMANDEZ </t>
    </r>
    <r>
      <rPr>
        <b/>
        <sz val="10"/>
        <rFont val="Arial Narrow"/>
        <family val="2"/>
      </rPr>
      <t>UNE FOIS</t>
    </r>
    <r>
      <rPr>
        <sz val="10"/>
        <rFont val="Arial Narrow"/>
        <family val="2"/>
      </rPr>
      <t xml:space="preserve"> S'IL Y'A DES EXAMENS QU'IL VA FAIRE, PUIS PASSEZ A LA QUESTION SUIVANTE.  </t>
    </r>
  </si>
  <si>
    <r>
      <rPr>
        <sz val="10"/>
        <rFont val="Arial Narrow"/>
        <family val="2"/>
      </rPr>
      <t xml:space="preserve">PRISE DE </t>
    </r>
    <r>
      <rPr>
        <sz val="10"/>
        <color indexed="8"/>
        <rFont val="Arial Narrow"/>
        <family val="2"/>
      </rPr>
      <t>TEMPÉRATURE</t>
    </r>
  </si>
  <si>
    <t>AUSCULATION</t>
  </si>
  <si>
    <t>PALPER L'ABDOMEN</t>
  </si>
  <si>
    <t>ÉCOUTER LES BATTEMENTS DE CŒUR DU FŒTUS</t>
  </si>
  <si>
    <t xml:space="preserve">EXAMEN PELVIEN </t>
  </si>
  <si>
    <t xml:space="preserve">CONTRÔLER LES OEDÈMES </t>
  </si>
  <si>
    <t>MESURER LA TAILLE DE L'UTÉRUS</t>
  </si>
  <si>
    <t>(11.05n)</t>
  </si>
  <si>
    <r>
      <rPr>
        <sz val="10"/>
        <rFont val="Arial Narrow"/>
        <family val="2"/>
      </rPr>
      <t xml:space="preserve">Quel </t>
    </r>
    <r>
      <rPr>
        <u/>
        <sz val="10"/>
        <rFont val="Arial Narrow"/>
        <family val="2"/>
      </rPr>
      <t>sont les examens de laboratoire</t>
    </r>
    <r>
      <rPr>
        <sz val="10"/>
        <rFont val="Arial Narrow"/>
        <family val="2"/>
      </rPr>
      <t xml:space="preserve"> que vous ferez faire à Mme MUWUDI ?  S'il vous plaît l</t>
    </r>
    <r>
      <rPr>
        <b/>
        <sz val="10"/>
        <rFont val="Arial Narrow"/>
        <family val="2"/>
      </rPr>
      <t>istez tous les examens de laboratoire que vous feriez</t>
    </r>
  </si>
  <si>
    <t>TEST DE GROSSESSE</t>
  </si>
  <si>
    <t>TEST D'HÉMOGLOBINE</t>
  </si>
  <si>
    <t>RECHERCHE DU SUCRE DANS LES URINES (GLYCOSURIE)</t>
  </si>
  <si>
    <r>
      <rPr>
        <sz val="10"/>
        <rFont val="Arial Narrow"/>
        <family val="2"/>
      </rPr>
      <t xml:space="preserve">UNE FOIS L'AGENT S'ARRETE AVEC LA LISTE INITIALE DES EXAMENS, </t>
    </r>
    <r>
      <rPr>
        <b/>
        <sz val="10"/>
        <rFont val="Arial Narrow"/>
        <family val="2"/>
      </rPr>
      <t>DEMANDEZ UNE FOIS</t>
    </r>
    <r>
      <rPr>
        <sz val="10"/>
        <rFont val="Arial Narrow"/>
        <family val="2"/>
      </rPr>
      <t xml:space="preserve"> S'IL Y'A DES EXAMENS QU'IL VA FAIRE, PUIS PASSEZ A LA QUESTION SUIVANTE.  </t>
    </r>
  </si>
  <si>
    <t>PROTÉINE DANS L'URINE</t>
  </si>
  <si>
    <t>TEST D'EMMEL</t>
  </si>
  <si>
    <t>NUMÉRATION GLOBULAIRE PLAQUETTAIRE</t>
  </si>
  <si>
    <t>ENZYMES HEPATIQUES</t>
  </si>
  <si>
    <t>URÉE ET CRÉATININE</t>
  </si>
  <si>
    <t>TEST VIH</t>
  </si>
  <si>
    <t xml:space="preserve">RECHERCHE DES IST - SYPHILLIS </t>
  </si>
  <si>
    <t>ANTICORPS CONTRE LA RUBÉOLE</t>
  </si>
  <si>
    <t>(11.06n)</t>
  </si>
  <si>
    <r>
      <rPr>
        <sz val="10"/>
        <rFont val="Arial Narrow"/>
        <family val="2"/>
      </rPr>
      <t xml:space="preserve">Qu'allez-vous </t>
    </r>
    <r>
      <rPr>
        <u/>
        <sz val="10"/>
        <rFont val="Arial Narrow"/>
        <family val="2"/>
      </rPr>
      <t xml:space="preserve">prescrire/ donner à </t>
    </r>
    <r>
      <rPr>
        <sz val="10"/>
        <rFont val="Arial Narrow"/>
        <family val="2"/>
      </rPr>
      <t xml:space="preserve"> Mme MUWUDI, en attendant le résultat des examens ?</t>
    </r>
    <r>
      <rPr>
        <sz val="10"/>
        <rFont val="Arial"/>
        <family val="2"/>
      </rPr>
      <t> S'il vous plaît listez t</t>
    </r>
    <r>
      <rPr>
        <b/>
        <sz val="10"/>
        <rFont val="Arial"/>
        <family val="2"/>
      </rPr>
      <t xml:space="preserve">outes les choses que vous allez prescrire ou donner </t>
    </r>
    <r>
      <rPr>
        <sz val="10"/>
        <rFont val="Arial"/>
        <family val="2"/>
      </rPr>
      <t>a Mme MUWUDI.</t>
    </r>
  </si>
  <si>
    <t>MOUSTIQUAIRE IMPRÉGNÉE D'INSECTICIDES</t>
  </si>
  <si>
    <t xml:space="preserve">UNE FOIS L'AGENT S'ARRETE AVEC LA LISTE INITIALE DES CHOSES QU'IL VA FAIRE, DEMANDEZ UNE FOIS S'IL Y'A DES AUTRE CHOSES QU'IL VA PRESCRIRE/DONNER, PUIS PASSEZ A LA QUESTION SUIVANTE.  </t>
  </si>
  <si>
    <t xml:space="preserve">FER / SUPPLÉMENT D'ACIDE FOLIQUE                       </t>
  </si>
  <si>
    <t>TRAITEMENT PRÉVENTIF  INTERMITTENT DU PALUDISME (fansidar)</t>
  </si>
  <si>
    <t>MÉBENDAZOLE</t>
  </si>
  <si>
    <t>(11.07n)</t>
  </si>
  <si>
    <r>
      <rPr>
        <sz val="10"/>
        <rFont val="Arial Narrow"/>
        <family val="2"/>
      </rPr>
      <t xml:space="preserve">Quels type de </t>
    </r>
    <r>
      <rPr>
        <u/>
        <sz val="10"/>
        <rFont val="Arial Narrow"/>
        <family val="2"/>
      </rPr>
      <t>conseils</t>
    </r>
    <r>
      <rPr>
        <sz val="10"/>
        <rFont val="Arial Narrow"/>
        <family val="2"/>
      </rPr>
      <t xml:space="preserve"> allez vous donner à Mme MUWUDI ? S'il vous plaît listez </t>
    </r>
    <r>
      <rPr>
        <b/>
        <sz val="10"/>
        <rFont val="Arial Narrow"/>
        <family val="2"/>
      </rPr>
      <t xml:space="preserve">tous les conseils </t>
    </r>
    <r>
      <rPr>
        <sz val="10"/>
        <rFont val="Arial Narrow"/>
        <family val="2"/>
      </rPr>
      <t>que vous allez donner a Mme MUWUDI.</t>
    </r>
  </si>
  <si>
    <t>NUTRITION</t>
  </si>
  <si>
    <t xml:space="preserve">FER/ SUPPLÉMENT D'ACIDE FOLIQUE                       </t>
  </si>
  <si>
    <t xml:space="preserve">UNE FOIS L'AGENT S'ARRETE AVEC LA LISTE INITIALE DES CONSEILS, DEMANDEZ UNE FOIS S'IL Y'A DES AUTRES CONSEILS QU'IL VA DONNER, PUIS PASSEZ A LA QUESTION SUIVANTE.  </t>
  </si>
  <si>
    <t>SIGNES ALARMANTS D'APPEL D'URGENCE A L'AIDE</t>
  </si>
  <si>
    <t xml:space="preserve">ALLAITEMENT MATERNEL </t>
  </si>
  <si>
    <t>CONTRACEPTION</t>
  </si>
  <si>
    <t>Conseil et Dépistage Volontaire (CDV) DU VIH</t>
  </si>
  <si>
    <t>UTILISATION D'UNE MOUSTIQUAIRE IMPRÉGNÉE D'INSECTICIDE</t>
  </si>
  <si>
    <r>
      <rPr>
        <sz val="10"/>
        <rFont val="Arial Narrow"/>
        <family val="2"/>
      </rPr>
      <t xml:space="preserve">Quelle </t>
    </r>
    <r>
      <rPr>
        <u/>
        <sz val="10"/>
        <color indexed="8"/>
        <rFont val="Arial Narrow"/>
        <family val="2"/>
      </rPr>
      <t xml:space="preserve">action de suivi </t>
    </r>
    <r>
      <rPr>
        <sz val="10"/>
        <color indexed="8"/>
        <rFont val="Arial Narrow"/>
        <family val="2"/>
      </rPr>
      <t xml:space="preserve"> allez vous entreprendre pour Mme MUWUDI ?</t>
    </r>
  </si>
  <si>
    <t>REMPLIR UNE CARTE DE CONSULTATIONS PRENATALES</t>
  </si>
  <si>
    <t xml:space="preserve">PROGRAMMER UNE AUTRE CONSULTATION PRÉNATALE </t>
  </si>
  <si>
    <t>PROGRAMMER UN ACCOUCHEMENT EN MILIEU HOSPITALIER</t>
  </si>
  <si>
    <t>ENTIEREMENT REMPLI</t>
  </si>
  <si>
    <t>PARTIELLEMENT REMPLI</t>
  </si>
  <si>
    <t>LE RESPONSABLE A REFUSÉ L'ENTREVUE</t>
  </si>
  <si>
    <t>LE RESPONSABLE EST ABSENT ( LE PERSONNEL PRESENT N'EST PAS AUTORISÉ)</t>
  </si>
  <si>
    <t>LA FORMATION SANITAIRE EST VIDE (AUCUN MEMBRE DU PERSONNEL N'EST PRESENT)</t>
  </si>
  <si>
    <t>AUTRE, PRÉCISER: _______________________</t>
  </si>
  <si>
    <t>Merci de votre disponibilité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</si>
</sst>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_);\(0\)"/>
    <numFmt numFmtId="166" formatCode="0.00_);\(0.00\)"/>
    <numFmt numFmtId="167" formatCode="_(* #,##0.00_);_(* \(#,##0.00\);_(* \-??_);_(@_)"/>
  </numFmts>
  <fonts count="80">
    <font>
      <sz val="10"/>
      <name val="Arial"/>
      <family val="2"/>
    </font>
    <font>
      <sz val="11"/>
      <color indexed="8"/>
      <name val="Calibri"/>
      <family val="2"/>
    </font>
    <font>
      <sz val="11"/>
      <color indexed="9"/>
      <name val="Calibri"/>
      <family val="2"/>
    </font>
    <font>
      <sz val="11"/>
      <color indexed="10"/>
      <name val="Calibri"/>
      <family val="2"/>
    </font>
    <font>
      <sz val="11"/>
      <color indexed="20"/>
      <name val="Calibri"/>
      <family val="2"/>
    </font>
    <font>
      <b/>
      <sz val="11"/>
      <color indexed="52"/>
      <name val="Calibri"/>
      <family val="2"/>
    </font>
    <font>
      <b/>
      <sz val="11"/>
      <color indexed="53"/>
      <name val="Calibri"/>
      <family val="2"/>
    </font>
    <font>
      <sz val="11"/>
      <color indexed="53"/>
      <name val="Calibri"/>
      <family val="2"/>
    </font>
    <font>
      <b/>
      <sz val="11"/>
      <color indexed="9"/>
      <name val="Calibri"/>
      <family val="2"/>
    </font>
    <font>
      <sz val="11"/>
      <color indexed="62"/>
      <name val="Calibri"/>
      <family val="2"/>
    </font>
    <font>
      <i/>
      <sz val="11"/>
      <color indexed="23"/>
      <name val="Calibri"/>
      <family val="2"/>
    </font>
    <font>
      <sz val="11"/>
      <color indexed="52"/>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16"/>
      <name val="Calibri"/>
      <family val="2"/>
    </font>
    <font>
      <sz val="11"/>
      <color indexed="60"/>
      <name val="Calibri"/>
      <family val="2"/>
    </font>
    <font>
      <sz val="8"/>
      <name val="Arial Narrow"/>
      <family val="2"/>
    </font>
    <font>
      <sz val="10"/>
      <name val="Verdana"/>
      <family val="2"/>
    </font>
    <font>
      <b/>
      <sz val="11"/>
      <color indexed="63"/>
      <name val="Calibri"/>
      <family val="2"/>
    </font>
    <font>
      <b/>
      <sz val="18"/>
      <color indexed="56"/>
      <name val="Cambria"/>
      <family val="2"/>
    </font>
    <font>
      <b/>
      <sz val="11"/>
      <color indexed="8"/>
      <name val="Calibri"/>
      <family val="2"/>
    </font>
    <font>
      <b/>
      <sz val="16"/>
      <name val="Arial Narrow"/>
      <family val="2"/>
    </font>
    <font>
      <b/>
      <sz val="11"/>
      <color indexed="8"/>
      <name val="Arial Narrow"/>
      <family val="2"/>
    </font>
    <font>
      <b/>
      <sz val="11"/>
      <name val="Arial Narrow"/>
      <family val="2"/>
    </font>
    <font>
      <b/>
      <sz val="12"/>
      <name val="Arial Narrow"/>
      <family val="2"/>
    </font>
    <font>
      <b/>
      <sz val="14"/>
      <name val="Arial Narrow"/>
      <family val="2"/>
    </font>
    <font>
      <b/>
      <sz val="14"/>
      <color indexed="9"/>
      <name val="Arial Narrow"/>
      <family val="2"/>
    </font>
    <font>
      <sz val="14"/>
      <name val="Verdana"/>
      <family val="2"/>
    </font>
    <font>
      <b/>
      <sz val="10"/>
      <color indexed="9"/>
      <name val="Arial Narrow"/>
      <family val="2"/>
    </font>
    <font>
      <b/>
      <sz val="8"/>
      <name val="Arial Narrow"/>
      <family val="2"/>
    </font>
    <font>
      <sz val="10"/>
      <name val="Arial Narrow"/>
      <family val="2"/>
    </font>
    <font>
      <sz val="8"/>
      <color indexed="10"/>
      <name val="Arial Narrow"/>
      <family val="2"/>
    </font>
    <font>
      <sz val="10"/>
      <color indexed="10"/>
      <name val="Arial Narrow"/>
      <family val="2"/>
    </font>
    <font>
      <u/>
      <sz val="10"/>
      <name val="Arial Narrow"/>
      <family val="2"/>
    </font>
    <font>
      <u/>
      <sz val="8"/>
      <color indexed="10"/>
      <name val="Arial Narrow"/>
      <family val="2"/>
    </font>
    <font>
      <sz val="10"/>
      <color indexed="17"/>
      <name val="Arial Narrow"/>
      <family val="2"/>
    </font>
    <font>
      <sz val="6"/>
      <color indexed="10"/>
      <name val="Arial Narrow"/>
      <family val="2"/>
    </font>
    <font>
      <sz val="7"/>
      <name val="Arial Narrow"/>
      <family val="2"/>
    </font>
    <font>
      <sz val="11"/>
      <name val="Arial Black"/>
      <family val="2"/>
    </font>
    <font>
      <strike/>
      <sz val="8"/>
      <name val="Arial Narrow"/>
      <family val="2"/>
    </font>
    <font>
      <b/>
      <sz val="10"/>
      <color indexed="9"/>
      <name val="Arial"/>
      <family val="2"/>
    </font>
    <font>
      <b/>
      <sz val="8"/>
      <color indexed="9"/>
      <name val="Arial Narrow"/>
      <family val="2"/>
    </font>
    <font>
      <sz val="8"/>
      <name val="Arial"/>
      <family val="2"/>
    </font>
    <font>
      <b/>
      <sz val="14"/>
      <color indexed="8"/>
      <name val="Arial Narrow"/>
      <family val="2"/>
    </font>
    <font>
      <sz val="8"/>
      <color indexed="8"/>
      <name val="Arial Narrow"/>
      <family val="2"/>
    </font>
    <font>
      <b/>
      <i/>
      <sz val="14"/>
      <name val="Arial Narrow"/>
      <family val="2"/>
    </font>
    <font>
      <b/>
      <sz val="10"/>
      <name val="Arial Narrow"/>
      <family val="2"/>
    </font>
    <font>
      <b/>
      <sz val="10"/>
      <color indexed="8"/>
      <name val="Arial Narrow"/>
      <family val="2"/>
    </font>
    <font>
      <sz val="10"/>
      <color indexed="8"/>
      <name val="Arial Narrow"/>
      <family val="2"/>
    </font>
    <font>
      <sz val="10"/>
      <color indexed="8"/>
      <name val="Arial"/>
      <family val="2"/>
    </font>
    <font>
      <sz val="12"/>
      <color indexed="8"/>
      <name val="Arial Narrow"/>
      <family val="2"/>
    </font>
    <font>
      <strike/>
      <sz val="10"/>
      <color indexed="8"/>
      <name val="Arial Narrow"/>
      <family val="2"/>
    </font>
    <font>
      <sz val="11"/>
      <color indexed="8"/>
      <name val="Arial Narrow"/>
      <family val="2"/>
    </font>
    <font>
      <sz val="11"/>
      <name val="Arial Narrow"/>
      <family val="2"/>
    </font>
    <font>
      <sz val="9"/>
      <name val="Arial Narrow"/>
      <family val="2"/>
    </font>
    <font>
      <i/>
      <sz val="9"/>
      <name val="Arial Narrow"/>
      <family val="2"/>
    </font>
    <font>
      <sz val="10"/>
      <color indexed="8"/>
      <name val="Cambria"/>
      <family val="1"/>
    </font>
    <font>
      <strike/>
      <sz val="10"/>
      <color indexed="10"/>
      <name val="Arial Narrow"/>
      <family val="2"/>
    </font>
    <font>
      <sz val="14"/>
      <name val="Arial Narrow"/>
      <family val="2"/>
    </font>
    <font>
      <u/>
      <sz val="10"/>
      <color indexed="8"/>
      <name val="Arial Narrow"/>
      <family val="2"/>
    </font>
    <font>
      <i/>
      <sz val="14"/>
      <color indexed="8"/>
      <name val="Arial Narrow"/>
      <family val="2"/>
    </font>
    <font>
      <b/>
      <strike/>
      <sz val="10"/>
      <color indexed="10"/>
      <name val="Arial Narrow"/>
      <family val="2"/>
    </font>
    <font>
      <sz val="12"/>
      <name val="Arial Narrow"/>
      <family val="2"/>
    </font>
    <font>
      <strike/>
      <sz val="8"/>
      <color indexed="10"/>
      <name val="Arial Narrow"/>
      <family val="2"/>
    </font>
    <font>
      <i/>
      <sz val="10"/>
      <name val="Arial Narrow"/>
      <family val="2"/>
    </font>
    <font>
      <i/>
      <sz val="14"/>
      <name val="Arial Narrow"/>
      <family val="2"/>
    </font>
    <font>
      <strike/>
      <sz val="10"/>
      <name val="Arial Narrow"/>
      <family val="2"/>
    </font>
    <font>
      <b/>
      <sz val="11"/>
      <name val="Calibri"/>
      <family val="2"/>
    </font>
    <font>
      <sz val="12"/>
      <color indexed="8"/>
      <name val="Calibri"/>
      <family val="2"/>
    </font>
    <font>
      <sz val="11"/>
      <name val="Calibri"/>
      <family val="2"/>
    </font>
    <font>
      <sz val="22"/>
      <color indexed="10"/>
      <name val="Inherit"/>
    </font>
    <font>
      <b/>
      <u/>
      <sz val="10"/>
      <name val="Arial Narrow"/>
      <family val="2"/>
    </font>
    <font>
      <b/>
      <sz val="10"/>
      <color indexed="10"/>
      <name val="Arial Narrow"/>
      <family val="2"/>
    </font>
    <font>
      <sz val="12"/>
      <name val="Arial"/>
      <family val="2"/>
    </font>
    <font>
      <b/>
      <sz val="10"/>
      <name val="Arial"/>
      <family val="2"/>
    </font>
    <font>
      <sz val="14"/>
      <color indexed="8"/>
      <name val="Arial Narrow"/>
      <family val="2"/>
    </font>
    <font>
      <b/>
      <sz val="12"/>
      <color indexed="8"/>
      <name val="Arial Narrow"/>
      <family val="2"/>
    </font>
    <font>
      <sz val="10"/>
      <name val="Arial"/>
      <family val="2"/>
    </font>
  </fonts>
  <fills count="29">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9"/>
        <bgColor indexed="26"/>
      </patternFill>
    </fill>
    <fill>
      <patternFill patternType="solid">
        <fgColor indexed="55"/>
        <bgColor indexed="23"/>
      </patternFill>
    </fill>
    <fill>
      <patternFill patternType="solid">
        <fgColor indexed="26"/>
        <bgColor indexed="9"/>
      </patternFill>
    </fill>
    <fill>
      <patternFill patternType="solid">
        <fgColor indexed="43"/>
        <bgColor indexed="26"/>
      </patternFill>
    </fill>
    <fill>
      <patternFill patternType="solid">
        <fgColor indexed="21"/>
        <bgColor indexed="38"/>
      </patternFill>
    </fill>
    <fill>
      <patternFill patternType="solid">
        <fgColor indexed="13"/>
        <bgColor indexed="34"/>
      </patternFill>
    </fill>
    <fill>
      <patternFill patternType="solid">
        <fgColor indexed="17"/>
        <bgColor indexed="21"/>
      </patternFill>
    </fill>
    <fill>
      <patternFill patternType="solid">
        <fgColor theme="1"/>
        <bgColor indexed="64"/>
      </patternFill>
    </fill>
  </fills>
  <borders count="111">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8"/>
      </left>
      <right/>
      <top style="medium">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medium">
        <color indexed="8"/>
      </left>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style="thin">
        <color indexed="8"/>
      </left>
      <right style="medium">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right style="medium">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top/>
      <bottom style="medium">
        <color indexed="8"/>
      </bottom>
      <diagonal/>
    </border>
    <border>
      <left/>
      <right/>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top style="thin">
        <color indexed="8"/>
      </top>
      <bottom style="medium">
        <color indexed="8"/>
      </bottom>
      <diagonal/>
    </border>
    <border>
      <left/>
      <right/>
      <top/>
      <bottom style="hair">
        <color indexed="8"/>
      </bottom>
      <diagonal/>
    </border>
    <border>
      <left style="thin">
        <color indexed="8"/>
      </left>
      <right style="medium">
        <color indexed="8"/>
      </right>
      <top style="thin">
        <color indexed="8"/>
      </top>
      <bottom style="thin">
        <color indexed="8"/>
      </bottom>
      <diagonal/>
    </border>
    <border>
      <left/>
      <right/>
      <top style="hair">
        <color indexed="8"/>
      </top>
      <bottom style="hair">
        <color indexed="8"/>
      </bottom>
      <diagonal/>
    </border>
    <border>
      <left/>
      <right style="medium">
        <color indexed="8"/>
      </right>
      <top/>
      <bottom style="medium">
        <color indexed="8"/>
      </bottom>
      <diagonal/>
    </border>
    <border>
      <left/>
      <right/>
      <top style="medium">
        <color indexed="8"/>
      </top>
      <bottom/>
      <diagonal/>
    </border>
    <border>
      <left/>
      <right/>
      <top style="medium">
        <color indexed="8"/>
      </top>
      <bottom style="hair">
        <color indexed="8"/>
      </bottom>
      <diagonal/>
    </border>
    <border>
      <left/>
      <right style="medium">
        <color indexed="8"/>
      </right>
      <top style="medium">
        <color indexed="8"/>
      </top>
      <bottom/>
      <diagonal/>
    </border>
    <border>
      <left/>
      <right/>
      <top style="hair">
        <color indexed="8"/>
      </top>
      <bottom/>
      <diagonal/>
    </border>
    <border>
      <left/>
      <right/>
      <top style="hair">
        <color indexed="8"/>
      </top>
      <bottom style="medium">
        <color indexed="8"/>
      </bottom>
      <diagonal/>
    </border>
    <border>
      <left style="medium">
        <color indexed="8"/>
      </left>
      <right style="thin">
        <color indexed="8"/>
      </right>
      <top/>
      <bottom/>
      <diagonal/>
    </border>
    <border>
      <left style="medium">
        <color indexed="8"/>
      </left>
      <right/>
      <top style="medium">
        <color indexed="8"/>
      </top>
      <bottom style="medium">
        <color indexed="8"/>
      </bottom>
      <diagonal/>
    </border>
    <border>
      <left/>
      <right style="thin">
        <color indexed="8"/>
      </right>
      <top/>
      <bottom/>
      <diagonal/>
    </border>
    <border>
      <left style="thin">
        <color indexed="8"/>
      </left>
      <right/>
      <top/>
      <bottom/>
      <diagonal/>
    </border>
    <border>
      <left style="thin">
        <color indexed="8"/>
      </left>
      <right style="thin">
        <color indexed="8"/>
      </right>
      <top/>
      <bottom style="thin">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thin">
        <color indexed="8"/>
      </left>
      <right/>
      <top style="medium">
        <color indexed="8"/>
      </top>
      <bottom style="thin">
        <color indexed="8"/>
      </bottom>
      <diagonal/>
    </border>
    <border>
      <left style="thin">
        <color indexed="8"/>
      </left>
      <right/>
      <top style="medium">
        <color indexed="8"/>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top style="hair">
        <color indexed="8"/>
      </top>
      <bottom style="medium">
        <color indexed="8"/>
      </bottom>
      <diagonal/>
    </border>
    <border>
      <left/>
      <right style="medium">
        <color indexed="8"/>
      </right>
      <top style="hair">
        <color indexed="8"/>
      </top>
      <bottom style="medium">
        <color indexed="8"/>
      </bottom>
      <diagonal/>
    </border>
    <border>
      <left/>
      <right/>
      <top style="medium">
        <color indexed="8"/>
      </top>
      <bottom style="medium">
        <color indexed="8"/>
      </bottom>
      <diagonal/>
    </border>
    <border>
      <left/>
      <right style="medium">
        <color indexed="8"/>
      </right>
      <top style="hair">
        <color indexed="8"/>
      </top>
      <bottom style="hair">
        <color indexed="8"/>
      </bottom>
      <diagonal/>
    </border>
    <border>
      <left style="medium">
        <color indexed="8"/>
      </left>
      <right style="medium">
        <color indexed="8"/>
      </right>
      <top/>
      <bottom/>
      <diagonal/>
    </border>
    <border>
      <left style="medium">
        <color indexed="8"/>
      </left>
      <right/>
      <top style="hair">
        <color indexed="8"/>
      </top>
      <bottom style="hair">
        <color indexed="8"/>
      </bottom>
      <diagonal/>
    </border>
    <border>
      <left style="medium">
        <color indexed="8"/>
      </left>
      <right/>
      <top style="hair">
        <color indexed="8"/>
      </top>
      <bottom/>
      <diagonal/>
    </border>
    <border>
      <left/>
      <right style="medium">
        <color indexed="8"/>
      </right>
      <top style="hair">
        <color indexed="8"/>
      </top>
      <bottom/>
      <diagonal/>
    </border>
    <border>
      <left style="medium">
        <color indexed="8"/>
      </left>
      <right style="medium">
        <color indexed="8"/>
      </right>
      <top style="medium">
        <color indexed="8"/>
      </top>
      <bottom style="thin">
        <color indexed="8"/>
      </bottom>
      <diagonal/>
    </border>
    <border>
      <left/>
      <right style="medium">
        <color indexed="8"/>
      </right>
      <top style="thin">
        <color indexed="8"/>
      </top>
      <bottom style="medium">
        <color indexed="8"/>
      </bottom>
      <diagonal/>
    </border>
    <border>
      <left style="medium">
        <color indexed="8"/>
      </left>
      <right style="medium">
        <color indexed="8"/>
      </right>
      <top style="thin">
        <color indexed="8"/>
      </top>
      <bottom style="medium">
        <color indexed="8"/>
      </bottom>
      <diagonal/>
    </border>
    <border>
      <left style="medium">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medium">
        <color indexed="8"/>
      </right>
      <top style="thin">
        <color indexed="8"/>
      </top>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medium">
        <color indexed="8"/>
      </left>
      <right style="medium">
        <color indexed="8"/>
      </right>
      <top style="medium">
        <color indexed="8"/>
      </top>
      <bottom style="hair">
        <color indexed="8"/>
      </bottom>
      <diagonal/>
    </border>
    <border>
      <left style="medium">
        <color indexed="8"/>
      </left>
      <right style="medium">
        <color indexed="8"/>
      </right>
      <top style="hair">
        <color indexed="8"/>
      </top>
      <bottom style="hair">
        <color indexed="8"/>
      </bottom>
      <diagonal/>
    </border>
    <border>
      <left/>
      <right style="medium">
        <color indexed="8"/>
      </right>
      <top/>
      <bottom style="hair">
        <color indexed="8"/>
      </bottom>
      <diagonal/>
    </border>
    <border>
      <left style="medium">
        <color indexed="8"/>
      </left>
      <right style="thin">
        <color indexed="8"/>
      </right>
      <top style="medium">
        <color indexed="8"/>
      </top>
      <bottom style="hair">
        <color indexed="8"/>
      </bottom>
      <diagonal/>
    </border>
    <border>
      <left/>
      <right style="thin">
        <color indexed="8"/>
      </right>
      <top style="hair">
        <color indexed="8"/>
      </top>
      <bottom style="hair">
        <color indexed="8"/>
      </bottom>
      <diagonal/>
    </border>
    <border>
      <left style="thin">
        <color indexed="8"/>
      </left>
      <right style="medium">
        <color indexed="8"/>
      </right>
      <top style="medium">
        <color indexed="8"/>
      </top>
      <bottom style="hair">
        <color indexed="8"/>
      </bottom>
      <diagonal/>
    </border>
    <border>
      <left style="medium">
        <color indexed="8"/>
      </left>
      <right style="thin">
        <color indexed="8"/>
      </right>
      <top style="hair">
        <color indexed="8"/>
      </top>
      <bottom style="hair">
        <color indexed="8"/>
      </bottom>
      <diagonal/>
    </border>
    <border>
      <left style="thin">
        <color indexed="8"/>
      </left>
      <right style="medium">
        <color indexed="8"/>
      </right>
      <top style="hair">
        <color indexed="8"/>
      </top>
      <bottom style="hair">
        <color indexed="8"/>
      </bottom>
      <diagonal/>
    </border>
    <border>
      <left/>
      <right style="thin">
        <color indexed="8"/>
      </right>
      <top style="hair">
        <color indexed="8"/>
      </top>
      <bottom style="medium">
        <color indexed="8"/>
      </bottom>
      <diagonal/>
    </border>
    <border>
      <left/>
      <right style="thin">
        <color indexed="8"/>
      </right>
      <top style="medium">
        <color indexed="8"/>
      </top>
      <bottom style="hair">
        <color indexed="8"/>
      </bottom>
      <diagonal/>
    </border>
    <border>
      <left style="thin">
        <color indexed="8"/>
      </left>
      <right/>
      <top style="medium">
        <color indexed="8"/>
      </top>
      <bottom style="hair">
        <color indexed="8"/>
      </bottom>
      <diagonal/>
    </border>
    <border>
      <left style="thin">
        <color indexed="8"/>
      </left>
      <right/>
      <top style="hair">
        <color indexed="8"/>
      </top>
      <bottom style="hair">
        <color indexed="8"/>
      </bottom>
      <diagonal/>
    </border>
    <border>
      <left style="medium">
        <color indexed="8"/>
      </left>
      <right style="thin">
        <color indexed="8"/>
      </right>
      <top style="hair">
        <color indexed="8"/>
      </top>
      <bottom style="medium">
        <color indexed="8"/>
      </bottom>
      <diagonal/>
    </border>
    <border>
      <left style="thin">
        <color indexed="8"/>
      </left>
      <right/>
      <top style="hair">
        <color indexed="8"/>
      </top>
      <bottom style="medium">
        <color indexed="8"/>
      </bottom>
      <diagonal/>
    </border>
    <border>
      <left/>
      <right/>
      <top style="hair">
        <color indexed="8"/>
      </top>
      <bottom style="thin">
        <color indexed="8"/>
      </bottom>
      <diagonal/>
    </border>
    <border>
      <left/>
      <right style="medium">
        <color indexed="8"/>
      </right>
      <top style="hair">
        <color indexed="8"/>
      </top>
      <bottom style="thin">
        <color indexed="8"/>
      </bottom>
      <diagonal/>
    </border>
    <border>
      <left/>
      <right/>
      <top style="thin">
        <color indexed="8"/>
      </top>
      <bottom style="hair">
        <color indexed="8"/>
      </bottom>
      <diagonal/>
    </border>
    <border>
      <left/>
      <right style="medium">
        <color indexed="8"/>
      </right>
      <top style="thin">
        <color indexed="8"/>
      </top>
      <bottom style="hair">
        <color indexed="8"/>
      </bottom>
      <diagonal/>
    </border>
    <border>
      <left/>
      <right style="thin">
        <color indexed="8"/>
      </right>
      <top style="medium">
        <color indexed="8"/>
      </top>
      <bottom/>
      <diagonal/>
    </border>
    <border>
      <left style="medium">
        <color indexed="8"/>
      </left>
      <right/>
      <top/>
      <bottom style="thin">
        <color indexed="8"/>
      </bottom>
      <diagonal/>
    </border>
    <border>
      <left style="thin">
        <color indexed="8"/>
      </left>
      <right/>
      <top style="hair">
        <color indexed="8"/>
      </top>
      <bottom style="thin">
        <color indexed="8"/>
      </bottom>
      <diagonal/>
    </border>
    <border>
      <left style="thin">
        <color indexed="8"/>
      </left>
      <right/>
      <top/>
      <bottom style="hair">
        <color indexed="8"/>
      </bottom>
      <diagonal/>
    </border>
    <border>
      <left style="thin">
        <color indexed="8"/>
      </left>
      <right/>
      <top style="hair">
        <color indexed="8"/>
      </top>
      <bottom/>
      <diagonal/>
    </border>
    <border>
      <left style="medium">
        <color indexed="8"/>
      </left>
      <right/>
      <top style="thin">
        <color indexed="8"/>
      </top>
      <bottom/>
      <diagonal/>
    </border>
    <border>
      <left style="thin">
        <color indexed="8"/>
      </left>
      <right/>
      <top style="thin">
        <color indexed="8"/>
      </top>
      <bottom style="hair">
        <color indexed="8"/>
      </bottom>
      <diagonal/>
    </border>
    <border>
      <left style="medium">
        <color indexed="8"/>
      </left>
      <right style="thin">
        <color indexed="8"/>
      </right>
      <top style="thin">
        <color indexed="8"/>
      </top>
      <bottom/>
      <diagonal/>
    </border>
    <border>
      <left style="medium">
        <color indexed="8"/>
      </left>
      <right/>
      <top/>
      <bottom style="hair">
        <color indexed="8"/>
      </bottom>
      <diagonal/>
    </border>
    <border>
      <left/>
      <right style="medium">
        <color indexed="8"/>
      </right>
      <top style="thin">
        <color indexed="8"/>
      </top>
      <bottom/>
      <diagonal/>
    </border>
    <border>
      <left style="medium">
        <color indexed="8"/>
      </left>
      <right style="medium">
        <color indexed="8"/>
      </right>
      <top style="hair">
        <color indexed="8"/>
      </top>
      <bottom style="medium">
        <color indexed="8"/>
      </bottom>
      <diagonal/>
    </border>
    <border>
      <left style="medium">
        <color indexed="8"/>
      </left>
      <right style="medium">
        <color indexed="8"/>
      </right>
      <top/>
      <bottom style="thin">
        <color indexed="8"/>
      </bottom>
      <diagonal/>
    </border>
    <border>
      <left/>
      <right style="medium">
        <color indexed="8"/>
      </right>
      <top/>
      <bottom style="thin">
        <color indexed="8"/>
      </bottom>
      <diagonal/>
    </border>
    <border>
      <left style="medium">
        <color indexed="8"/>
      </left>
      <right style="medium">
        <color indexed="8"/>
      </right>
      <top style="hair">
        <color indexed="8"/>
      </top>
      <bottom/>
      <diagonal/>
    </border>
    <border>
      <left/>
      <right style="thin">
        <color indexed="8"/>
      </right>
      <top style="thin">
        <color indexed="8"/>
      </top>
      <bottom style="thin">
        <color indexed="8"/>
      </bottom>
      <diagonal/>
    </border>
  </borders>
  <cellStyleXfs count="19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0" borderId="0" applyNumberForma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5" fillId="20" borderId="1" applyNumberFormat="0" applyAlignment="0" applyProtection="0"/>
    <xf numFmtId="0" fontId="6" fillId="21" borderId="1" applyNumberFormat="0" applyAlignment="0" applyProtection="0"/>
    <xf numFmtId="0" fontId="5" fillId="20" borderId="1" applyNumberFormat="0" applyAlignment="0" applyProtection="0"/>
    <xf numFmtId="0" fontId="5" fillId="20" borderId="1" applyNumberFormat="0" applyAlignment="0" applyProtection="0"/>
    <xf numFmtId="0" fontId="5" fillId="20" borderId="1" applyNumberFormat="0" applyAlignment="0" applyProtection="0"/>
    <xf numFmtId="0" fontId="7" fillId="0" borderId="2" applyNumberFormat="0" applyFill="0" applyAlignment="0" applyProtection="0"/>
    <xf numFmtId="0" fontId="8" fillId="22" borderId="3" applyNumberFormat="0" applyAlignment="0" applyProtection="0"/>
    <xf numFmtId="0" fontId="8" fillId="22" borderId="3" applyNumberFormat="0" applyAlignment="0" applyProtection="0"/>
    <xf numFmtId="0" fontId="8" fillId="22" borderId="3" applyNumberFormat="0" applyAlignment="0" applyProtection="0"/>
    <xf numFmtId="0" fontId="79" fillId="23" borderId="4" applyNumberFormat="0" applyAlignment="0" applyProtection="0"/>
    <xf numFmtId="0" fontId="8" fillId="22" borderId="3" applyNumberFormat="0" applyAlignment="0" applyProtection="0"/>
    <xf numFmtId="0" fontId="8" fillId="22" borderId="3" applyNumberFormat="0" applyAlignment="0" applyProtection="0"/>
    <xf numFmtId="0" fontId="9" fillId="7" borderId="1" applyNumberFormat="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1" fillId="0" borderId="2" applyNumberFormat="0" applyAlignment="0" applyProtection="0"/>
    <xf numFmtId="0" fontId="11" fillId="0" borderId="2" applyNumberFormat="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5" fillId="0" borderId="7" applyNumberFormat="0" applyFill="0" applyAlignment="0" applyProtection="0"/>
    <xf numFmtId="0" fontId="15" fillId="0" borderId="7" applyNumberFormat="0" applyFill="0" applyAlignment="0" applyProtection="0"/>
    <xf numFmtId="0" fontId="15" fillId="0" borderId="7" applyNumberFormat="0" applyFill="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16" fillId="3" borderId="0" applyNumberFormat="0" applyBorder="0" applyAlignment="0" applyProtection="0"/>
    <xf numFmtId="0" fontId="9" fillId="7" borderId="1" applyNumberFormat="0" applyAlignment="0" applyProtection="0"/>
    <xf numFmtId="0" fontId="9" fillId="7" borderId="1" applyNumberFormat="0" applyAlignment="0" applyProtection="0"/>
    <xf numFmtId="0" fontId="13" fillId="0" borderId="5" applyNumberFormat="0" applyAlignment="0" applyProtection="0"/>
    <xf numFmtId="0" fontId="13" fillId="0" borderId="5" applyNumberFormat="0" applyAlignment="0" applyProtection="0"/>
    <xf numFmtId="0" fontId="14" fillId="0" borderId="6" applyNumberFormat="0" applyAlignment="0" applyProtection="0"/>
    <xf numFmtId="0" fontId="14" fillId="0" borderId="6" applyNumberFormat="0" applyAlignment="0" applyProtection="0"/>
    <xf numFmtId="0" fontId="15" fillId="0" borderId="7" applyNumberFormat="0" applyAlignment="0" applyProtection="0"/>
    <xf numFmtId="0" fontId="15" fillId="0" borderId="7" applyNumberFormat="0" applyAlignment="0" applyProtection="0"/>
    <xf numFmtId="0" fontId="15" fillId="0" borderId="0" applyNumberFormat="0" applyBorder="0" applyAlignment="0" applyProtection="0"/>
    <xf numFmtId="0" fontId="15" fillId="0" borderId="0" applyNumberFormat="0" applyBorder="0" applyAlignment="0" applyProtection="0"/>
    <xf numFmtId="0" fontId="11" fillId="0" borderId="2" applyNumberFormat="0" applyFill="0" applyAlignment="0" applyProtection="0"/>
    <xf numFmtId="0" fontId="11" fillId="0" borderId="2" applyNumberFormat="0" applyFill="0" applyAlignment="0" applyProtection="0"/>
    <xf numFmtId="0" fontId="11" fillId="0" borderId="2" applyNumberFormat="0" applyFill="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9" fillId="0" borderId="0"/>
    <xf numFmtId="0" fontId="1" fillId="0" borderId="0"/>
    <xf numFmtId="0" fontId="1" fillId="0" borderId="0"/>
    <xf numFmtId="0" fontId="1" fillId="0" borderId="0"/>
    <xf numFmtId="0" fontId="1" fillId="0" borderId="0"/>
    <xf numFmtId="0" fontId="1" fillId="0" borderId="0"/>
    <xf numFmtId="0" fontId="79" fillId="0" borderId="0" applyBorder="0"/>
    <xf numFmtId="0" fontId="79" fillId="0" borderId="0" applyBorder="0"/>
    <xf numFmtId="0" fontId="79" fillId="0" borderId="0" applyBorder="0"/>
    <xf numFmtId="0" fontId="18" fillId="0" borderId="0" applyBorder="0"/>
    <xf numFmtId="0" fontId="79" fillId="0" borderId="0" applyBorder="0"/>
    <xf numFmtId="0" fontId="79" fillId="0" borderId="0"/>
    <xf numFmtId="0" fontId="79" fillId="0" borderId="0" applyBorder="0"/>
    <xf numFmtId="0" fontId="79" fillId="0" borderId="0" applyBorder="0"/>
    <xf numFmtId="0" fontId="79" fillId="0" borderId="0" applyBorder="0"/>
    <xf numFmtId="0" fontId="79" fillId="0" borderId="0" applyBorder="0"/>
    <xf numFmtId="0" fontId="79" fillId="0" borderId="0" applyBorder="0"/>
    <xf numFmtId="0" fontId="79" fillId="0" borderId="0" applyBorder="0"/>
    <xf numFmtId="0" fontId="18" fillId="0" borderId="0"/>
    <xf numFmtId="0" fontId="18" fillId="0" borderId="0" applyBorder="0"/>
    <xf numFmtId="0" fontId="79" fillId="0" borderId="0" applyBorder="0"/>
    <xf numFmtId="0" fontId="79" fillId="0" borderId="0" applyBorder="0"/>
    <xf numFmtId="0" fontId="79" fillId="0" borderId="0" applyBorder="0"/>
    <xf numFmtId="0" fontId="79" fillId="0" borderId="0"/>
    <xf numFmtId="0" fontId="79" fillId="0" borderId="0" applyBorder="0"/>
    <xf numFmtId="0" fontId="79" fillId="0" borderId="0" applyBorder="0"/>
    <xf numFmtId="0" fontId="79" fillId="0" borderId="0" applyBorder="0"/>
    <xf numFmtId="0" fontId="79" fillId="0" borderId="0" applyBorder="0"/>
    <xf numFmtId="0" fontId="79" fillId="0" borderId="0" applyBorder="0"/>
    <xf numFmtId="0" fontId="79" fillId="0" borderId="0" applyBorder="0"/>
    <xf numFmtId="0" fontId="79" fillId="0" borderId="0" applyBorder="0"/>
    <xf numFmtId="0" fontId="79" fillId="0" borderId="0"/>
    <xf numFmtId="0" fontId="79" fillId="0" borderId="0"/>
    <xf numFmtId="0" fontId="19" fillId="0" borderId="0"/>
    <xf numFmtId="0" fontId="19" fillId="0" borderId="0"/>
    <xf numFmtId="0" fontId="18" fillId="0" borderId="0" applyBorder="0"/>
    <xf numFmtId="0" fontId="18" fillId="0" borderId="0" applyBorder="0"/>
    <xf numFmtId="0" fontId="1" fillId="0" borderId="0" applyBorder="0"/>
    <xf numFmtId="0" fontId="1" fillId="0" borderId="0"/>
    <xf numFmtId="0" fontId="1" fillId="0" borderId="0"/>
    <xf numFmtId="0" fontId="1" fillId="0" borderId="0" applyBorder="0"/>
    <xf numFmtId="0" fontId="1" fillId="0" borderId="0" applyBorder="0"/>
    <xf numFmtId="0" fontId="1" fillId="0" borderId="0"/>
    <xf numFmtId="0" fontId="1" fillId="0" borderId="0"/>
    <xf numFmtId="0" fontId="1" fillId="0" borderId="0" applyBorder="0"/>
    <xf numFmtId="0" fontId="1" fillId="0" borderId="0" applyBorder="0"/>
    <xf numFmtId="0" fontId="1" fillId="0" borderId="0"/>
    <xf numFmtId="0" fontId="1" fillId="0" borderId="0" applyBorder="0"/>
    <xf numFmtId="0" fontId="1" fillId="0" borderId="0"/>
    <xf numFmtId="0" fontId="1" fillId="0" borderId="0"/>
    <xf numFmtId="0" fontId="18" fillId="0" borderId="0" applyBorder="0"/>
    <xf numFmtId="0" fontId="18" fillId="0" borderId="0"/>
    <xf numFmtId="0" fontId="18" fillId="23" borderId="4" applyNumberFormat="0" applyAlignment="0" applyProtection="0"/>
    <xf numFmtId="0" fontId="18" fillId="23" borderId="4" applyNumberFormat="0" applyAlignment="0" applyProtection="0"/>
    <xf numFmtId="0" fontId="18" fillId="23" borderId="4" applyNumberFormat="0" applyAlignment="0" applyProtection="0"/>
    <xf numFmtId="0" fontId="18" fillId="23" borderId="4" applyNumberFormat="0" applyAlignment="0" applyProtection="0"/>
    <xf numFmtId="0" fontId="18" fillId="23" borderId="4" applyNumberFormat="0" applyAlignment="0" applyProtection="0"/>
    <xf numFmtId="0" fontId="4" fillId="3" borderId="0" applyNumberFormat="0" applyBorder="0" applyAlignment="0" applyProtection="0"/>
    <xf numFmtId="0" fontId="4" fillId="3" borderId="0" applyNumberFormat="0" applyBorder="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9" fontId="79" fillId="0" borderId="0" applyFill="0" applyBorder="0" applyAlignment="0" applyProtection="0"/>
    <xf numFmtId="0" fontId="12" fillId="4" borderId="0" applyNumberFormat="0" applyBorder="0" applyAlignment="0" applyProtection="0"/>
    <xf numFmtId="0" fontId="20" fillId="21" borderId="8" applyNumberFormat="0" applyAlignment="0" applyProtection="0"/>
    <xf numFmtId="0" fontId="79" fillId="0" borderId="0" applyBorder="0"/>
    <xf numFmtId="0" fontId="18" fillId="0" borderId="0"/>
    <xf numFmtId="0" fontId="10" fillId="0" borderId="0" applyNumberFormat="0" applyFill="0" applyBorder="0" applyAlignment="0" applyProtection="0"/>
    <xf numFmtId="0" fontId="21" fillId="0" borderId="0" applyNumberFormat="0" applyBorder="0" applyAlignment="0" applyProtection="0"/>
    <xf numFmtId="0" fontId="21" fillId="0" borderId="0" applyNumberFormat="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3" fillId="0" borderId="5" applyNumberFormat="0" applyFill="0" applyAlignment="0" applyProtection="0"/>
    <xf numFmtId="0" fontId="14" fillId="0" borderId="6" applyNumberFormat="0" applyFill="0" applyAlignment="0" applyProtection="0"/>
    <xf numFmtId="0" fontId="15" fillId="0" borderId="7" applyNumberFormat="0" applyFill="0" applyAlignment="0" applyProtection="0"/>
    <xf numFmtId="0" fontId="15" fillId="0" borderId="0" applyNumberFormat="0" applyFill="0" applyBorder="0" applyAlignment="0" applyProtection="0"/>
    <xf numFmtId="0" fontId="22" fillId="0" borderId="9" applyNumberFormat="0" applyAlignment="0" applyProtection="0"/>
    <xf numFmtId="0" fontId="22" fillId="0" borderId="9" applyNumberFormat="0" applyAlignment="0" applyProtection="0"/>
    <xf numFmtId="0" fontId="22" fillId="0" borderId="9" applyNumberFormat="0" applyFill="0" applyAlignment="0" applyProtection="0"/>
    <xf numFmtId="0" fontId="22" fillId="0" borderId="9" applyNumberFormat="0" applyFill="0" applyAlignment="0" applyProtection="0"/>
    <xf numFmtId="0" fontId="22" fillId="0" borderId="9" applyNumberFormat="0" applyFill="0" applyAlignment="0" applyProtection="0"/>
    <xf numFmtId="0" fontId="22" fillId="0" borderId="9" applyNumberFormat="0" applyFill="0" applyAlignment="0" applyProtection="0"/>
    <xf numFmtId="0" fontId="20" fillId="20" borderId="8" applyNumberFormat="0" applyAlignment="0" applyProtection="0"/>
    <xf numFmtId="0" fontId="20" fillId="20" borderId="8" applyNumberFormat="0" applyAlignment="0" applyProtection="0"/>
    <xf numFmtId="0" fontId="10" fillId="0" borderId="0" applyNumberFormat="0" applyBorder="0" applyAlignment="0" applyProtection="0"/>
    <xf numFmtId="0" fontId="10" fillId="0" borderId="0" applyNumberFormat="0" applyBorder="0" applyAlignment="0" applyProtection="0"/>
    <xf numFmtId="0" fontId="8" fillId="22" borderId="3" applyNumberFormat="0" applyAlignment="0" applyProtection="0"/>
    <xf numFmtId="0" fontId="3" fillId="0" borderId="0" applyNumberFormat="0" applyBorder="0" applyAlignment="0" applyProtection="0"/>
    <xf numFmtId="0" fontId="3" fillId="0" borderId="0" applyNumberFormat="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79" fillId="0" borderId="0" applyBorder="0"/>
  </cellStyleXfs>
  <cellXfs count="1066">
    <xf numFmtId="0" fontId="0" fillId="0" borderId="0" xfId="0"/>
    <xf numFmtId="0" fontId="19" fillId="0" borderId="0" xfId="119" applyFont="1" applyFill="1"/>
    <xf numFmtId="0" fontId="24" fillId="21" borderId="11" xfId="119" applyFont="1" applyFill="1" applyBorder="1" applyAlignment="1">
      <alignment vertical="center"/>
    </xf>
    <xf numFmtId="0" fontId="25" fillId="21" borderId="12" xfId="119" applyFont="1" applyFill="1" applyBorder="1" applyAlignment="1">
      <alignment vertical="center"/>
    </xf>
    <xf numFmtId="0" fontId="25" fillId="21" borderId="13" xfId="119" applyFont="1" applyFill="1" applyBorder="1" applyAlignment="1">
      <alignment vertical="center"/>
    </xf>
    <xf numFmtId="0" fontId="18" fillId="21" borderId="15" xfId="119" applyFont="1" applyFill="1" applyBorder="1" applyAlignment="1">
      <alignment vertical="top" wrapText="1"/>
    </xf>
    <xf numFmtId="0" fontId="18" fillId="21" borderId="16" xfId="119" applyFont="1" applyFill="1" applyBorder="1" applyAlignment="1">
      <alignment vertical="top" wrapText="1"/>
    </xf>
    <xf numFmtId="0" fontId="18" fillId="21" borderId="17" xfId="119" applyFont="1" applyFill="1" applyBorder="1" applyAlignment="1">
      <alignment vertical="top" wrapText="1"/>
    </xf>
    <xf numFmtId="0" fontId="18" fillId="0" borderId="18" xfId="119" applyFont="1" applyFill="1" applyBorder="1" applyAlignment="1">
      <alignment vertical="top" wrapText="1"/>
    </xf>
    <xf numFmtId="0" fontId="18" fillId="0" borderId="19" xfId="119" applyFont="1" applyFill="1" applyBorder="1" applyAlignment="1">
      <alignment vertical="top" wrapText="1"/>
    </xf>
    <xf numFmtId="0" fontId="18" fillId="0" borderId="21" xfId="119" applyFont="1" applyFill="1" applyBorder="1" applyAlignment="1">
      <alignment vertical="top" wrapText="1"/>
    </xf>
    <xf numFmtId="0" fontId="18" fillId="0" borderId="22" xfId="119" applyFont="1" applyFill="1" applyBorder="1" applyAlignment="1">
      <alignment vertical="top" wrapText="1"/>
    </xf>
    <xf numFmtId="0" fontId="19" fillId="0" borderId="0" xfId="119" applyFont="1" applyFill="1" applyBorder="1"/>
    <xf numFmtId="0" fontId="79" fillId="0" borderId="0" xfId="96" applyFill="1"/>
    <xf numFmtId="0" fontId="19" fillId="0" borderId="14" xfId="119" applyFont="1" applyFill="1" applyBorder="1"/>
    <xf numFmtId="0" fontId="19" fillId="0" borderId="23" xfId="119" applyFont="1" applyFill="1" applyBorder="1"/>
    <xf numFmtId="0" fontId="18" fillId="0" borderId="0" xfId="119" applyFont="1" applyFill="1"/>
    <xf numFmtId="0" fontId="27" fillId="0" borderId="0" xfId="119" applyFont="1" applyFill="1" applyAlignment="1">
      <alignment horizontal="center" vertical="center"/>
    </xf>
    <xf numFmtId="0" fontId="29" fillId="0" borderId="0" xfId="119" applyFont="1" applyFill="1"/>
    <xf numFmtId="0" fontId="23" fillId="0" borderId="0" xfId="119" applyFont="1" applyFill="1" applyBorder="1" applyAlignment="1">
      <alignment horizontal="center" vertical="center"/>
    </xf>
    <xf numFmtId="0" fontId="23" fillId="0" borderId="23" xfId="119" applyFont="1" applyFill="1" applyBorder="1" applyAlignment="1">
      <alignment horizontal="center" vertical="center"/>
    </xf>
    <xf numFmtId="0" fontId="31" fillId="0" borderId="0" xfId="119" applyFont="1" applyFill="1" applyBorder="1" applyAlignment="1">
      <alignment horizontal="center" vertical="center"/>
    </xf>
    <xf numFmtId="0" fontId="31" fillId="0" borderId="14" xfId="119" applyFont="1" applyFill="1" applyBorder="1" applyAlignment="1">
      <alignment horizontal="center" vertical="center"/>
    </xf>
    <xf numFmtId="0" fontId="31" fillId="0" borderId="23" xfId="119" applyFont="1" applyFill="1" applyBorder="1" applyAlignment="1">
      <alignment horizontal="center" vertical="center"/>
    </xf>
    <xf numFmtId="0" fontId="32" fillId="0" borderId="26" xfId="119" applyFont="1" applyFill="1" applyBorder="1"/>
    <xf numFmtId="0" fontId="32" fillId="0" borderId="26" xfId="119" applyFont="1" applyFill="1" applyBorder="1" applyAlignment="1">
      <alignment horizontal="left"/>
    </xf>
    <xf numFmtId="0" fontId="32" fillId="0" borderId="27" xfId="119" applyFont="1" applyFill="1" applyBorder="1" applyAlignment="1">
      <alignment horizontal="left"/>
    </xf>
    <xf numFmtId="0" fontId="18" fillId="0" borderId="0" xfId="119" applyFont="1" applyFill="1" applyBorder="1"/>
    <xf numFmtId="0" fontId="32" fillId="0" borderId="14" xfId="119" applyFont="1" applyFill="1" applyBorder="1"/>
    <xf numFmtId="0" fontId="32" fillId="0" borderId="0" xfId="119" applyFont="1" applyFill="1" applyBorder="1"/>
    <xf numFmtId="0" fontId="32" fillId="0" borderId="0" xfId="119" applyFont="1" applyFill="1" applyBorder="1" applyAlignment="1">
      <alignment horizontal="left"/>
    </xf>
    <xf numFmtId="0" fontId="32" fillId="0" borderId="30" xfId="119" applyFont="1" applyFill="1" applyBorder="1"/>
    <xf numFmtId="0" fontId="34" fillId="0" borderId="31" xfId="119" applyFont="1" applyFill="1" applyBorder="1" applyAlignment="1">
      <alignment horizontal="left"/>
    </xf>
    <xf numFmtId="0" fontId="32" fillId="0" borderId="31" xfId="119" applyFont="1" applyFill="1" applyBorder="1" applyAlignment="1">
      <alignment horizontal="left"/>
    </xf>
    <xf numFmtId="0" fontId="32" fillId="0" borderId="31" xfId="119" applyFont="1" applyFill="1" applyBorder="1"/>
    <xf numFmtId="0" fontId="35" fillId="0" borderId="31" xfId="119" applyFont="1" applyFill="1" applyBorder="1"/>
    <xf numFmtId="0" fontId="35" fillId="0" borderId="31" xfId="119" applyFont="1" applyFill="1" applyBorder="1" applyAlignment="1">
      <alignment horizontal="left"/>
    </xf>
    <xf numFmtId="0" fontId="36" fillId="0" borderId="32" xfId="119" applyFont="1" applyFill="1" applyBorder="1" applyAlignment="1">
      <alignment horizontal="left"/>
    </xf>
    <xf numFmtId="0" fontId="36" fillId="0" borderId="33" xfId="119" applyFont="1" applyFill="1" applyBorder="1"/>
    <xf numFmtId="0" fontId="32" fillId="0" borderId="30" xfId="119" applyFont="1" applyFill="1" applyBorder="1" applyAlignment="1">
      <alignment vertical="center"/>
    </xf>
    <xf numFmtId="0" fontId="32" fillId="0" borderId="31" xfId="119" applyFont="1" applyFill="1" applyBorder="1" applyAlignment="1"/>
    <xf numFmtId="0" fontId="32" fillId="0" borderId="32" xfId="119" applyFont="1" applyFill="1" applyBorder="1"/>
    <xf numFmtId="0" fontId="32" fillId="0" borderId="34" xfId="119" applyFont="1" applyFill="1" applyBorder="1"/>
    <xf numFmtId="0" fontId="32" fillId="0" borderId="14" xfId="119" applyFont="1" applyFill="1" applyBorder="1" applyAlignment="1">
      <alignment horizontal="left" vertical="center"/>
    </xf>
    <xf numFmtId="0" fontId="35" fillId="0" borderId="0" xfId="119" applyFont="1" applyFill="1" applyBorder="1"/>
    <xf numFmtId="0" fontId="32" fillId="0" borderId="0" xfId="119" applyFont="1" applyFill="1" applyBorder="1" applyAlignment="1">
      <alignment vertical="center"/>
    </xf>
    <xf numFmtId="0" fontId="32" fillId="0" borderId="23" xfId="119" applyFont="1" applyFill="1" applyBorder="1"/>
    <xf numFmtId="0" fontId="18" fillId="0" borderId="23" xfId="119" applyFont="1" applyFill="1" applyBorder="1"/>
    <xf numFmtId="0" fontId="32" fillId="0" borderId="16" xfId="119" applyFont="1" applyFill="1" applyBorder="1" applyAlignment="1">
      <alignment horizontal="left"/>
    </xf>
    <xf numFmtId="0" fontId="35" fillId="0" borderId="16" xfId="119" applyFont="1" applyFill="1" applyBorder="1"/>
    <xf numFmtId="0" fontId="32" fillId="0" borderId="17" xfId="119" applyFont="1" applyFill="1" applyBorder="1" applyAlignment="1">
      <alignment vertical="center"/>
    </xf>
    <xf numFmtId="0" fontId="32" fillId="0" borderId="27" xfId="119" applyFont="1" applyFill="1" applyBorder="1" applyAlignment="1">
      <alignment vertical="center"/>
    </xf>
    <xf numFmtId="0" fontId="32" fillId="0" borderId="36" xfId="119" applyFont="1" applyFill="1" applyBorder="1" applyAlignment="1">
      <alignment vertical="center"/>
    </xf>
    <xf numFmtId="0" fontId="32" fillId="0" borderId="37" xfId="162" applyFont="1" applyFill="1" applyBorder="1" applyAlignment="1"/>
    <xf numFmtId="164" fontId="32" fillId="0" borderId="37" xfId="147" applyNumberFormat="1" applyFont="1" applyFill="1" applyBorder="1" applyAlignment="1">
      <alignment horizontal="center" vertical="top"/>
    </xf>
    <xf numFmtId="0" fontId="18" fillId="0" borderId="27" xfId="119" applyFont="1" applyFill="1" applyBorder="1"/>
    <xf numFmtId="0" fontId="32" fillId="0" borderId="38" xfId="119" applyFont="1" applyFill="1" applyBorder="1"/>
    <xf numFmtId="0" fontId="32" fillId="0" borderId="10" xfId="119" applyFont="1" applyFill="1" applyBorder="1"/>
    <xf numFmtId="0" fontId="32" fillId="0" borderId="39" xfId="119" applyFont="1" applyFill="1" applyBorder="1" applyAlignment="1">
      <alignment horizontal="left"/>
    </xf>
    <xf numFmtId="0" fontId="32" fillId="0" borderId="39" xfId="119" applyFont="1" applyFill="1" applyBorder="1"/>
    <xf numFmtId="0" fontId="35" fillId="0" borderId="39" xfId="119" applyFont="1" applyFill="1" applyBorder="1"/>
    <xf numFmtId="0" fontId="32" fillId="0" borderId="40" xfId="162" applyFont="1" applyFill="1" applyBorder="1" applyAlignment="1">
      <alignment horizontal="left" wrapText="1"/>
    </xf>
    <xf numFmtId="164" fontId="32" fillId="0" borderId="40" xfId="147" applyNumberFormat="1" applyFont="1" applyFill="1" applyBorder="1" applyAlignment="1">
      <alignment horizontal="center" vertical="top"/>
    </xf>
    <xf numFmtId="0" fontId="32" fillId="0" borderId="10" xfId="119" applyFont="1" applyFill="1" applyBorder="1" applyAlignment="1">
      <alignment vertical="center"/>
    </xf>
    <xf numFmtId="0" fontId="32" fillId="0" borderId="39" xfId="119" applyFont="1" applyFill="1" applyBorder="1" applyAlignment="1">
      <alignment vertical="center"/>
    </xf>
    <xf numFmtId="0" fontId="33" fillId="0" borderId="39" xfId="119" applyFont="1" applyFill="1" applyBorder="1" applyAlignment="1">
      <alignment vertical="center"/>
    </xf>
    <xf numFmtId="0" fontId="33" fillId="0" borderId="41" xfId="119" applyFont="1" applyFill="1" applyBorder="1" applyAlignment="1">
      <alignment vertical="center"/>
    </xf>
    <xf numFmtId="0" fontId="32" fillId="0" borderId="37" xfId="162" applyFont="1" applyFill="1" applyBorder="1" applyAlignment="1">
      <alignment horizontal="left"/>
    </xf>
    <xf numFmtId="0" fontId="32" fillId="0" borderId="37" xfId="162" applyFont="1" applyFill="1" applyBorder="1" applyAlignment="1">
      <alignment horizontal="left" wrapText="1"/>
    </xf>
    <xf numFmtId="0" fontId="32" fillId="0" borderId="14" xfId="119" applyFont="1" applyFill="1" applyBorder="1" applyAlignment="1">
      <alignment horizontal="left"/>
    </xf>
    <xf numFmtId="0" fontId="33" fillId="0" borderId="0" xfId="119" applyFont="1" applyFill="1" applyBorder="1"/>
    <xf numFmtId="0" fontId="33" fillId="0" borderId="0" xfId="119" applyFont="1" applyFill="1" applyBorder="1" applyAlignment="1">
      <alignment vertical="center"/>
    </xf>
    <xf numFmtId="0" fontId="33" fillId="0" borderId="23" xfId="119" applyFont="1" applyFill="1" applyBorder="1" applyAlignment="1">
      <alignment horizontal="right" vertical="center" wrapText="1"/>
    </xf>
    <xf numFmtId="0" fontId="32" fillId="0" borderId="0" xfId="162" applyFont="1" applyFill="1" applyBorder="1" applyAlignment="1">
      <alignment wrapText="1"/>
    </xf>
    <xf numFmtId="164" fontId="33" fillId="0" borderId="0" xfId="147" applyNumberFormat="1" applyFont="1" applyFill="1" applyBorder="1" applyAlignment="1">
      <alignment horizontal="center" vertical="top"/>
    </xf>
    <xf numFmtId="0" fontId="38" fillId="0" borderId="0" xfId="162" applyFont="1" applyFill="1" applyBorder="1" applyAlignment="1">
      <alignment horizontal="left" wrapText="1"/>
    </xf>
    <xf numFmtId="0" fontId="32" fillId="0" borderId="42" xfId="162" applyFont="1" applyFill="1" applyBorder="1" applyAlignment="1">
      <alignment horizontal="left"/>
    </xf>
    <xf numFmtId="0" fontId="32" fillId="0" borderId="42" xfId="162" applyFont="1" applyFill="1" applyBorder="1" applyAlignment="1">
      <alignment horizontal="left" wrapText="1"/>
    </xf>
    <xf numFmtId="0" fontId="32" fillId="0" borderId="0" xfId="162" applyFont="1" applyFill="1" applyBorder="1" applyAlignment="1">
      <alignment horizontal="left" wrapText="1"/>
    </xf>
    <xf numFmtId="0" fontId="32" fillId="0" borderId="30" xfId="119" applyFont="1" applyFill="1" applyBorder="1" applyAlignment="1">
      <alignment horizontal="left"/>
    </xf>
    <xf numFmtId="0" fontId="32" fillId="0" borderId="43" xfId="162" applyFont="1" applyFill="1" applyBorder="1" applyAlignment="1">
      <alignment horizontal="left" wrapText="1"/>
    </xf>
    <xf numFmtId="0" fontId="32" fillId="0" borderId="31" xfId="119" applyFont="1" applyFill="1" applyBorder="1" applyAlignment="1">
      <alignment vertical="center"/>
    </xf>
    <xf numFmtId="164" fontId="33" fillId="0" borderId="31" xfId="147" applyNumberFormat="1" applyFont="1" applyFill="1" applyBorder="1" applyAlignment="1">
      <alignment horizontal="center" vertical="top"/>
    </xf>
    <xf numFmtId="0" fontId="38" fillId="0" borderId="31" xfId="162" applyFont="1" applyFill="1" applyBorder="1" applyAlignment="1">
      <alignment horizontal="left" wrapText="1"/>
    </xf>
    <xf numFmtId="0" fontId="33" fillId="0" borderId="38" xfId="119" applyFont="1" applyFill="1" applyBorder="1" applyAlignment="1">
      <alignment horizontal="right" vertical="center" wrapText="1"/>
    </xf>
    <xf numFmtId="0" fontId="18" fillId="0" borderId="14" xfId="119" applyFont="1" applyFill="1" applyBorder="1" applyAlignment="1">
      <alignment horizontal="left" vertical="center"/>
    </xf>
    <xf numFmtId="0" fontId="18" fillId="0" borderId="16" xfId="119" applyFont="1" applyFill="1" applyBorder="1" applyAlignment="1">
      <alignment horizontal="left" vertical="center"/>
    </xf>
    <xf numFmtId="0" fontId="18" fillId="0" borderId="16" xfId="119" applyFont="1" applyFill="1" applyBorder="1" applyAlignment="1">
      <alignment vertical="center"/>
    </xf>
    <xf numFmtId="0" fontId="18" fillId="0" borderId="30" xfId="119" applyFont="1" applyFill="1" applyBorder="1" applyAlignment="1">
      <alignment vertical="center"/>
    </xf>
    <xf numFmtId="0" fontId="18" fillId="0" borderId="31" xfId="119" applyFont="1" applyFill="1" applyBorder="1" applyAlignment="1">
      <alignment vertical="center"/>
    </xf>
    <xf numFmtId="0" fontId="18" fillId="0" borderId="31" xfId="119" applyFont="1" applyFill="1" applyBorder="1" applyAlignment="1">
      <alignment horizontal="left" vertical="center"/>
    </xf>
    <xf numFmtId="0" fontId="18" fillId="0" borderId="38" xfId="119" applyFont="1" applyFill="1" applyBorder="1" applyAlignment="1">
      <alignment horizontal="right" vertical="center" wrapText="1"/>
    </xf>
    <xf numFmtId="0" fontId="18" fillId="0" borderId="0" xfId="119" applyFont="1" applyFill="1" applyAlignment="1">
      <alignment vertical="center"/>
    </xf>
    <xf numFmtId="0" fontId="18" fillId="0" borderId="0" xfId="119" applyFont="1" applyFill="1" applyBorder="1" applyAlignment="1">
      <alignment vertical="center"/>
    </xf>
    <xf numFmtId="0" fontId="18" fillId="0" borderId="44" xfId="107" applyFont="1" applyBorder="1" applyAlignment="1">
      <alignment vertical="center"/>
    </xf>
    <xf numFmtId="0" fontId="18" fillId="0" borderId="0" xfId="107" applyFont="1" applyBorder="1" applyAlignment="1">
      <alignment horizontal="center" vertical="center"/>
    </xf>
    <xf numFmtId="0" fontId="18" fillId="0" borderId="23" xfId="107" applyFont="1" applyBorder="1" applyAlignment="1">
      <alignment horizontal="center" vertical="center"/>
    </xf>
    <xf numFmtId="0" fontId="39" fillId="0" borderId="0" xfId="107" applyFont="1" applyFill="1" applyBorder="1" applyAlignment="1">
      <alignment horizontal="center" vertical="center"/>
    </xf>
    <xf numFmtId="0" fontId="39" fillId="0" borderId="0" xfId="107" applyFont="1" applyBorder="1" applyAlignment="1">
      <alignment horizontal="center" vertical="center"/>
    </xf>
    <xf numFmtId="0" fontId="0" fillId="0" borderId="0" xfId="107" applyFont="1" applyAlignment="1">
      <alignment vertical="center"/>
    </xf>
    <xf numFmtId="0" fontId="0" fillId="0" borderId="0" xfId="107" applyFont="1" applyBorder="1" applyAlignment="1">
      <alignment vertical="center"/>
    </xf>
    <xf numFmtId="0" fontId="39" fillId="0" borderId="0" xfId="107" applyFont="1" applyBorder="1" applyAlignment="1">
      <alignment vertical="center"/>
    </xf>
    <xf numFmtId="0" fontId="18" fillId="0" borderId="0" xfId="107" applyFont="1" applyBorder="1"/>
    <xf numFmtId="0" fontId="18" fillId="0" borderId="0" xfId="107" applyFont="1" applyBorder="1" applyAlignment="1">
      <alignment horizontal="left" vertical="center"/>
    </xf>
    <xf numFmtId="0" fontId="18" fillId="0" borderId="0" xfId="107" applyFont="1" applyBorder="1" applyAlignment="1">
      <alignment vertical="center"/>
    </xf>
    <xf numFmtId="0" fontId="18" fillId="0" borderId="21" xfId="107" applyFont="1" applyBorder="1" applyAlignment="1">
      <alignment vertical="center"/>
    </xf>
    <xf numFmtId="0" fontId="18" fillId="0" borderId="12" xfId="107" applyFont="1" applyBorder="1" applyAlignment="1">
      <alignment vertical="center"/>
    </xf>
    <xf numFmtId="0" fontId="18" fillId="0" borderId="46" xfId="107" applyFont="1" applyBorder="1" applyAlignment="1">
      <alignment vertical="center"/>
    </xf>
    <xf numFmtId="0" fontId="18" fillId="0" borderId="23" xfId="107" applyFont="1" applyBorder="1" applyAlignment="1">
      <alignment vertical="center"/>
    </xf>
    <xf numFmtId="0" fontId="39" fillId="0" borderId="0" xfId="107" applyFont="1" applyFill="1" applyBorder="1" applyAlignment="1">
      <alignment vertical="center"/>
    </xf>
    <xf numFmtId="0" fontId="0" fillId="0" borderId="0" xfId="107" applyFont="1" applyBorder="1" applyAlignment="1">
      <alignment horizontal="right" vertical="center"/>
    </xf>
    <xf numFmtId="0" fontId="40" fillId="0" borderId="0" xfId="107" applyFont="1" applyBorder="1" applyAlignment="1">
      <alignment horizontal="center"/>
    </xf>
    <xf numFmtId="0" fontId="18" fillId="0" borderId="47" xfId="107" applyFont="1" applyBorder="1" applyAlignment="1">
      <alignment vertical="center"/>
    </xf>
    <xf numFmtId="0" fontId="18" fillId="0" borderId="48" xfId="107" applyFont="1" applyBorder="1"/>
    <xf numFmtId="0" fontId="18" fillId="0" borderId="27" xfId="107" applyFont="1" applyBorder="1"/>
    <xf numFmtId="0" fontId="18" fillId="0" borderId="0" xfId="107" applyFont="1" applyBorder="1" applyAlignment="1">
      <alignment horizontal="center"/>
    </xf>
    <xf numFmtId="0" fontId="18" fillId="0" borderId="44" xfId="107" applyFont="1" applyBorder="1" applyAlignment="1">
      <alignment horizontal="left" vertical="center"/>
    </xf>
    <xf numFmtId="0" fontId="18" fillId="0" borderId="20" xfId="107" applyFont="1" applyBorder="1"/>
    <xf numFmtId="0" fontId="18" fillId="0" borderId="15" xfId="107" applyFont="1" applyBorder="1" applyAlignment="1">
      <alignment vertical="center"/>
    </xf>
    <xf numFmtId="0" fontId="18" fillId="0" borderId="16" xfId="107" applyFont="1" applyBorder="1" applyAlignment="1">
      <alignment vertical="center"/>
    </xf>
    <xf numFmtId="0" fontId="18" fillId="0" borderId="17" xfId="107" applyFont="1" applyBorder="1" applyAlignment="1">
      <alignment vertical="center"/>
    </xf>
    <xf numFmtId="0" fontId="39" fillId="0" borderId="0" xfId="107" applyFont="1" applyAlignment="1">
      <alignment vertical="center"/>
    </xf>
    <xf numFmtId="0" fontId="18" fillId="0" borderId="14" xfId="107" applyFont="1" applyBorder="1" applyAlignment="1">
      <alignment vertical="center"/>
    </xf>
    <xf numFmtId="0" fontId="18" fillId="0" borderId="14" xfId="107" applyFont="1" applyFill="1" applyBorder="1" applyAlignment="1">
      <alignment vertical="center"/>
    </xf>
    <xf numFmtId="0" fontId="18" fillId="0" borderId="0" xfId="107" applyFont="1" applyFill="1" applyBorder="1" applyAlignment="1">
      <alignment vertical="center"/>
    </xf>
    <xf numFmtId="0" fontId="18" fillId="0" borderId="23" xfId="107" applyFont="1" applyFill="1" applyBorder="1" applyAlignment="1">
      <alignment vertical="center"/>
    </xf>
    <xf numFmtId="0" fontId="0" fillId="0" borderId="0" xfId="107" applyFont="1" applyFill="1" applyAlignment="1">
      <alignment vertical="center"/>
    </xf>
    <xf numFmtId="0" fontId="39" fillId="0" borderId="0" xfId="107" applyFont="1" applyFill="1" applyAlignment="1">
      <alignment vertical="center"/>
    </xf>
    <xf numFmtId="0" fontId="0" fillId="0" borderId="0" xfId="107" applyFont="1" applyFill="1" applyBorder="1" applyAlignment="1">
      <alignment vertical="center"/>
    </xf>
    <xf numFmtId="0" fontId="41" fillId="0" borderId="0" xfId="107" applyFont="1" applyFill="1" applyBorder="1" applyAlignment="1">
      <alignment vertical="center"/>
    </xf>
    <xf numFmtId="0" fontId="18" fillId="0" borderId="30" xfId="107" applyFont="1" applyBorder="1" applyAlignment="1">
      <alignment vertical="center"/>
    </xf>
    <xf numFmtId="0" fontId="18" fillId="0" borderId="31" xfId="107" applyFont="1" applyBorder="1" applyAlignment="1">
      <alignment vertical="center"/>
    </xf>
    <xf numFmtId="0" fontId="18" fillId="0" borderId="38" xfId="107" applyFont="1" applyBorder="1" applyAlignment="1">
      <alignment vertical="center"/>
    </xf>
    <xf numFmtId="0" fontId="39" fillId="0" borderId="0" xfId="107" applyFont="1" applyBorder="1" applyAlignment="1">
      <alignment horizontal="left" vertical="center"/>
    </xf>
    <xf numFmtId="164" fontId="39" fillId="0" borderId="0" xfId="107" applyNumberFormat="1" applyFont="1" applyBorder="1" applyAlignment="1">
      <alignment vertical="center"/>
    </xf>
    <xf numFmtId="0" fontId="23" fillId="0" borderId="0" xfId="107" applyFont="1" applyBorder="1" applyAlignment="1">
      <alignment horizontal="center" vertical="center"/>
    </xf>
    <xf numFmtId="0" fontId="23" fillId="0" borderId="0" xfId="107" applyFont="1" applyAlignment="1">
      <alignment horizontal="center" vertical="center"/>
    </xf>
    <xf numFmtId="0" fontId="31" fillId="0" borderId="0" xfId="119" applyFont="1" applyFill="1" applyBorder="1" applyAlignment="1">
      <alignment horizontal="center"/>
    </xf>
    <xf numFmtId="0" fontId="18" fillId="0" borderId="14" xfId="119" applyFont="1" applyFill="1" applyBorder="1"/>
    <xf numFmtId="0" fontId="18" fillId="0" borderId="0" xfId="119" applyFont="1" applyFill="1" applyBorder="1" applyAlignment="1">
      <alignment horizontal="right" vertical="center" wrapText="1"/>
    </xf>
    <xf numFmtId="0" fontId="18" fillId="0" borderId="23" xfId="119" applyFont="1" applyFill="1" applyBorder="1" applyAlignment="1">
      <alignment horizontal="right" vertical="center" wrapText="1"/>
    </xf>
    <xf numFmtId="0" fontId="18" fillId="0" borderId="10" xfId="129" applyFont="1" applyFill="1" applyBorder="1" applyAlignment="1">
      <alignment horizontal="left" vertical="center"/>
    </xf>
    <xf numFmtId="0" fontId="18" fillId="0" borderId="39" xfId="129" applyFont="1" applyFill="1" applyBorder="1" applyAlignment="1">
      <alignment horizontal="left" vertical="center"/>
    </xf>
    <xf numFmtId="0" fontId="18" fillId="0" borderId="39" xfId="119" applyFont="1" applyFill="1" applyBorder="1"/>
    <xf numFmtId="0" fontId="18" fillId="0" borderId="39" xfId="129" applyFont="1" applyFill="1" applyBorder="1" applyAlignment="1">
      <alignment vertical="center"/>
    </xf>
    <xf numFmtId="0" fontId="18" fillId="0" borderId="26" xfId="129" applyFont="1" applyFill="1" applyBorder="1" applyAlignment="1">
      <alignment vertical="center"/>
    </xf>
    <xf numFmtId="0" fontId="18" fillId="0" borderId="26" xfId="119" applyFont="1" applyFill="1" applyBorder="1"/>
    <xf numFmtId="0" fontId="18" fillId="0" borderId="39" xfId="130" applyFont="1" applyFill="1" applyBorder="1" applyAlignment="1">
      <alignment horizontal="right" vertical="center"/>
    </xf>
    <xf numFmtId="0" fontId="18" fillId="0" borderId="28" xfId="130" applyFont="1" applyFill="1" applyBorder="1" applyAlignment="1">
      <alignment vertical="center"/>
    </xf>
    <xf numFmtId="0" fontId="18" fillId="0" borderId="51" xfId="130" applyFont="1" applyFill="1" applyBorder="1" applyAlignment="1">
      <alignment vertical="center"/>
    </xf>
    <xf numFmtId="0" fontId="18" fillId="0" borderId="52" xfId="119" applyFont="1" applyFill="1" applyBorder="1"/>
    <xf numFmtId="0" fontId="18" fillId="0" borderId="39" xfId="119" applyFont="1" applyFill="1" applyBorder="1" applyAlignment="1">
      <alignment horizontal="right" vertical="center" wrapText="1"/>
    </xf>
    <xf numFmtId="0" fontId="18" fillId="0" borderId="41" xfId="119" applyFont="1" applyFill="1" applyBorder="1" applyAlignment="1">
      <alignment horizontal="right" vertical="center" wrapText="1"/>
    </xf>
    <xf numFmtId="0" fontId="18" fillId="0" borderId="14" xfId="119" applyFont="1" applyFill="1" applyBorder="1" applyAlignment="1">
      <alignment horizontal="left"/>
    </xf>
    <xf numFmtId="0" fontId="18" fillId="0" borderId="12" xfId="119" applyFont="1" applyFill="1" applyBorder="1"/>
    <xf numFmtId="0" fontId="19" fillId="0" borderId="30" xfId="119" applyFont="1" applyFill="1" applyBorder="1"/>
    <xf numFmtId="0" fontId="19" fillId="0" borderId="31" xfId="119" applyFont="1" applyFill="1" applyBorder="1"/>
    <xf numFmtId="0" fontId="19" fillId="0" borderId="38" xfId="119" applyFont="1" applyFill="1" applyBorder="1"/>
    <xf numFmtId="0" fontId="18" fillId="0" borderId="30" xfId="119" applyFont="1" applyFill="1" applyBorder="1"/>
    <xf numFmtId="0" fontId="18" fillId="0" borderId="31" xfId="119" applyFont="1" applyFill="1" applyBorder="1"/>
    <xf numFmtId="0" fontId="18" fillId="0" borderId="38" xfId="119" applyFont="1" applyFill="1" applyBorder="1"/>
    <xf numFmtId="0" fontId="19" fillId="21" borderId="0" xfId="119" applyFont="1" applyFill="1"/>
    <xf numFmtId="0" fontId="18" fillId="0" borderId="14" xfId="119" applyFont="1" applyFill="1" applyBorder="1" applyAlignment="1">
      <alignment horizontal="center" vertical="center"/>
    </xf>
    <xf numFmtId="0" fontId="18" fillId="0" borderId="0" xfId="119" applyFont="1" applyFill="1" applyBorder="1" applyAlignment="1">
      <alignment horizontal="center" vertical="center"/>
    </xf>
    <xf numFmtId="0" fontId="18" fillId="0" borderId="11" xfId="119" applyFont="1" applyFill="1" applyBorder="1" applyAlignment="1">
      <alignment horizontal="center" vertical="center"/>
    </xf>
    <xf numFmtId="0" fontId="18" fillId="0" borderId="13" xfId="119" applyFont="1" applyFill="1" applyBorder="1" applyAlignment="1">
      <alignment horizontal="center" vertical="center"/>
    </xf>
    <xf numFmtId="0" fontId="18" fillId="0" borderId="23" xfId="119" applyFont="1" applyFill="1" applyBorder="1" applyAlignment="1">
      <alignment horizontal="center" vertical="center"/>
    </xf>
    <xf numFmtId="0" fontId="18" fillId="0" borderId="15" xfId="119" applyFont="1" applyFill="1" applyBorder="1" applyAlignment="1">
      <alignment horizontal="center" vertical="center"/>
    </xf>
    <xf numFmtId="0" fontId="18" fillId="0" borderId="17" xfId="119" applyFont="1" applyFill="1" applyBorder="1" applyAlignment="1">
      <alignment horizontal="center" vertical="center"/>
    </xf>
    <xf numFmtId="0" fontId="18" fillId="0" borderId="30" xfId="119" applyFont="1" applyFill="1" applyBorder="1" applyAlignment="1">
      <alignment horizontal="center" vertical="center"/>
    </xf>
    <xf numFmtId="0" fontId="18" fillId="0" borderId="31" xfId="119" applyFont="1" applyFill="1" applyBorder="1" applyAlignment="1">
      <alignment horizontal="center" vertical="center"/>
    </xf>
    <xf numFmtId="0" fontId="18" fillId="0" borderId="38" xfId="119" applyFont="1" applyFill="1" applyBorder="1" applyAlignment="1">
      <alignment horizontal="center" vertical="center"/>
    </xf>
    <xf numFmtId="0" fontId="32" fillId="21" borderId="0" xfId="0" applyFont="1" applyFill="1" applyAlignment="1">
      <alignment vertical="top"/>
    </xf>
    <xf numFmtId="0" fontId="32" fillId="21" borderId="0" xfId="0" applyFont="1" applyFill="1" applyAlignment="1">
      <alignment horizontal="left" vertical="top"/>
    </xf>
    <xf numFmtId="0" fontId="32" fillId="21" borderId="0" xfId="0" applyFont="1" applyFill="1" applyAlignment="1"/>
    <xf numFmtId="0" fontId="32" fillId="21" borderId="0" xfId="0" applyFont="1" applyFill="1" applyAlignment="1">
      <alignment horizontal="left" vertical="center"/>
    </xf>
    <xf numFmtId="165" fontId="27" fillId="8" borderId="53" xfId="0" applyNumberFormat="1" applyFont="1" applyFill="1" applyBorder="1" applyAlignment="1">
      <alignment horizontal="center" vertical="center"/>
    </xf>
    <xf numFmtId="0" fontId="47" fillId="21" borderId="0" xfId="0" applyFont="1" applyFill="1" applyAlignment="1"/>
    <xf numFmtId="0" fontId="47" fillId="0" borderId="0" xfId="0" applyFont="1" applyFill="1" applyAlignment="1"/>
    <xf numFmtId="0" fontId="0" fillId="0" borderId="0" xfId="0" applyFill="1"/>
    <xf numFmtId="166" fontId="48" fillId="0" borderId="53" xfId="0" applyNumberFormat="1" applyFont="1" applyFill="1" applyBorder="1" applyAlignment="1">
      <alignment horizontal="center" vertical="top"/>
    </xf>
    <xf numFmtId="0" fontId="32" fillId="0" borderId="41" xfId="0" applyFont="1" applyFill="1" applyBorder="1" applyAlignment="1">
      <alignment horizontal="left" vertical="top"/>
    </xf>
    <xf numFmtId="166" fontId="49" fillId="0" borderId="53" xfId="0" applyNumberFormat="1" applyFont="1" applyFill="1" applyBorder="1" applyAlignment="1">
      <alignment horizontal="center" vertical="top"/>
    </xf>
    <xf numFmtId="0" fontId="50" fillId="0" borderId="53" xfId="0" applyFont="1" applyFill="1" applyBorder="1" applyAlignment="1">
      <alignment horizontal="left" vertical="top" wrapText="1"/>
    </xf>
    <xf numFmtId="0" fontId="50" fillId="0" borderId="45" xfId="0" applyFont="1" applyFill="1" applyBorder="1" applyAlignment="1">
      <alignment vertical="top"/>
    </xf>
    <xf numFmtId="0" fontId="50" fillId="0" borderId="54" xfId="0" applyFont="1" applyFill="1" applyBorder="1" applyAlignment="1">
      <alignment vertical="top"/>
    </xf>
    <xf numFmtId="1" fontId="50" fillId="0" borderId="40" xfId="0" applyNumberFormat="1" applyFont="1" applyFill="1" applyBorder="1" applyAlignment="1"/>
    <xf numFmtId="0" fontId="50" fillId="0" borderId="40" xfId="0" applyFont="1" applyFill="1" applyBorder="1" applyAlignment="1"/>
    <xf numFmtId="0" fontId="50" fillId="0" borderId="56" xfId="0" applyFont="1" applyFill="1" applyBorder="1" applyAlignment="1">
      <alignment horizontal="left" vertical="center"/>
    </xf>
    <xf numFmtId="0" fontId="32" fillId="0" borderId="0" xfId="0" applyFont="1" applyFill="1" applyAlignment="1"/>
    <xf numFmtId="1" fontId="50" fillId="0" borderId="43" xfId="0" applyNumberFormat="1" applyFont="1" applyFill="1" applyBorder="1" applyAlignment="1"/>
    <xf numFmtId="0" fontId="50" fillId="0" borderId="43" xfId="0" applyFont="1" applyFill="1" applyBorder="1" applyAlignment="1"/>
    <xf numFmtId="0" fontId="50" fillId="0" borderId="58" xfId="0" applyFont="1" applyFill="1" applyBorder="1" applyAlignment="1">
      <alignment horizontal="left" vertical="center"/>
    </xf>
    <xf numFmtId="0" fontId="50" fillId="0" borderId="40" xfId="0" applyFont="1" applyFill="1" applyBorder="1" applyAlignment="1">
      <alignment vertical="top"/>
    </xf>
    <xf numFmtId="0" fontId="50" fillId="0" borderId="54" xfId="0" applyFont="1" applyFill="1" applyBorder="1" applyAlignment="1">
      <alignment horizontal="left" vertical="top" wrapText="1"/>
    </xf>
    <xf numFmtId="0" fontId="50" fillId="0" borderId="59" xfId="0" applyFont="1" applyFill="1" applyBorder="1" applyAlignment="1">
      <alignment vertical="center"/>
    </xf>
    <xf numFmtId="0" fontId="50" fillId="0" borderId="59" xfId="0" applyFont="1" applyFill="1" applyBorder="1" applyAlignment="1"/>
    <xf numFmtId="1" fontId="50" fillId="0" borderId="59" xfId="0" applyNumberFormat="1" applyFont="1" applyFill="1" applyBorder="1" applyAlignment="1"/>
    <xf numFmtId="0" fontId="50" fillId="0" borderId="59" xfId="0" applyFont="1" applyFill="1" applyBorder="1" applyAlignment="1">
      <alignment horizontal="left" vertical="center"/>
    </xf>
    <xf numFmtId="0" fontId="50" fillId="0" borderId="40" xfId="0" applyFont="1" applyFill="1" applyBorder="1" applyAlignment="1">
      <alignment horizontal="left"/>
    </xf>
    <xf numFmtId="0" fontId="46" fillId="0" borderId="40" xfId="146" applyFont="1" applyFill="1" applyBorder="1" applyAlignment="1">
      <alignment wrapText="1"/>
    </xf>
    <xf numFmtId="166" fontId="49" fillId="0" borderId="56" xfId="0" applyNumberFormat="1" applyFont="1" applyFill="1" applyBorder="1" applyAlignment="1">
      <alignment horizontal="left" vertical="center"/>
    </xf>
    <xf numFmtId="0" fontId="50" fillId="0" borderId="10" xfId="0" applyFont="1" applyFill="1" applyBorder="1" applyAlignment="1"/>
    <xf numFmtId="0" fontId="50" fillId="0" borderId="41" xfId="0" applyFont="1" applyFill="1" applyBorder="1" applyAlignment="1"/>
    <xf numFmtId="0" fontId="50" fillId="0" borderId="37" xfId="0" applyFont="1" applyFill="1" applyBorder="1" applyAlignment="1">
      <alignment horizontal="left"/>
    </xf>
    <xf numFmtId="0" fontId="50" fillId="0" borderId="37" xfId="0" applyFont="1" applyFill="1" applyBorder="1" applyAlignment="1"/>
    <xf numFmtId="1" fontId="50" fillId="0" borderId="37" xfId="0" applyNumberFormat="1" applyFont="1" applyFill="1" applyBorder="1" applyAlignment="1"/>
    <xf numFmtId="0" fontId="50" fillId="0" borderId="60" xfId="0" applyFont="1" applyFill="1" applyBorder="1" applyAlignment="1">
      <alignment horizontal="left" vertical="center"/>
    </xf>
    <xf numFmtId="0" fontId="50" fillId="0" borderId="14" xfId="0" applyFont="1" applyFill="1" applyBorder="1" applyAlignment="1">
      <alignment horizontal="center"/>
    </xf>
    <xf numFmtId="0" fontId="50" fillId="0" borderId="23" xfId="0" applyFont="1" applyFill="1" applyBorder="1" applyAlignment="1">
      <alignment horizontal="center"/>
    </xf>
    <xf numFmtId="0" fontId="46" fillId="0" borderId="37" xfId="146" applyFont="1" applyFill="1" applyBorder="1" applyAlignment="1">
      <alignment wrapText="1"/>
    </xf>
    <xf numFmtId="166" fontId="49" fillId="0" borderId="60" xfId="0" applyNumberFormat="1" applyFont="1" applyFill="1" applyBorder="1" applyAlignment="1">
      <alignment horizontal="left" vertical="center"/>
    </xf>
    <xf numFmtId="0" fontId="50" fillId="0" borderId="14" xfId="0" applyFont="1" applyFill="1" applyBorder="1" applyAlignment="1"/>
    <xf numFmtId="0" fontId="50" fillId="0" borderId="23" xfId="0" applyFont="1" applyFill="1" applyBorder="1" applyAlignment="1"/>
    <xf numFmtId="0" fontId="50" fillId="0" borderId="55" xfId="0" applyFont="1" applyFill="1" applyBorder="1" applyAlignment="1">
      <alignment vertical="top"/>
    </xf>
    <xf numFmtId="1" fontId="50" fillId="0" borderId="40" xfId="0" applyNumberFormat="1" applyFont="1" applyFill="1" applyBorder="1" applyAlignment="1">
      <alignment vertical="top"/>
    </xf>
    <xf numFmtId="0" fontId="50" fillId="0" borderId="57" xfId="0" applyFont="1" applyFill="1" applyBorder="1" applyAlignment="1">
      <alignment vertical="top"/>
    </xf>
    <xf numFmtId="1" fontId="50" fillId="0" borderId="43" xfId="0" applyNumberFormat="1" applyFont="1" applyFill="1" applyBorder="1" applyAlignment="1">
      <alignment vertical="top"/>
    </xf>
    <xf numFmtId="0" fontId="46" fillId="0" borderId="43" xfId="146" applyFont="1" applyFill="1" applyBorder="1" applyAlignment="1">
      <alignment wrapText="1"/>
    </xf>
    <xf numFmtId="166" fontId="49" fillId="0" borderId="58" xfId="0" applyNumberFormat="1" applyFont="1" applyFill="1" applyBorder="1" applyAlignment="1">
      <alignment horizontal="left" vertical="center"/>
    </xf>
    <xf numFmtId="0" fontId="50" fillId="0" borderId="40" xfId="0" applyFont="1" applyFill="1" applyBorder="1" applyAlignment="1">
      <alignment vertical="center"/>
    </xf>
    <xf numFmtId="1" fontId="50" fillId="0" borderId="39" xfId="0" applyNumberFormat="1" applyFont="1" applyFill="1" applyBorder="1" applyAlignment="1"/>
    <xf numFmtId="0" fontId="50" fillId="0" borderId="37" xfId="0" applyFont="1" applyFill="1" applyBorder="1" applyAlignment="1">
      <alignment vertical="center"/>
    </xf>
    <xf numFmtId="1" fontId="50" fillId="0" borderId="42" xfId="0" applyNumberFormat="1" applyFont="1" applyFill="1" applyBorder="1" applyAlignment="1"/>
    <xf numFmtId="0" fontId="50" fillId="0" borderId="37" xfId="0" applyFont="1" applyFill="1" applyBorder="1" applyAlignment="1">
      <alignment vertical="top"/>
    </xf>
    <xf numFmtId="0" fontId="51" fillId="0" borderId="37" xfId="0" applyFont="1" applyFill="1" applyBorder="1" applyAlignment="1"/>
    <xf numFmtId="0" fontId="50" fillId="0" borderId="37" xfId="146" applyFont="1" applyFill="1" applyBorder="1" applyAlignment="1">
      <alignment horizontal="left" vertical="center" wrapText="1"/>
    </xf>
    <xf numFmtId="1" fontId="50" fillId="0" borderId="35" xfId="0" applyNumberFormat="1" applyFont="1" applyFill="1" applyBorder="1" applyAlignment="1"/>
    <xf numFmtId="0" fontId="50" fillId="0" borderId="30" xfId="0" applyFont="1" applyFill="1" applyBorder="1" applyAlignment="1"/>
    <xf numFmtId="0" fontId="50" fillId="0" borderId="31" xfId="0" applyFont="1" applyFill="1" applyBorder="1" applyAlignment="1"/>
    <xf numFmtId="1" fontId="50" fillId="0" borderId="31" xfId="0" applyNumberFormat="1" applyFont="1" applyFill="1" applyBorder="1" applyAlignment="1"/>
    <xf numFmtId="0" fontId="49" fillId="0" borderId="38" xfId="0" applyFont="1" applyFill="1" applyBorder="1" applyAlignment="1">
      <alignment horizontal="left" vertical="center"/>
    </xf>
    <xf numFmtId="0" fontId="52" fillId="0" borderId="55" xfId="0" applyFont="1" applyFill="1" applyBorder="1" applyAlignment="1">
      <alignment vertical="top"/>
    </xf>
    <xf numFmtId="0" fontId="52" fillId="0" borderId="40" xfId="0" applyFont="1" applyFill="1" applyBorder="1" applyAlignment="1">
      <alignment vertical="top"/>
    </xf>
    <xf numFmtId="164" fontId="50" fillId="0" borderId="37" xfId="0" applyNumberFormat="1" applyFont="1" applyFill="1" applyBorder="1" applyAlignment="1">
      <alignment vertical="top" wrapText="1"/>
    </xf>
    <xf numFmtId="0" fontId="52" fillId="0" borderId="62" xfId="0" applyFont="1" applyFill="1" applyBorder="1" applyAlignment="1">
      <alignment vertical="top"/>
    </xf>
    <xf numFmtId="0" fontId="52" fillId="0" borderId="37" xfId="0" applyFont="1" applyFill="1" applyBorder="1" applyAlignment="1">
      <alignment vertical="top"/>
    </xf>
    <xf numFmtId="164" fontId="53" fillId="0" borderId="37" xfId="0" applyNumberFormat="1" applyFont="1" applyFill="1" applyBorder="1" applyAlignment="1">
      <alignment vertical="top" wrapText="1"/>
    </xf>
    <xf numFmtId="0" fontId="52" fillId="0" borderId="0" xfId="0" applyFont="1" applyFill="1" applyBorder="1" applyAlignment="1">
      <alignment vertical="top"/>
    </xf>
    <xf numFmtId="0" fontId="52" fillId="0" borderId="63" xfId="0" applyFont="1" applyFill="1" applyBorder="1" applyAlignment="1">
      <alignment vertical="top"/>
    </xf>
    <xf numFmtId="164" fontId="50" fillId="0" borderId="42" xfId="0" applyNumberFormat="1" applyFont="1" applyFill="1" applyBorder="1" applyAlignment="1">
      <alignment vertical="top" wrapText="1"/>
    </xf>
    <xf numFmtId="0" fontId="50" fillId="0" borderId="42" xfId="0" applyFont="1" applyFill="1" applyBorder="1" applyAlignment="1">
      <alignment vertical="top"/>
    </xf>
    <xf numFmtId="0" fontId="50" fillId="0" borderId="42" xfId="0" applyFont="1" applyFill="1" applyBorder="1" applyAlignment="1"/>
    <xf numFmtId="1" fontId="50" fillId="0" borderId="64" xfId="0" applyNumberFormat="1" applyFont="1" applyFill="1" applyBorder="1" applyAlignment="1"/>
    <xf numFmtId="0" fontId="50" fillId="0" borderId="41" xfId="0" applyFont="1" applyFill="1" applyBorder="1" applyAlignment="1">
      <alignment horizontal="left" vertical="top" wrapText="1"/>
    </xf>
    <xf numFmtId="0" fontId="50" fillId="0" borderId="26" xfId="0" applyFont="1" applyFill="1" applyBorder="1" applyAlignment="1">
      <alignment vertical="center"/>
    </xf>
    <xf numFmtId="0" fontId="50" fillId="0" borderId="26" xfId="0" applyFont="1" applyFill="1" applyBorder="1" applyAlignment="1"/>
    <xf numFmtId="0" fontId="49" fillId="0" borderId="26" xfId="0" applyFont="1" applyFill="1" applyBorder="1" applyAlignment="1">
      <alignment horizontal="left" vertical="center"/>
    </xf>
    <xf numFmtId="0" fontId="50" fillId="0" borderId="38" xfId="0" applyFont="1" applyFill="1" applyBorder="1" applyAlignment="1">
      <alignment horizontal="left" vertical="top" wrapText="1"/>
    </xf>
    <xf numFmtId="0" fontId="50" fillId="0" borderId="31" xfId="0" applyFont="1" applyFill="1" applyBorder="1" applyAlignment="1">
      <alignment vertical="center"/>
    </xf>
    <xf numFmtId="0" fontId="46" fillId="0" borderId="43" xfId="146" applyFont="1" applyFill="1" applyBorder="1" applyAlignment="1">
      <alignment vertical="center" wrapText="1"/>
    </xf>
    <xf numFmtId="166" fontId="49" fillId="0" borderId="24" xfId="0" applyNumberFormat="1" applyFont="1" applyFill="1" applyBorder="1" applyAlignment="1">
      <alignment horizontal="center" vertical="top"/>
    </xf>
    <xf numFmtId="0" fontId="50" fillId="0" borderId="24" xfId="0" applyFont="1" applyFill="1" applyBorder="1" applyAlignment="1">
      <alignment vertical="top" wrapText="1"/>
    </xf>
    <xf numFmtId="0" fontId="50" fillId="0" borderId="49" xfId="0" applyFont="1" applyFill="1" applyBorder="1" applyAlignment="1">
      <alignment vertical="center"/>
    </xf>
    <xf numFmtId="0" fontId="49" fillId="0" borderId="50" xfId="0" applyFont="1" applyFill="1" applyBorder="1" applyAlignment="1">
      <alignment horizontal="left" vertical="center"/>
    </xf>
    <xf numFmtId="0" fontId="50" fillId="0" borderId="23" xfId="0" applyFont="1" applyFill="1" applyBorder="1" applyAlignment="1">
      <alignment vertical="top" wrapText="1"/>
    </xf>
    <xf numFmtId="0" fontId="50" fillId="0" borderId="14" xfId="0" applyFont="1" applyFill="1" applyBorder="1" applyAlignment="1">
      <alignment vertical="center"/>
    </xf>
    <xf numFmtId="0" fontId="50" fillId="0" borderId="0" xfId="0" applyFont="1" applyFill="1" applyBorder="1" applyAlignment="1">
      <alignment vertical="center"/>
    </xf>
    <xf numFmtId="0" fontId="50" fillId="0" borderId="0" xfId="0" applyFont="1" applyFill="1" applyBorder="1" applyAlignment="1"/>
    <xf numFmtId="0" fontId="49" fillId="0" borderId="23" xfId="0" applyFont="1" applyFill="1" applyBorder="1" applyAlignment="1">
      <alignment horizontal="left" vertical="center"/>
    </xf>
    <xf numFmtId="0" fontId="50" fillId="0" borderId="45" xfId="0" applyFont="1" applyFill="1" applyBorder="1" applyAlignment="1"/>
    <xf numFmtId="0" fontId="50" fillId="0" borderId="54" xfId="0" applyFont="1" applyFill="1" applyBorder="1" applyAlignment="1"/>
    <xf numFmtId="166" fontId="49" fillId="0" borderId="65" xfId="0" applyNumberFormat="1" applyFont="1" applyFill="1" applyBorder="1" applyAlignment="1">
      <alignment horizontal="center" vertical="top"/>
    </xf>
    <xf numFmtId="166" fontId="49" fillId="0" borderId="68" xfId="0" applyNumberFormat="1" applyFont="1" applyFill="1" applyBorder="1" applyAlignment="1">
      <alignment horizontal="center" vertical="top"/>
    </xf>
    <xf numFmtId="0" fontId="50" fillId="0" borderId="61" xfId="0" applyFont="1" applyFill="1" applyBorder="1" applyAlignment="1">
      <alignment vertical="center" wrapText="1"/>
    </xf>
    <xf numFmtId="0" fontId="50" fillId="0" borderId="69" xfId="0" applyFont="1" applyFill="1" applyBorder="1" applyAlignment="1">
      <alignment vertical="top"/>
    </xf>
    <xf numFmtId="0" fontId="50" fillId="0" borderId="21" xfId="0" applyFont="1" applyFill="1" applyBorder="1" applyAlignment="1">
      <alignment vertical="top"/>
    </xf>
    <xf numFmtId="0" fontId="50" fillId="0" borderId="22" xfId="0" applyFont="1" applyFill="1" applyBorder="1" applyAlignment="1">
      <alignment vertical="top"/>
    </xf>
    <xf numFmtId="0" fontId="50" fillId="0" borderId="61" xfId="0" applyFont="1" applyFill="1" applyBorder="1" applyAlignment="1">
      <alignment horizontal="center" vertical="top"/>
    </xf>
    <xf numFmtId="0" fontId="50" fillId="0" borderId="61" xfId="0" applyFont="1" applyFill="1" applyBorder="1" applyAlignment="1">
      <alignment horizontal="left" vertical="top"/>
    </xf>
    <xf numFmtId="0" fontId="50" fillId="0" borderId="69" xfId="0" applyFont="1" applyFill="1" applyBorder="1" applyAlignment="1">
      <alignment horizontal="left" vertical="top"/>
    </xf>
    <xf numFmtId="0" fontId="50" fillId="0" borderId="21" xfId="0" applyFont="1" applyFill="1" applyBorder="1" applyAlignment="1">
      <alignment horizontal="left" vertical="top"/>
    </xf>
    <xf numFmtId="0" fontId="50" fillId="0" borderId="22" xfId="0" applyFont="1" applyFill="1" applyBorder="1" applyAlignment="1">
      <alignment horizontal="left" vertical="top"/>
    </xf>
    <xf numFmtId="166" fontId="49" fillId="0" borderId="70" xfId="0" applyNumberFormat="1" applyFont="1" applyFill="1" applyBorder="1" applyAlignment="1">
      <alignment horizontal="center" vertical="top"/>
    </xf>
    <xf numFmtId="0" fontId="51" fillId="0" borderId="61" xfId="0" applyFont="1" applyFill="1" applyBorder="1" applyAlignment="1">
      <alignment horizontal="left" vertical="top"/>
    </xf>
    <xf numFmtId="0" fontId="51" fillId="0" borderId="21" xfId="0" applyFont="1" applyFill="1" applyBorder="1"/>
    <xf numFmtId="0" fontId="34" fillId="21" borderId="0" xfId="0" applyFont="1" applyFill="1" applyAlignment="1"/>
    <xf numFmtId="166" fontId="48" fillId="0" borderId="25" xfId="0" applyNumberFormat="1" applyFont="1" applyFill="1" applyBorder="1" applyAlignment="1">
      <alignment horizontal="center" vertical="top"/>
    </xf>
    <xf numFmtId="0" fontId="0" fillId="0" borderId="25" xfId="0" applyFont="1" applyFill="1" applyBorder="1" applyAlignment="1">
      <alignment horizontal="left" vertical="top"/>
    </xf>
    <xf numFmtId="0" fontId="32" fillId="0" borderId="71" xfId="0" applyFont="1" applyFill="1" applyBorder="1" applyAlignment="1">
      <alignment horizontal="left" vertical="top"/>
    </xf>
    <xf numFmtId="0" fontId="0" fillId="0" borderId="72" xfId="0" applyFont="1" applyFill="1" applyBorder="1"/>
    <xf numFmtId="0" fontId="0" fillId="0" borderId="0" xfId="0" applyFont="1" applyFill="1" applyAlignment="1">
      <alignment vertical="top"/>
    </xf>
    <xf numFmtId="0" fontId="0" fillId="0" borderId="0" xfId="0" applyFont="1" applyFill="1" applyAlignment="1">
      <alignment horizontal="left" vertical="top"/>
    </xf>
    <xf numFmtId="0" fontId="0" fillId="0" borderId="0" xfId="0" applyFont="1" applyFill="1"/>
    <xf numFmtId="0" fontId="32" fillId="21" borderId="0" xfId="0" applyFont="1" applyFill="1" applyAlignment="1">
      <alignment vertical="center"/>
    </xf>
    <xf numFmtId="166" fontId="48" fillId="0" borderId="24" xfId="0" applyNumberFormat="1" applyFont="1" applyFill="1" applyBorder="1" applyAlignment="1">
      <alignment horizontal="center" vertical="top"/>
    </xf>
    <xf numFmtId="0" fontId="50" fillId="0" borderId="61" xfId="0" applyFont="1" applyFill="1" applyBorder="1" applyAlignment="1">
      <alignment horizontal="left" vertical="top" wrapText="1"/>
    </xf>
    <xf numFmtId="0" fontId="0" fillId="0" borderId="24" xfId="0" applyFont="1" applyFill="1" applyBorder="1" applyAlignment="1">
      <alignment horizontal="left" vertical="top"/>
    </xf>
    <xf numFmtId="0" fontId="56" fillId="0" borderId="74" xfId="0" applyFont="1" applyFill="1" applyBorder="1" applyAlignment="1">
      <alignment horizontal="center" vertical="top" wrapText="1"/>
    </xf>
    <xf numFmtId="0" fontId="56" fillId="8" borderId="73" xfId="0" applyFont="1" applyFill="1" applyBorder="1" applyAlignment="1">
      <alignment horizontal="center" vertical="top" wrapText="1"/>
    </xf>
    <xf numFmtId="0" fontId="57" fillId="8" borderId="75" xfId="0" applyFont="1" applyFill="1" applyBorder="1" applyAlignment="1">
      <alignment horizontal="center" vertical="top" wrapText="1"/>
    </xf>
    <xf numFmtId="166" fontId="48" fillId="21" borderId="65" xfId="0" applyNumberFormat="1" applyFont="1" applyFill="1" applyBorder="1" applyAlignment="1">
      <alignment horizontal="center" vertical="center"/>
    </xf>
    <xf numFmtId="0" fontId="32" fillId="0" borderId="65" xfId="0" applyFont="1" applyFill="1" applyBorder="1" applyAlignment="1">
      <alignment horizontal="left" vertical="center" wrapText="1"/>
    </xf>
    <xf numFmtId="1" fontId="50" fillId="0" borderId="26" xfId="0" applyNumberFormat="1" applyFont="1" applyFill="1" applyBorder="1" applyAlignment="1">
      <alignment horizontal="center" vertical="center"/>
    </xf>
    <xf numFmtId="1" fontId="58" fillId="0" borderId="76" xfId="0" applyNumberFormat="1" applyFont="1" applyFill="1" applyBorder="1" applyAlignment="1">
      <alignment horizontal="center" vertical="center"/>
    </xf>
    <xf numFmtId="1" fontId="58" fillId="0" borderId="29" xfId="0" applyNumberFormat="1" applyFont="1" applyFill="1" applyBorder="1" applyAlignment="1">
      <alignment horizontal="center" vertical="center"/>
    </xf>
    <xf numFmtId="166" fontId="48" fillId="21" borderId="68" xfId="0" applyNumberFormat="1" applyFont="1" applyFill="1" applyBorder="1" applyAlignment="1">
      <alignment horizontal="center" vertical="center"/>
    </xf>
    <xf numFmtId="0" fontId="32" fillId="0" borderId="68" xfId="0" applyFont="1" applyFill="1" applyBorder="1" applyAlignment="1">
      <alignment horizontal="left" vertical="center" wrapText="1"/>
    </xf>
    <xf numFmtId="1" fontId="50" fillId="0" borderId="21" xfId="0" applyNumberFormat="1" applyFont="1" applyFill="1" applyBorder="1" applyAlignment="1">
      <alignment horizontal="center" vertical="center"/>
    </xf>
    <xf numFmtId="1" fontId="58" fillId="0" borderId="77" xfId="0" applyNumberFormat="1" applyFont="1" applyFill="1" applyBorder="1" applyAlignment="1">
      <alignment horizontal="center" vertical="center"/>
    </xf>
    <xf numFmtId="1" fontId="58" fillId="0" borderId="36" xfId="0" applyNumberFormat="1" applyFont="1" applyFill="1" applyBorder="1" applyAlignment="1">
      <alignment horizontal="center" vertical="center"/>
    </xf>
    <xf numFmtId="0" fontId="32" fillId="0" borderId="68" xfId="0" applyFont="1" applyFill="1" applyBorder="1" applyAlignment="1">
      <alignment horizontal="left" vertical="center"/>
    </xf>
    <xf numFmtId="0" fontId="59" fillId="21" borderId="0" xfId="0" applyFont="1" applyFill="1" applyAlignment="1">
      <alignment vertical="center"/>
    </xf>
    <xf numFmtId="0" fontId="34" fillId="21" borderId="0" xfId="0" applyFont="1" applyFill="1" applyAlignment="1">
      <alignment vertical="center"/>
    </xf>
    <xf numFmtId="166" fontId="48" fillId="21" borderId="70" xfId="0" applyNumberFormat="1" applyFont="1" applyFill="1" applyBorder="1" applyAlignment="1">
      <alignment horizontal="center" vertical="center"/>
    </xf>
    <xf numFmtId="0" fontId="32" fillId="0" borderId="70" xfId="0" applyFont="1" applyFill="1" applyBorder="1" applyAlignment="1">
      <alignment horizontal="left" vertical="center" wrapText="1"/>
    </xf>
    <xf numFmtId="167" fontId="48" fillId="21" borderId="53" xfId="0" applyNumberFormat="1" applyFont="1" applyFill="1" applyBorder="1" applyAlignment="1">
      <alignment horizontal="left" vertical="top"/>
    </xf>
    <xf numFmtId="0" fontId="32" fillId="21" borderId="53" xfId="0" applyFont="1" applyFill="1" applyBorder="1" applyAlignment="1">
      <alignment horizontal="left" vertical="top" wrapText="1"/>
    </xf>
    <xf numFmtId="167" fontId="48" fillId="21" borderId="25" xfId="0" applyNumberFormat="1" applyFont="1" applyFill="1" applyBorder="1" applyAlignment="1">
      <alignment horizontal="left" vertical="top"/>
    </xf>
    <xf numFmtId="0" fontId="32" fillId="21" borderId="25" xfId="0" applyFont="1" applyFill="1" applyBorder="1" applyAlignment="1">
      <alignment horizontal="left" vertical="top" wrapText="1"/>
    </xf>
    <xf numFmtId="0" fontId="48" fillId="0" borderId="0" xfId="0" applyFont="1" applyFill="1" applyAlignment="1">
      <alignment horizontal="left" vertical="top"/>
    </xf>
    <xf numFmtId="0" fontId="32" fillId="0" borderId="0" xfId="0" applyFont="1" applyFill="1" applyAlignment="1">
      <alignment vertical="top"/>
    </xf>
    <xf numFmtId="0" fontId="60" fillId="0" borderId="0" xfId="0" applyFont="1" applyFill="1" applyAlignment="1">
      <alignment vertical="center"/>
    </xf>
    <xf numFmtId="166" fontId="48" fillId="21" borderId="24" xfId="0" applyNumberFormat="1" applyFont="1" applyFill="1" applyBorder="1" applyAlignment="1">
      <alignment horizontal="center" vertical="top" wrapText="1"/>
    </xf>
    <xf numFmtId="0" fontId="32" fillId="0" borderId="24" xfId="0" applyFont="1" applyFill="1" applyBorder="1" applyAlignment="1">
      <alignment horizontal="left" vertical="top" wrapText="1"/>
    </xf>
    <xf numFmtId="0" fontId="32" fillId="0" borderId="49" xfId="0" applyFont="1" applyFill="1" applyBorder="1" applyAlignment="1">
      <alignment vertical="center"/>
    </xf>
    <xf numFmtId="0" fontId="32" fillId="0" borderId="50" xfId="0" applyFont="1" applyFill="1" applyBorder="1" applyAlignment="1">
      <alignment vertical="center"/>
    </xf>
    <xf numFmtId="0" fontId="50" fillId="0" borderId="24" xfId="0" applyFont="1" applyFill="1" applyBorder="1" applyAlignment="1">
      <alignment horizontal="left" vertical="top" wrapText="1"/>
    </xf>
    <xf numFmtId="0" fontId="50" fillId="0" borderId="53" xfId="0" applyFont="1" applyFill="1" applyBorder="1" applyAlignment="1">
      <alignment vertical="top" wrapText="1"/>
    </xf>
    <xf numFmtId="0" fontId="32" fillId="0" borderId="55" xfId="0" applyFont="1" applyFill="1" applyBorder="1" applyAlignment="1">
      <alignment vertical="top"/>
    </xf>
    <xf numFmtId="0" fontId="32" fillId="0" borderId="40" xfId="0" applyFont="1" applyFill="1" applyBorder="1" applyAlignment="1">
      <alignment vertical="top"/>
    </xf>
    <xf numFmtId="1" fontId="32" fillId="0" borderId="40" xfId="0" applyNumberFormat="1" applyFont="1" applyFill="1" applyBorder="1" applyAlignment="1">
      <alignment horizontal="right" vertical="top"/>
    </xf>
    <xf numFmtId="0" fontId="32" fillId="0" borderId="56" xfId="0" applyFont="1" applyFill="1" applyBorder="1" applyAlignment="1">
      <alignment vertical="top"/>
    </xf>
    <xf numFmtId="0" fontId="32" fillId="0" borderId="62" xfId="0" applyFont="1" applyFill="1" applyBorder="1" applyAlignment="1">
      <alignment vertical="top"/>
    </xf>
    <xf numFmtId="0" fontId="32" fillId="0" borderId="37" xfId="0" applyFont="1" applyFill="1" applyBorder="1" applyAlignment="1">
      <alignment vertical="top"/>
    </xf>
    <xf numFmtId="1" fontId="32" fillId="0" borderId="37" xfId="0" applyNumberFormat="1" applyFont="1" applyFill="1" applyBorder="1" applyAlignment="1">
      <alignment horizontal="right" vertical="top"/>
    </xf>
    <xf numFmtId="0" fontId="32" fillId="0" borderId="60" xfId="0" applyFont="1" applyFill="1" applyBorder="1" applyAlignment="1">
      <alignment vertical="top"/>
    </xf>
    <xf numFmtId="0" fontId="32" fillId="0" borderId="63" xfId="0" applyFont="1" applyFill="1" applyBorder="1" applyAlignment="1">
      <alignment vertical="top"/>
    </xf>
    <xf numFmtId="0" fontId="32" fillId="0" borderId="0" xfId="0" applyFont="1" applyFill="1" applyBorder="1" applyAlignment="1">
      <alignment vertical="top"/>
    </xf>
    <xf numFmtId="1" fontId="32" fillId="0" borderId="42" xfId="0" applyNumberFormat="1" applyFont="1" applyFill="1" applyBorder="1" applyAlignment="1">
      <alignment horizontal="right" vertical="top"/>
    </xf>
    <xf numFmtId="0" fontId="32" fillId="0" borderId="42" xfId="0" applyFont="1" applyFill="1" applyBorder="1" applyAlignment="1">
      <alignment vertical="top"/>
    </xf>
    <xf numFmtId="0" fontId="32" fillId="0" borderId="64" xfId="0" applyFont="1" applyFill="1" applyBorder="1" applyAlignment="1">
      <alignment vertical="top"/>
    </xf>
    <xf numFmtId="0" fontId="32" fillId="0" borderId="55" xfId="0" applyFont="1" applyFill="1" applyBorder="1" applyAlignment="1">
      <alignment vertical="center"/>
    </xf>
    <xf numFmtId="0" fontId="32" fillId="0" borderId="40" xfId="0" applyFont="1" applyFill="1" applyBorder="1" applyAlignment="1">
      <alignment horizontal="left" vertical="center"/>
    </xf>
    <xf numFmtId="0" fontId="32" fillId="0" borderId="40" xfId="0" applyNumberFormat="1" applyFont="1" applyFill="1" applyBorder="1" applyAlignment="1">
      <alignment horizontal="right" vertical="center"/>
    </xf>
    <xf numFmtId="0" fontId="32" fillId="0" borderId="14" xfId="0" applyFont="1" applyFill="1" applyBorder="1" applyAlignment="1">
      <alignment vertical="center"/>
    </xf>
    <xf numFmtId="0" fontId="32" fillId="0" borderId="0" xfId="0" applyFont="1" applyFill="1" applyBorder="1" applyAlignment="1">
      <alignment horizontal="left" vertical="center"/>
    </xf>
    <xf numFmtId="0" fontId="32" fillId="0" borderId="0" xfId="0" applyNumberFormat="1" applyFont="1" applyFill="1" applyBorder="1" applyAlignment="1">
      <alignment horizontal="right" vertical="center"/>
    </xf>
    <xf numFmtId="0" fontId="32" fillId="0" borderId="23" xfId="0" applyFont="1" applyFill="1" applyBorder="1" applyAlignment="1">
      <alignment vertical="top"/>
    </xf>
    <xf numFmtId="0" fontId="32" fillId="0" borderId="57" xfId="0" applyFont="1" applyFill="1" applyBorder="1" applyAlignment="1">
      <alignment vertical="center"/>
    </xf>
    <xf numFmtId="0" fontId="32" fillId="0" borderId="43" xfId="0" applyFont="1" applyFill="1" applyBorder="1" applyAlignment="1">
      <alignment horizontal="left" vertical="center"/>
    </xf>
    <xf numFmtId="0" fontId="32" fillId="0" borderId="43" xfId="0" applyNumberFormat="1" applyFont="1" applyFill="1" applyBorder="1" applyAlignment="1">
      <alignment horizontal="right" vertical="center"/>
    </xf>
    <xf numFmtId="0" fontId="32" fillId="0" borderId="43" xfId="0" applyFont="1" applyFill="1" applyBorder="1" applyAlignment="1">
      <alignment vertical="top"/>
    </xf>
    <xf numFmtId="0" fontId="32" fillId="0" borderId="58" xfId="0" applyFont="1" applyFill="1" applyBorder="1" applyAlignment="1">
      <alignment vertical="top"/>
    </xf>
    <xf numFmtId="0" fontId="32" fillId="0" borderId="65" xfId="0" applyFont="1" applyFill="1" applyBorder="1" applyAlignment="1">
      <alignment horizontal="center" vertical="center"/>
    </xf>
    <xf numFmtId="0" fontId="34" fillId="0" borderId="0" xfId="0" applyFont="1" applyBorder="1" applyAlignment="1"/>
    <xf numFmtId="0" fontId="32" fillId="0" borderId="68" xfId="0" applyFont="1" applyFill="1" applyBorder="1" applyAlignment="1">
      <alignment horizontal="center" vertical="center"/>
    </xf>
    <xf numFmtId="0" fontId="32" fillId="0" borderId="61" xfId="0" applyFont="1" applyFill="1" applyBorder="1" applyAlignment="1">
      <alignment horizontal="center" vertical="center" wrapText="1"/>
    </xf>
    <xf numFmtId="166" fontId="48" fillId="0" borderId="10" xfId="0" applyNumberFormat="1" applyFont="1" applyFill="1" applyBorder="1" applyAlignment="1">
      <alignment horizontal="center" vertical="top"/>
    </xf>
    <xf numFmtId="0" fontId="32" fillId="0" borderId="25" xfId="0" applyFont="1" applyFill="1" applyBorder="1" applyAlignment="1">
      <alignment horizontal="center" vertical="center" wrapText="1"/>
    </xf>
    <xf numFmtId="166" fontId="48" fillId="0" borderId="45" xfId="0" applyNumberFormat="1" applyFont="1" applyFill="1" applyBorder="1" applyAlignment="1">
      <alignment horizontal="center" vertical="top"/>
    </xf>
    <xf numFmtId="166" fontId="48" fillId="0" borderId="53" xfId="0" applyNumberFormat="1" applyFont="1" applyFill="1" applyBorder="1" applyAlignment="1">
      <alignment horizontal="left" vertical="top"/>
    </xf>
    <xf numFmtId="0" fontId="32" fillId="0" borderId="57" xfId="0" applyFont="1" applyFill="1" applyBorder="1" applyAlignment="1">
      <alignment vertical="top"/>
    </xf>
    <xf numFmtId="0" fontId="32" fillId="0" borderId="30" xfId="0" applyFont="1" applyFill="1" applyBorder="1" applyAlignment="1">
      <alignment vertical="center"/>
    </xf>
    <xf numFmtId="0" fontId="32" fillId="0" borderId="31" xfId="0" applyFont="1" applyFill="1" applyBorder="1" applyAlignment="1">
      <alignment horizontal="left" vertical="center"/>
    </xf>
    <xf numFmtId="0" fontId="32" fillId="0" borderId="31" xfId="0" applyNumberFormat="1" applyFont="1" applyFill="1" applyBorder="1" applyAlignment="1">
      <alignment horizontal="right" vertical="center"/>
    </xf>
    <xf numFmtId="0" fontId="32" fillId="0" borderId="31" xfId="0" applyFont="1" applyFill="1" applyBorder="1" applyAlignment="1">
      <alignment vertical="top"/>
    </xf>
    <xf numFmtId="0" fontId="32" fillId="0" borderId="0" xfId="0" applyFont="1" applyFill="1" applyBorder="1" applyAlignment="1">
      <alignment vertical="center"/>
    </xf>
    <xf numFmtId="0" fontId="49" fillId="0" borderId="0" xfId="0" applyFont="1" applyFill="1" applyAlignment="1">
      <alignment horizontal="left" vertical="top"/>
    </xf>
    <xf numFmtId="0" fontId="50" fillId="0" borderId="0" xfId="0" applyFont="1" applyFill="1" applyAlignment="1">
      <alignment vertical="top"/>
    </xf>
    <xf numFmtId="0" fontId="50" fillId="0" borderId="0" xfId="0" applyFont="1" applyFill="1" applyAlignment="1"/>
    <xf numFmtId="165" fontId="45" fillId="8" borderId="53" xfId="0" applyNumberFormat="1" applyFont="1" applyFill="1" applyBorder="1" applyAlignment="1">
      <alignment horizontal="center" vertical="center"/>
    </xf>
    <xf numFmtId="0" fontId="62" fillId="22" borderId="0" xfId="0" applyFont="1" applyFill="1"/>
    <xf numFmtId="0" fontId="32" fillId="0" borderId="55" xfId="0" applyFont="1" applyFill="1" applyBorder="1" applyAlignment="1">
      <alignment horizontal="left"/>
    </xf>
    <xf numFmtId="0" fontId="32" fillId="0" borderId="40" xfId="0" applyFont="1" applyFill="1" applyBorder="1" applyAlignment="1"/>
    <xf numFmtId="1" fontId="32" fillId="0" borderId="40" xfId="0" applyNumberFormat="1" applyFont="1" applyFill="1" applyBorder="1" applyAlignment="1"/>
    <xf numFmtId="1" fontId="32" fillId="0" borderId="56" xfId="0" applyNumberFormat="1" applyFont="1" applyFill="1" applyBorder="1" applyAlignment="1"/>
    <xf numFmtId="0" fontId="32" fillId="0" borderId="62" xfId="0" applyFont="1" applyFill="1" applyBorder="1" applyAlignment="1">
      <alignment horizontal="left"/>
    </xf>
    <xf numFmtId="0" fontId="32" fillId="0" borderId="37" xfId="0" applyFont="1" applyFill="1" applyBorder="1" applyAlignment="1"/>
    <xf numFmtId="1" fontId="32" fillId="0" borderId="35" xfId="0" applyNumberFormat="1" applyFont="1" applyFill="1" applyBorder="1" applyAlignment="1"/>
    <xf numFmtId="1" fontId="32" fillId="0" borderId="80" xfId="0" applyNumberFormat="1" applyFont="1" applyFill="1" applyBorder="1" applyAlignment="1"/>
    <xf numFmtId="1" fontId="32" fillId="0" borderId="37" xfId="0" applyNumberFormat="1" applyFont="1" applyFill="1" applyBorder="1" applyAlignment="1"/>
    <xf numFmtId="1" fontId="32" fillId="0" borderId="60" xfId="0" applyNumberFormat="1" applyFont="1" applyFill="1" applyBorder="1" applyAlignment="1"/>
    <xf numFmtId="0" fontId="32" fillId="0" borderId="63" xfId="0" applyFont="1" applyFill="1" applyBorder="1" applyAlignment="1"/>
    <xf numFmtId="0" fontId="32" fillId="0" borderId="42" xfId="0" applyFont="1" applyFill="1" applyBorder="1" applyAlignment="1"/>
    <xf numFmtId="1" fontId="32" fillId="0" borderId="42" xfId="0" applyNumberFormat="1" applyFont="1" applyFill="1" applyBorder="1" applyAlignment="1"/>
    <xf numFmtId="1" fontId="32" fillId="0" borderId="64" xfId="0" applyNumberFormat="1" applyFont="1" applyFill="1" applyBorder="1" applyAlignment="1"/>
    <xf numFmtId="1" fontId="32" fillId="0" borderId="39" xfId="0" applyNumberFormat="1" applyFont="1" applyFill="1" applyBorder="1" applyAlignment="1"/>
    <xf numFmtId="0" fontId="63" fillId="0" borderId="56" xfId="146" applyFont="1" applyFill="1" applyBorder="1" applyAlignment="1">
      <alignment horizontal="left" wrapText="1"/>
    </xf>
    <xf numFmtId="0" fontId="32" fillId="0" borderId="35" xfId="0" applyFont="1" applyFill="1" applyBorder="1" applyAlignment="1"/>
    <xf numFmtId="1" fontId="32" fillId="0" borderId="0" xfId="0" applyNumberFormat="1" applyFont="1" applyFill="1" applyBorder="1" applyAlignment="1"/>
    <xf numFmtId="0" fontId="63" fillId="0" borderId="80" xfId="146" applyFont="1" applyFill="1" applyBorder="1" applyAlignment="1">
      <alignment horizontal="left" wrapText="1"/>
    </xf>
    <xf numFmtId="1" fontId="59" fillId="0" borderId="80" xfId="0" applyNumberFormat="1" applyFont="1" applyFill="1" applyBorder="1" applyAlignment="1"/>
    <xf numFmtId="0" fontId="32" fillId="0" borderId="37" xfId="0" applyFont="1" applyFill="1" applyBorder="1" applyAlignment="1">
      <alignment horizontal="left"/>
    </xf>
    <xf numFmtId="1" fontId="63" fillId="0" borderId="60" xfId="0" applyNumberFormat="1" applyFont="1" applyFill="1" applyBorder="1" applyAlignment="1"/>
    <xf numFmtId="1" fontId="63" fillId="0" borderId="64" xfId="0" applyNumberFormat="1" applyFont="1" applyFill="1" applyBorder="1" applyAlignment="1"/>
    <xf numFmtId="0" fontId="32" fillId="0" borderId="81" xfId="0" applyFont="1" applyFill="1" applyBorder="1" applyAlignment="1">
      <alignment horizontal="left" vertical="top" wrapText="1"/>
    </xf>
    <xf numFmtId="0" fontId="32" fillId="0" borderId="82" xfId="0" applyFont="1" applyFill="1" applyBorder="1" applyAlignment="1">
      <alignment horizontal="left" vertical="top"/>
    </xf>
    <xf numFmtId="0" fontId="50" fillId="0" borderId="0" xfId="0" applyFont="1" applyFill="1"/>
    <xf numFmtId="0" fontId="32" fillId="0" borderId="84" xfId="0" applyFont="1" applyFill="1" applyBorder="1" applyAlignment="1">
      <alignment horizontal="left" vertical="top" wrapText="1"/>
    </xf>
    <xf numFmtId="0" fontId="32" fillId="0" borderId="86" xfId="0" applyFont="1" applyFill="1" applyBorder="1" applyAlignment="1">
      <alignment horizontal="left" vertical="top"/>
    </xf>
    <xf numFmtId="0" fontId="32" fillId="0" borderId="87" xfId="0" applyFont="1" applyFill="1" applyBorder="1" applyAlignment="1">
      <alignment horizontal="left" vertical="top" wrapText="1"/>
    </xf>
    <xf numFmtId="0" fontId="32" fillId="0" borderId="88" xfId="0" applyFont="1" applyFill="1" applyBorder="1" applyAlignment="1">
      <alignment horizontal="left" vertical="top" wrapText="1"/>
    </xf>
    <xf numFmtId="0" fontId="48" fillId="0" borderId="56" xfId="0" applyFont="1" applyFill="1" applyBorder="1" applyAlignment="1">
      <alignment vertical="top"/>
    </xf>
    <xf numFmtId="0" fontId="32" fillId="0" borderId="89" xfId="0" applyFont="1" applyFill="1" applyBorder="1" applyAlignment="1">
      <alignment horizontal="left" vertical="top" wrapText="1"/>
    </xf>
    <xf numFmtId="166" fontId="48" fillId="0" borderId="60" xfId="0" applyNumberFormat="1" applyFont="1" applyFill="1" applyBorder="1" applyAlignment="1">
      <alignment vertical="top"/>
    </xf>
    <xf numFmtId="0" fontId="32" fillId="0" borderId="89" xfId="0" applyFont="1" applyFill="1" applyBorder="1" applyAlignment="1">
      <alignment vertical="top"/>
    </xf>
    <xf numFmtId="0" fontId="32" fillId="0" borderId="90" xfId="0" applyFont="1" applyFill="1" applyBorder="1" applyAlignment="1">
      <alignment horizontal="left" vertical="top" wrapText="1"/>
    </xf>
    <xf numFmtId="0" fontId="32" fillId="0" borderId="91" xfId="0" applyFont="1" applyFill="1" applyBorder="1" applyAlignment="1">
      <alignment vertical="top"/>
    </xf>
    <xf numFmtId="166" fontId="48" fillId="0" borderId="58" xfId="0" applyNumberFormat="1" applyFont="1" applyFill="1" applyBorder="1" applyAlignment="1">
      <alignment vertical="top"/>
    </xf>
    <xf numFmtId="0" fontId="32" fillId="0" borderId="25" xfId="0" applyFont="1" applyFill="1" applyBorder="1" applyAlignment="1">
      <alignment horizontal="left" vertical="top"/>
    </xf>
    <xf numFmtId="0" fontId="32" fillId="0" borderId="14" xfId="0" applyFont="1" applyFill="1" applyBorder="1" applyAlignment="1">
      <alignment horizontal="center"/>
    </xf>
    <xf numFmtId="0" fontId="32" fillId="0" borderId="43" xfId="0" applyFont="1" applyFill="1" applyBorder="1" applyAlignment="1">
      <alignment vertical="center"/>
    </xf>
    <xf numFmtId="0" fontId="18" fillId="0" borderId="43" xfId="146" applyFont="1" applyFill="1" applyBorder="1" applyAlignment="1">
      <alignment wrapText="1"/>
    </xf>
    <xf numFmtId="1" fontId="48" fillId="0" borderId="64" xfId="0" applyNumberFormat="1" applyFont="1" applyFill="1" applyBorder="1" applyAlignment="1"/>
    <xf numFmtId="0" fontId="32" fillId="0" borderId="23" xfId="0" applyFont="1" applyFill="1" applyBorder="1" applyAlignment="1">
      <alignment horizontal="center"/>
    </xf>
    <xf numFmtId="0" fontId="32" fillId="21" borderId="10" xfId="0" applyFont="1" applyFill="1" applyBorder="1" applyAlignment="1">
      <alignment horizontal="left" vertical="top"/>
    </xf>
    <xf numFmtId="0" fontId="32" fillId="21" borderId="39" xfId="0" applyNumberFormat="1" applyFont="1" applyFill="1" applyBorder="1" applyAlignment="1">
      <alignment horizontal="right" vertical="top"/>
    </xf>
    <xf numFmtId="0" fontId="48" fillId="21" borderId="41" xfId="0" applyFont="1" applyFill="1" applyBorder="1" applyAlignment="1">
      <alignment vertical="top"/>
    </xf>
    <xf numFmtId="0" fontId="32" fillId="21" borderId="31" xfId="0" applyNumberFormat="1" applyFont="1" applyFill="1" applyBorder="1" applyAlignment="1">
      <alignment horizontal="right" vertical="top"/>
    </xf>
    <xf numFmtId="0" fontId="48" fillId="21" borderId="38" xfId="0" applyFont="1" applyFill="1" applyBorder="1" applyAlignment="1">
      <alignment vertical="top"/>
    </xf>
    <xf numFmtId="0" fontId="32" fillId="0" borderId="39" xfId="0" applyFont="1" applyFill="1" applyBorder="1" applyAlignment="1">
      <alignment vertical="center"/>
    </xf>
    <xf numFmtId="1" fontId="32" fillId="0" borderId="39" xfId="0" applyNumberFormat="1" applyFont="1" applyFill="1" applyBorder="1" applyAlignment="1">
      <alignment horizontal="right" vertical="center"/>
    </xf>
    <xf numFmtId="0" fontId="32" fillId="0" borderId="39" xfId="0" applyFont="1" applyFill="1" applyBorder="1"/>
    <xf numFmtId="0" fontId="32" fillId="21" borderId="57" xfId="0" applyFont="1" applyFill="1" applyBorder="1" applyAlignment="1">
      <alignment horizontal="left" vertical="top"/>
    </xf>
    <xf numFmtId="1" fontId="32" fillId="0" borderId="43" xfId="0" applyNumberFormat="1" applyFont="1" applyFill="1" applyBorder="1" applyAlignment="1">
      <alignment horizontal="right" vertical="center"/>
    </xf>
    <xf numFmtId="1" fontId="48" fillId="0" borderId="43" xfId="0" applyNumberFormat="1" applyFont="1" applyFill="1" applyBorder="1" applyAlignment="1">
      <alignment horizontal="center" vertical="center"/>
    </xf>
    <xf numFmtId="166" fontId="48" fillId="0" borderId="58" xfId="0" applyNumberFormat="1" applyFont="1" applyFill="1" applyBorder="1" applyAlignment="1">
      <alignment horizontal="center" vertical="top"/>
    </xf>
    <xf numFmtId="0" fontId="32" fillId="0" borderId="40" xfId="0" applyFont="1" applyFill="1" applyBorder="1" applyAlignment="1">
      <alignment vertical="center"/>
    </xf>
    <xf numFmtId="1" fontId="32" fillId="0" borderId="40" xfId="0" applyNumberFormat="1" applyFont="1" applyFill="1" applyBorder="1" applyAlignment="1">
      <alignment horizontal="right" vertical="center"/>
    </xf>
    <xf numFmtId="1" fontId="32" fillId="0" borderId="56" xfId="0" applyNumberFormat="1" applyFont="1" applyFill="1" applyBorder="1" applyAlignment="1">
      <alignment horizontal="left" vertical="center"/>
    </xf>
    <xf numFmtId="0" fontId="32" fillId="0" borderId="92" xfId="0" applyFont="1" applyFill="1" applyBorder="1" applyAlignment="1">
      <alignment vertical="center"/>
    </xf>
    <xf numFmtId="1" fontId="32" fillId="0" borderId="92" xfId="0" applyNumberFormat="1" applyFont="1" applyFill="1" applyBorder="1" applyAlignment="1">
      <alignment horizontal="right" vertical="center"/>
    </xf>
    <xf numFmtId="1" fontId="32" fillId="0" borderId="93" xfId="0" applyNumberFormat="1" applyFont="1" applyFill="1" applyBorder="1" applyAlignment="1">
      <alignment horizontal="left" vertical="center"/>
    </xf>
    <xf numFmtId="166" fontId="48" fillId="0" borderId="61" xfId="0" applyNumberFormat="1" applyFont="1" applyFill="1" applyBorder="1" applyAlignment="1">
      <alignment horizontal="center" vertical="top"/>
    </xf>
    <xf numFmtId="0" fontId="32" fillId="0" borderId="35" xfId="0" applyFont="1" applyFill="1" applyBorder="1" applyAlignment="1">
      <alignment vertical="center"/>
    </xf>
    <xf numFmtId="1" fontId="32" fillId="0" borderId="94" xfId="0" applyNumberFormat="1" applyFont="1" applyFill="1" applyBorder="1" applyAlignment="1">
      <alignment horizontal="right" vertical="center"/>
    </xf>
    <xf numFmtId="1" fontId="32" fillId="0" borderId="95" xfId="0" applyNumberFormat="1" applyFont="1" applyFill="1" applyBorder="1" applyAlignment="1">
      <alignment horizontal="left" vertical="center"/>
    </xf>
    <xf numFmtId="0" fontId="32" fillId="0" borderId="61" xfId="0" applyFont="1" applyFill="1" applyBorder="1" applyAlignment="1">
      <alignment horizontal="left" vertical="top" wrapText="1"/>
    </xf>
    <xf numFmtId="0" fontId="32" fillId="0" borderId="25" xfId="0" applyFont="1" applyFill="1" applyBorder="1" applyAlignment="1">
      <alignment horizontal="left" vertical="top" wrapText="1"/>
    </xf>
    <xf numFmtId="0" fontId="32" fillId="0" borderId="67" xfId="0" applyFont="1" applyFill="1" applyBorder="1" applyAlignment="1">
      <alignment horizontal="center" vertical="center"/>
    </xf>
    <xf numFmtId="1" fontId="32" fillId="0" borderId="58" xfId="0" applyNumberFormat="1" applyFont="1" applyFill="1" applyBorder="1" applyAlignment="1">
      <alignment horizontal="left" vertical="center"/>
    </xf>
    <xf numFmtId="0" fontId="32" fillId="0" borderId="30" xfId="0" applyFont="1" applyFill="1" applyBorder="1" applyAlignment="1">
      <alignment horizontal="center"/>
    </xf>
    <xf numFmtId="166" fontId="48" fillId="0" borderId="38" xfId="0" applyNumberFormat="1" applyFont="1" applyFill="1" applyBorder="1" applyAlignment="1">
      <alignment horizontal="center" vertical="top"/>
    </xf>
    <xf numFmtId="0" fontId="34" fillId="0" borderId="25" xfId="0" applyFont="1" applyFill="1" applyBorder="1" applyAlignment="1">
      <alignment horizontal="left" vertical="top" wrapText="1"/>
    </xf>
    <xf numFmtId="0" fontId="50" fillId="0" borderId="0" xfId="0" applyFont="1" applyFill="1" applyAlignment="1">
      <alignment horizontal="center" vertical="top"/>
    </xf>
    <xf numFmtId="0" fontId="50" fillId="0" borderId="0" xfId="0" applyFont="1" applyFill="1" applyAlignment="1">
      <alignment horizontal="left" vertical="center" wrapText="1"/>
    </xf>
    <xf numFmtId="0" fontId="50" fillId="0" borderId="0" xfId="0" applyFont="1" applyFill="1" applyAlignment="1">
      <alignment horizontal="right"/>
    </xf>
    <xf numFmtId="0" fontId="49" fillId="0" borderId="0" xfId="0" applyFont="1" applyFill="1"/>
    <xf numFmtId="165" fontId="45" fillId="8" borderId="45" xfId="0" applyNumberFormat="1" applyFont="1" applyFill="1" applyBorder="1" applyAlignment="1">
      <alignment horizontal="center" vertical="center"/>
    </xf>
    <xf numFmtId="0" fontId="32" fillId="0" borderId="26" xfId="0" applyFont="1" applyFill="1" applyBorder="1" applyAlignment="1">
      <alignment horizontal="left" vertical="center" wrapText="1"/>
    </xf>
    <xf numFmtId="165" fontId="32" fillId="0" borderId="50" xfId="0" applyNumberFormat="1" applyFont="1" applyFill="1" applyBorder="1" applyAlignment="1">
      <alignment vertical="top"/>
    </xf>
    <xf numFmtId="0" fontId="32" fillId="26" borderId="0" xfId="0" applyFont="1" applyFill="1"/>
    <xf numFmtId="0" fontId="32" fillId="0" borderId="72" xfId="0" applyFont="1" applyFill="1" applyBorder="1" applyAlignment="1">
      <alignment vertical="center" wrapText="1"/>
    </xf>
    <xf numFmtId="165" fontId="32" fillId="0" borderId="38" xfId="0" applyNumberFormat="1" applyFont="1" applyFill="1" applyBorder="1" applyAlignment="1">
      <alignment vertical="top"/>
    </xf>
    <xf numFmtId="0" fontId="32" fillId="0" borderId="61" xfId="0" applyFont="1" applyFill="1" applyBorder="1" applyAlignment="1">
      <alignment vertical="top" wrapText="1"/>
    </xf>
    <xf numFmtId="0" fontId="32" fillId="0" borderId="12" xfId="0" applyFont="1" applyFill="1" applyBorder="1" applyAlignment="1">
      <alignment vertical="center" wrapText="1"/>
    </xf>
    <xf numFmtId="165" fontId="32" fillId="0" borderId="23" xfId="0" applyNumberFormat="1" applyFont="1" applyFill="1" applyBorder="1" applyAlignment="1">
      <alignment vertical="top"/>
    </xf>
    <xf numFmtId="165" fontId="32" fillId="0" borderId="38" xfId="0" applyNumberFormat="1" applyFont="1" applyFill="1" applyBorder="1" applyAlignment="1">
      <alignment horizontal="left" vertical="top"/>
    </xf>
    <xf numFmtId="0" fontId="26" fillId="0" borderId="31" xfId="146" applyFont="1" applyFill="1" applyBorder="1" applyAlignment="1">
      <alignment vertical="top" wrapText="1"/>
    </xf>
    <xf numFmtId="166" fontId="49" fillId="0" borderId="61" xfId="0" applyNumberFormat="1" applyFont="1" applyFill="1" applyBorder="1" applyAlignment="1">
      <alignment horizontal="center" vertical="top"/>
    </xf>
    <xf numFmtId="0" fontId="65" fillId="0" borderId="31" xfId="146" applyFont="1" applyFill="1" applyBorder="1" applyAlignment="1">
      <alignment vertical="top" wrapText="1"/>
    </xf>
    <xf numFmtId="0" fontId="50" fillId="26" borderId="0" xfId="0" applyFont="1" applyFill="1"/>
    <xf numFmtId="0" fontId="50" fillId="0" borderId="10" xfId="0" applyFont="1" applyFill="1" applyBorder="1" applyAlignment="1">
      <alignment vertical="top"/>
    </xf>
    <xf numFmtId="0" fontId="50" fillId="0" borderId="96" xfId="0" applyFont="1" applyFill="1" applyBorder="1" applyAlignment="1">
      <alignment horizontal="left" vertical="center" wrapText="1"/>
    </xf>
    <xf numFmtId="0" fontId="50" fillId="0" borderId="88" xfId="0" applyNumberFormat="1" applyFont="1" applyFill="1" applyBorder="1" applyAlignment="1">
      <alignment horizontal="left"/>
    </xf>
    <xf numFmtId="0" fontId="50" fillId="0" borderId="40" xfId="0" applyNumberFormat="1" applyFont="1" applyFill="1" applyBorder="1" applyAlignment="1">
      <alignment horizontal="left"/>
    </xf>
    <xf numFmtId="0" fontId="49" fillId="0" borderId="40" xfId="0" applyFont="1" applyFill="1" applyBorder="1" applyAlignment="1"/>
    <xf numFmtId="0" fontId="50" fillId="0" borderId="97" xfId="0" applyFont="1" applyFill="1" applyBorder="1" applyAlignment="1">
      <alignment vertical="top"/>
    </xf>
    <xf numFmtId="0" fontId="50" fillId="0" borderId="17" xfId="0" applyFont="1" applyFill="1" applyBorder="1" applyAlignment="1">
      <alignment horizontal="left" vertical="center" wrapText="1"/>
    </xf>
    <xf numFmtId="0" fontId="50" fillId="0" borderId="98" xfId="0" applyNumberFormat="1" applyFont="1" applyFill="1" applyBorder="1" applyAlignment="1">
      <alignment horizontal="left"/>
    </xf>
    <xf numFmtId="0" fontId="50" fillId="0" borderId="92" xfId="0" applyNumberFormat="1" applyFont="1" applyFill="1" applyBorder="1" applyAlignment="1">
      <alignment horizontal="left"/>
    </xf>
    <xf numFmtId="0" fontId="49" fillId="0" borderId="92" xfId="0" applyFont="1" applyFill="1" applyBorder="1" applyAlignment="1"/>
    <xf numFmtId="0" fontId="50" fillId="0" borderId="14" xfId="0" applyFont="1" applyFill="1" applyBorder="1" applyAlignment="1">
      <alignment vertical="top"/>
    </xf>
    <xf numFmtId="0" fontId="50" fillId="0" borderId="46" xfId="0" applyFont="1" applyFill="1" applyBorder="1" applyAlignment="1">
      <alignment horizontal="left" vertical="center" wrapText="1"/>
    </xf>
    <xf numFmtId="0" fontId="50" fillId="0" borderId="99" xfId="0" applyNumberFormat="1" applyFont="1" applyFill="1" applyBorder="1" applyAlignment="1">
      <alignment horizontal="left"/>
    </xf>
    <xf numFmtId="0" fontId="50" fillId="0" borderId="35" xfId="0" applyNumberFormat="1" applyFont="1" applyFill="1" applyBorder="1" applyAlignment="1">
      <alignment horizontal="left"/>
    </xf>
    <xf numFmtId="166" fontId="49" fillId="0" borderId="35" xfId="0" applyNumberFormat="1" applyFont="1" applyFill="1" applyBorder="1" applyAlignment="1"/>
    <xf numFmtId="0" fontId="50" fillId="0" borderId="100" xfId="0" applyNumberFormat="1" applyFont="1" applyFill="1" applyBorder="1" applyAlignment="1">
      <alignment horizontal="left"/>
    </xf>
    <xf numFmtId="0" fontId="50" fillId="0" borderId="42" xfId="0" applyNumberFormat="1" applyFont="1" applyFill="1" applyBorder="1" applyAlignment="1">
      <alignment horizontal="left"/>
    </xf>
    <xf numFmtId="166" fontId="49" fillId="0" borderId="42" xfId="0" applyNumberFormat="1" applyFont="1" applyFill="1" applyBorder="1" applyAlignment="1"/>
    <xf numFmtId="0" fontId="50" fillId="0" borderId="101" xfId="0" applyFont="1" applyFill="1" applyBorder="1" applyAlignment="1">
      <alignment vertical="top"/>
    </xf>
    <xf numFmtId="0" fontId="50" fillId="0" borderId="13" xfId="0" applyFont="1" applyFill="1" applyBorder="1" applyAlignment="1">
      <alignment horizontal="left" vertical="center" wrapText="1"/>
    </xf>
    <xf numFmtId="0" fontId="50" fillId="0" borderId="102" xfId="0" applyNumberFormat="1" applyFont="1" applyFill="1" applyBorder="1" applyAlignment="1">
      <alignment horizontal="left"/>
    </xf>
    <xf numFmtId="0" fontId="50" fillId="0" borderId="94" xfId="0" applyNumberFormat="1" applyFont="1" applyFill="1" applyBorder="1" applyAlignment="1">
      <alignment horizontal="left"/>
    </xf>
    <xf numFmtId="166" fontId="49" fillId="0" borderId="94" xfId="0" applyNumberFormat="1" applyFont="1" applyFill="1" applyBorder="1" applyAlignment="1"/>
    <xf numFmtId="166" fontId="49" fillId="0" borderId="92" xfId="0" applyNumberFormat="1" applyFont="1" applyFill="1" applyBorder="1" applyAlignment="1"/>
    <xf numFmtId="0" fontId="50" fillId="0" borderId="97" xfId="0" applyFont="1" applyFill="1" applyBorder="1" applyAlignment="1">
      <alignment horizontal="left" vertical="top"/>
    </xf>
    <xf numFmtId="0" fontId="50" fillId="0" borderId="17" xfId="0" applyFont="1" applyFill="1" applyBorder="1" applyAlignment="1">
      <alignment horizontal="left" vertical="top"/>
    </xf>
    <xf numFmtId="0" fontId="50" fillId="0" borderId="101" xfId="0" applyFont="1" applyFill="1" applyBorder="1" applyAlignment="1">
      <alignment horizontal="left" vertical="top"/>
    </xf>
    <xf numFmtId="0" fontId="50" fillId="0" borderId="13" xfId="0" applyFont="1" applyFill="1" applyBorder="1" applyAlignment="1">
      <alignment horizontal="left" vertical="top"/>
    </xf>
    <xf numFmtId="0" fontId="50" fillId="0" borderId="0" xfId="0" applyFont="1" applyFill="1" applyBorder="1" applyAlignment="1">
      <alignment horizontal="left" vertical="center" wrapText="1"/>
    </xf>
    <xf numFmtId="0" fontId="50" fillId="0" borderId="14" xfId="0" applyFont="1" applyFill="1" applyBorder="1" applyAlignment="1">
      <alignment horizontal="left" vertical="top" wrapText="1"/>
    </xf>
    <xf numFmtId="0" fontId="50" fillId="0" borderId="30" xfId="0" applyFont="1" applyFill="1" applyBorder="1" applyAlignment="1">
      <alignment vertical="top"/>
    </xf>
    <xf numFmtId="0" fontId="50" fillId="0" borderId="31" xfId="0" applyFont="1" applyFill="1" applyBorder="1" applyAlignment="1">
      <alignment horizontal="left" vertical="center" wrapText="1"/>
    </xf>
    <xf numFmtId="0" fontId="50" fillId="0" borderId="91" xfId="0" applyNumberFormat="1" applyFont="1" applyFill="1" applyBorder="1" applyAlignment="1">
      <alignment horizontal="left"/>
    </xf>
    <xf numFmtId="0" fontId="50" fillId="0" borderId="43" xfId="0" applyNumberFormat="1" applyFont="1" applyFill="1" applyBorder="1" applyAlignment="1">
      <alignment horizontal="left"/>
    </xf>
    <xf numFmtId="166" fontId="49" fillId="0" borderId="43" xfId="0" applyNumberFormat="1" applyFont="1" applyFill="1" applyBorder="1" applyAlignment="1"/>
    <xf numFmtId="0" fontId="32" fillId="0" borderId="40" xfId="0" applyFont="1" applyFill="1" applyBorder="1" applyAlignment="1">
      <alignment horizontal="right"/>
    </xf>
    <xf numFmtId="0" fontId="32" fillId="0" borderId="56" xfId="0" applyFont="1" applyFill="1" applyBorder="1" applyAlignment="1">
      <alignment horizontal="left" wrapText="1"/>
    </xf>
    <xf numFmtId="0" fontId="32" fillId="0" borderId="37" xfId="0" applyFont="1" applyFill="1" applyBorder="1" applyAlignment="1">
      <alignment horizontal="right"/>
    </xf>
    <xf numFmtId="0" fontId="18" fillId="0" borderId="37" xfId="0" applyFont="1" applyFill="1" applyBorder="1" applyAlignment="1">
      <alignment horizontal="right" vertical="center"/>
    </xf>
    <xf numFmtId="0" fontId="32" fillId="0" borderId="60" xfId="0" applyFont="1" applyFill="1" applyBorder="1" applyAlignment="1">
      <alignment horizontal="left" wrapText="1"/>
    </xf>
    <xf numFmtId="0" fontId="32" fillId="0" borderId="37" xfId="0" applyFont="1" applyFill="1" applyBorder="1" applyAlignment="1">
      <alignment wrapText="1"/>
    </xf>
    <xf numFmtId="0" fontId="50" fillId="0" borderId="40" xfId="0" applyNumberFormat="1" applyFont="1" applyFill="1" applyBorder="1" applyAlignment="1">
      <alignment horizontal="right"/>
    </xf>
    <xf numFmtId="0" fontId="49" fillId="0" borderId="56" xfId="0" applyFont="1" applyFill="1" applyBorder="1" applyAlignment="1"/>
    <xf numFmtId="0" fontId="50" fillId="0" borderId="43" xfId="0" applyFont="1" applyFill="1" applyBorder="1" applyAlignment="1">
      <alignment horizontal="left" vertical="center"/>
    </xf>
    <xf numFmtId="0" fontId="50" fillId="0" borderId="43" xfId="0" applyNumberFormat="1" applyFont="1" applyFill="1" applyBorder="1" applyAlignment="1">
      <alignment horizontal="right" vertical="top"/>
    </xf>
    <xf numFmtId="0" fontId="46" fillId="0" borderId="43" xfId="146" applyFont="1" applyFill="1" applyBorder="1" applyAlignment="1">
      <alignment vertical="top" wrapText="1"/>
    </xf>
    <xf numFmtId="166" fontId="49" fillId="0" borderId="58" xfId="0" applyNumberFormat="1" applyFont="1" applyFill="1" applyBorder="1" applyAlignment="1">
      <alignment vertical="top"/>
    </xf>
    <xf numFmtId="0" fontId="32" fillId="0" borderId="61" xfId="0" applyFont="1" applyFill="1" applyBorder="1" applyAlignment="1">
      <alignment horizontal="left" vertical="center" wrapText="1"/>
    </xf>
    <xf numFmtId="0" fontId="50" fillId="0" borderId="40" xfId="0" applyFont="1" applyFill="1" applyBorder="1" applyAlignment="1">
      <alignment horizontal="left" vertical="center" wrapText="1"/>
    </xf>
    <xf numFmtId="0" fontId="32" fillId="0" borderId="40" xfId="0" applyNumberFormat="1" applyFont="1" applyFill="1" applyBorder="1" applyAlignment="1">
      <alignment horizontal="center" vertical="center"/>
    </xf>
    <xf numFmtId="0" fontId="48" fillId="0" borderId="56" xfId="0" applyFont="1" applyFill="1" applyBorder="1" applyAlignment="1"/>
    <xf numFmtId="0" fontId="50" fillId="0" borderId="31" xfId="0" applyFont="1" applyFill="1" applyBorder="1" applyAlignment="1">
      <alignment vertical="top"/>
    </xf>
    <xf numFmtId="0" fontId="50" fillId="0" borderId="43" xfId="0" applyFont="1" applyFill="1" applyBorder="1" applyAlignment="1">
      <alignment horizontal="left" vertical="center" wrapText="1"/>
    </xf>
    <xf numFmtId="0" fontId="32" fillId="0" borderId="43" xfId="0" applyNumberFormat="1" applyFont="1" applyFill="1" applyBorder="1" applyAlignment="1">
      <alignment horizontal="center" vertical="center"/>
    </xf>
    <xf numFmtId="0" fontId="18" fillId="0" borderId="43" xfId="146" applyFont="1" applyFill="1" applyBorder="1" applyAlignment="1">
      <alignment horizontal="center" vertical="center" wrapText="1"/>
    </xf>
    <xf numFmtId="166" fontId="48" fillId="0" borderId="58" xfId="0" applyNumberFormat="1" applyFont="1" applyFill="1" applyBorder="1" applyAlignment="1">
      <alignment horizontal="center" vertical="center"/>
    </xf>
    <xf numFmtId="0" fontId="48" fillId="0" borderId="56" xfId="0" applyNumberFormat="1" applyFont="1" applyFill="1" applyBorder="1" applyAlignment="1"/>
    <xf numFmtId="0" fontId="50" fillId="0" borderId="53" xfId="0" applyFont="1" applyFill="1" applyBorder="1" applyAlignment="1">
      <alignment vertical="center" wrapText="1"/>
    </xf>
    <xf numFmtId="0" fontId="32" fillId="0" borderId="0" xfId="0" applyFont="1" applyFill="1" applyAlignment="1">
      <alignment horizontal="left" vertical="top"/>
    </xf>
    <xf numFmtId="0" fontId="32" fillId="0" borderId="0" xfId="0" applyFont="1" applyFill="1" applyAlignment="1">
      <alignment vertical="center"/>
    </xf>
    <xf numFmtId="0" fontId="32" fillId="0" borderId="0" xfId="0" applyFont="1" applyFill="1"/>
    <xf numFmtId="166" fontId="48" fillId="0" borderId="0" xfId="0" applyNumberFormat="1" applyFont="1" applyFill="1"/>
    <xf numFmtId="0" fontId="66" fillId="0" borderId="14" xfId="0" applyFont="1" applyFill="1" applyBorder="1" applyAlignment="1">
      <alignment horizontal="left" vertical="center"/>
    </xf>
    <xf numFmtId="0" fontId="66" fillId="0" borderId="0" xfId="0" applyFont="1" applyFill="1" applyAlignment="1">
      <alignment horizontal="left" vertical="center"/>
    </xf>
    <xf numFmtId="0" fontId="32" fillId="0" borderId="14" xfId="0" applyFont="1" applyFill="1" applyBorder="1"/>
    <xf numFmtId="166" fontId="48" fillId="21" borderId="24" xfId="0" applyNumberFormat="1" applyFont="1" applyFill="1" applyBorder="1" applyAlignment="1">
      <alignment vertical="top"/>
    </xf>
    <xf numFmtId="0" fontId="50" fillId="21" borderId="55" xfId="0" applyFont="1" applyFill="1" applyBorder="1" applyAlignment="1">
      <alignment vertical="center"/>
    </xf>
    <xf numFmtId="0" fontId="32" fillId="21" borderId="40" xfId="0" applyFont="1" applyFill="1" applyBorder="1" applyAlignment="1">
      <alignment vertical="center" wrapText="1"/>
    </xf>
    <xf numFmtId="1" fontId="32" fillId="21" borderId="40" xfId="0" applyNumberFormat="1" applyFont="1" applyFill="1" applyBorder="1" applyAlignment="1">
      <alignment horizontal="center"/>
    </xf>
    <xf numFmtId="0" fontId="32" fillId="21" borderId="40" xfId="0" applyFont="1" applyFill="1" applyBorder="1" applyAlignment="1"/>
    <xf numFmtId="166" fontId="48" fillId="21" borderId="56" xfId="0" applyNumberFormat="1" applyFont="1" applyFill="1" applyBorder="1" applyAlignment="1"/>
    <xf numFmtId="166" fontId="48" fillId="21" borderId="25" xfId="0" applyNumberFormat="1" applyFont="1" applyFill="1" applyBorder="1" applyAlignment="1">
      <alignment vertical="top"/>
    </xf>
    <xf numFmtId="0" fontId="50" fillId="21" borderId="31" xfId="0" applyFont="1" applyFill="1" applyBorder="1" applyAlignment="1">
      <alignment vertical="center"/>
    </xf>
    <xf numFmtId="0" fontId="32" fillId="21" borderId="43" xfId="0" applyFont="1" applyFill="1" applyBorder="1" applyAlignment="1">
      <alignment vertical="center" wrapText="1"/>
    </xf>
    <xf numFmtId="1" fontId="32" fillId="21" borderId="43" xfId="0" applyNumberFormat="1" applyFont="1" applyFill="1" applyBorder="1" applyAlignment="1">
      <alignment horizontal="center"/>
    </xf>
    <xf numFmtId="0" fontId="18" fillId="21" borderId="43" xfId="146" applyFont="1" applyFill="1" applyBorder="1" applyAlignment="1">
      <alignment wrapText="1"/>
    </xf>
    <xf numFmtId="166" fontId="48" fillId="21" borderId="24" xfId="0" applyNumberFormat="1" applyFont="1" applyFill="1" applyBorder="1" applyAlignment="1">
      <alignment horizontal="center" vertical="center"/>
    </xf>
    <xf numFmtId="166" fontId="48" fillId="21" borderId="24" xfId="0" applyNumberFormat="1" applyFont="1" applyFill="1" applyBorder="1" applyAlignment="1">
      <alignment horizontal="left" vertical="top"/>
    </xf>
    <xf numFmtId="0" fontId="50" fillId="21" borderId="24" xfId="0" applyFont="1" applyFill="1" applyBorder="1" applyAlignment="1">
      <alignment vertical="top" wrapText="1"/>
    </xf>
    <xf numFmtId="0" fontId="32" fillId="21" borderId="39" xfId="0" applyFont="1" applyFill="1" applyBorder="1" applyAlignment="1">
      <alignment vertical="center" wrapText="1"/>
    </xf>
    <xf numFmtId="0" fontId="32" fillId="21" borderId="41" xfId="0" applyFont="1" applyFill="1" applyBorder="1" applyAlignment="1">
      <alignment horizontal="center" vertical="center" wrapText="1"/>
    </xf>
    <xf numFmtId="0" fontId="32" fillId="21" borderId="59" xfId="0" applyFont="1" applyFill="1" applyBorder="1" applyAlignment="1">
      <alignment vertical="center" wrapText="1"/>
    </xf>
    <xf numFmtId="0" fontId="32" fillId="21" borderId="54" xfId="0" applyFont="1" applyFill="1" applyBorder="1" applyAlignment="1">
      <alignment horizontal="center" vertical="center" wrapText="1"/>
    </xf>
    <xf numFmtId="0" fontId="50" fillId="21" borderId="45" xfId="0" applyFont="1" applyFill="1" applyBorder="1" applyAlignment="1">
      <alignment vertical="center"/>
    </xf>
    <xf numFmtId="0" fontId="32" fillId="21" borderId="59" xfId="0" applyFont="1" applyFill="1" applyBorder="1" applyAlignment="1">
      <alignment vertical="center"/>
    </xf>
    <xf numFmtId="0" fontId="32" fillId="21" borderId="54" xfId="0" applyFont="1" applyFill="1" applyBorder="1" applyAlignment="1">
      <alignment horizontal="center" vertical="center"/>
    </xf>
    <xf numFmtId="0" fontId="50" fillId="21" borderId="61" xfId="0" applyFont="1" applyFill="1" applyBorder="1" applyAlignment="1">
      <alignment horizontal="center" wrapText="1"/>
    </xf>
    <xf numFmtId="0" fontId="50" fillId="21" borderId="61" xfId="0" applyFont="1" applyFill="1" applyBorder="1" applyAlignment="1">
      <alignment horizontal="center" vertical="top" wrapText="1"/>
    </xf>
    <xf numFmtId="0" fontId="50" fillId="0" borderId="59" xfId="0" applyFont="1" applyFill="1" applyBorder="1" applyAlignment="1">
      <alignment vertical="center" wrapText="1"/>
    </xf>
    <xf numFmtId="0" fontId="50" fillId="0" borderId="54" xfId="0" applyFont="1" applyFill="1" applyBorder="1" applyAlignment="1">
      <alignment horizontal="center" vertical="center" wrapText="1"/>
    </xf>
    <xf numFmtId="0" fontId="50" fillId="21" borderId="61" xfId="0" applyFont="1" applyFill="1" applyBorder="1" applyAlignment="1">
      <alignment horizontal="left" vertical="top" wrapText="1"/>
    </xf>
    <xf numFmtId="0" fontId="32" fillId="21" borderId="25" xfId="0" applyFont="1" applyFill="1" applyBorder="1" applyAlignment="1">
      <alignment vertical="top" wrapText="1"/>
    </xf>
    <xf numFmtId="0" fontId="50" fillId="0" borderId="59" xfId="0" applyFont="1" applyFill="1" applyBorder="1" applyAlignment="1">
      <alignment vertical="top"/>
    </xf>
    <xf numFmtId="0" fontId="32" fillId="0" borderId="35" xfId="0" applyNumberFormat="1" applyFont="1" applyFill="1" applyBorder="1" applyAlignment="1">
      <alignment horizontal="center" vertical="center" wrapText="1"/>
    </xf>
    <xf numFmtId="0" fontId="32" fillId="0" borderId="37" xfId="0" applyNumberFormat="1" applyFont="1" applyFill="1" applyBorder="1" applyAlignment="1">
      <alignment horizontal="center" vertical="center"/>
    </xf>
    <xf numFmtId="0" fontId="50" fillId="0" borderId="43" xfId="0" applyFont="1" applyFill="1" applyBorder="1" applyAlignment="1">
      <alignment horizontal="center" vertical="center"/>
    </xf>
    <xf numFmtId="166" fontId="48" fillId="21" borderId="53" xfId="0" applyNumberFormat="1" applyFont="1" applyFill="1" applyBorder="1" applyAlignment="1">
      <alignment horizontal="left" vertical="top"/>
    </xf>
    <xf numFmtId="0" fontId="50" fillId="21" borderId="53" xfId="0" applyFont="1" applyFill="1" applyBorder="1" applyAlignment="1">
      <alignment horizontal="left" vertical="top" wrapText="1"/>
    </xf>
    <xf numFmtId="166" fontId="48" fillId="21" borderId="25" xfId="0" applyNumberFormat="1" applyFont="1" applyFill="1" applyBorder="1" applyAlignment="1">
      <alignment horizontal="left" vertical="top"/>
    </xf>
    <xf numFmtId="0" fontId="32" fillId="0" borderId="0" xfId="0" applyFont="1" applyFill="1" applyAlignment="1">
      <alignment horizontal="left" vertical="center"/>
    </xf>
    <xf numFmtId="166" fontId="48" fillId="0" borderId="0" xfId="0" applyNumberFormat="1" applyFont="1" applyFill="1" applyAlignment="1">
      <alignment vertical="center"/>
    </xf>
    <xf numFmtId="0" fontId="67" fillId="0" borderId="0" xfId="0" applyFont="1" applyFill="1" applyAlignment="1">
      <alignment horizontal="left" vertical="center"/>
    </xf>
    <xf numFmtId="0" fontId="32" fillId="0" borderId="40" xfId="0" applyFont="1" applyFill="1" applyBorder="1" applyAlignment="1">
      <alignment vertical="center" wrapText="1"/>
    </xf>
    <xf numFmtId="1" fontId="32" fillId="0" borderId="40" xfId="0" applyNumberFormat="1" applyFont="1" applyFill="1" applyBorder="1" applyAlignment="1">
      <alignment vertical="center"/>
    </xf>
    <xf numFmtId="166" fontId="48" fillId="0" borderId="56" xfId="0" applyNumberFormat="1" applyFont="1" applyFill="1" applyBorder="1" applyAlignment="1">
      <alignment vertical="center"/>
    </xf>
    <xf numFmtId="166" fontId="48" fillId="21" borderId="61" xfId="0" applyNumberFormat="1" applyFont="1" applyFill="1" applyBorder="1" applyAlignment="1">
      <alignment vertical="top"/>
    </xf>
    <xf numFmtId="0" fontId="32" fillId="0" borderId="62" xfId="0" applyFont="1" applyFill="1" applyBorder="1" applyAlignment="1">
      <alignment vertical="center"/>
    </xf>
    <xf numFmtId="0" fontId="32" fillId="0" borderId="37" xfId="0" applyFont="1" applyFill="1" applyBorder="1" applyAlignment="1">
      <alignment vertical="center" wrapText="1"/>
    </xf>
    <xf numFmtId="1" fontId="32" fillId="0" borderId="37" xfId="0" applyNumberFormat="1" applyFont="1" applyFill="1" applyBorder="1" applyAlignment="1">
      <alignment vertical="center"/>
    </xf>
    <xf numFmtId="0" fontId="44" fillId="0" borderId="37" xfId="146" applyFont="1" applyFill="1" applyBorder="1" applyAlignment="1">
      <alignment vertical="center" wrapText="1"/>
    </xf>
    <xf numFmtId="166" fontId="48" fillId="0" borderId="60" xfId="0" applyNumberFormat="1" applyFont="1" applyFill="1" applyBorder="1" applyAlignment="1">
      <alignment horizontal="center" vertical="center"/>
    </xf>
    <xf numFmtId="0" fontId="32" fillId="0" borderId="63" xfId="0" applyFont="1" applyFill="1" applyBorder="1" applyAlignment="1">
      <alignment horizontal="left" vertical="center"/>
    </xf>
    <xf numFmtId="1" fontId="32" fillId="0" borderId="42" xfId="0" applyNumberFormat="1" applyFont="1" applyFill="1" applyBorder="1" applyAlignment="1">
      <alignment vertical="center"/>
    </xf>
    <xf numFmtId="0" fontId="44" fillId="0" borderId="42" xfId="146" applyFont="1" applyFill="1" applyBorder="1" applyAlignment="1">
      <alignment vertical="center" wrapText="1"/>
    </xf>
    <xf numFmtId="166" fontId="48" fillId="0" borderId="64" xfId="0" applyNumberFormat="1" applyFont="1" applyFill="1" applyBorder="1" applyAlignment="1">
      <alignment horizontal="center" vertical="center"/>
    </xf>
    <xf numFmtId="1" fontId="32" fillId="0" borderId="56" xfId="0" applyNumberFormat="1" applyFont="1" applyFill="1" applyBorder="1" applyAlignment="1">
      <alignment vertical="center"/>
    </xf>
    <xf numFmtId="0" fontId="32" fillId="0" borderId="37" xfId="0" applyFont="1" applyFill="1" applyBorder="1" applyAlignment="1">
      <alignment vertical="center"/>
    </xf>
    <xf numFmtId="1" fontId="32" fillId="0" borderId="60" xfId="0" applyNumberFormat="1" applyFont="1" applyFill="1" applyBorder="1" applyAlignment="1">
      <alignment vertical="center"/>
    </xf>
    <xf numFmtId="0" fontId="32" fillId="0" borderId="0" xfId="0" applyFont="1" applyFill="1" applyBorder="1" applyAlignment="1">
      <alignment horizontal="left" vertical="center" wrapText="1"/>
    </xf>
    <xf numFmtId="164" fontId="32" fillId="0" borderId="23" xfId="0" applyNumberFormat="1" applyFont="1" applyFill="1" applyBorder="1" applyAlignment="1">
      <alignment vertical="center" wrapText="1"/>
    </xf>
    <xf numFmtId="0" fontId="32" fillId="0" borderId="31" xfId="0" applyFont="1" applyFill="1" applyBorder="1" applyAlignment="1">
      <alignment vertical="center"/>
    </xf>
    <xf numFmtId="0" fontId="32" fillId="0" borderId="31" xfId="0" applyFont="1" applyFill="1" applyBorder="1" applyAlignment="1">
      <alignment horizontal="left" vertical="center" wrapText="1"/>
    </xf>
    <xf numFmtId="164" fontId="32" fillId="0" borderId="38" xfId="0" applyNumberFormat="1" applyFont="1" applyFill="1" applyBorder="1" applyAlignment="1">
      <alignment vertical="center" wrapText="1"/>
    </xf>
    <xf numFmtId="0" fontId="50" fillId="0" borderId="55" xfId="0" applyFont="1" applyFill="1" applyBorder="1" applyAlignment="1">
      <alignment vertical="center"/>
    </xf>
    <xf numFmtId="0" fontId="44" fillId="0" borderId="43" xfId="146" applyFont="1" applyFill="1" applyBorder="1" applyAlignment="1">
      <alignment horizontal="left" vertical="center" wrapText="1"/>
    </xf>
    <xf numFmtId="166" fontId="48" fillId="0" borderId="58" xfId="0" applyNumberFormat="1" applyFont="1" applyFill="1" applyBorder="1" applyAlignment="1">
      <alignment horizontal="center" vertical="center" wrapText="1"/>
    </xf>
    <xf numFmtId="166" fontId="48" fillId="0" borderId="56" xfId="0" applyNumberFormat="1" applyFont="1" applyFill="1" applyBorder="1" applyAlignment="1">
      <alignment horizontal="center" vertical="center"/>
    </xf>
    <xf numFmtId="1" fontId="32" fillId="0" borderId="0" xfId="0" applyNumberFormat="1" applyFont="1" applyFill="1" applyBorder="1" applyAlignment="1">
      <alignment vertical="center"/>
    </xf>
    <xf numFmtId="166" fontId="48" fillId="0" borderId="23" xfId="0" applyNumberFormat="1" applyFont="1" applyFill="1" applyBorder="1" applyAlignment="1">
      <alignment horizontal="center" vertical="center"/>
    </xf>
    <xf numFmtId="0" fontId="50" fillId="0" borderId="57" xfId="0" applyFont="1" applyFill="1" applyBorder="1" applyAlignment="1">
      <alignment vertical="center"/>
    </xf>
    <xf numFmtId="1" fontId="32" fillId="0" borderId="43" xfId="0" applyNumberFormat="1" applyFont="1" applyFill="1" applyBorder="1" applyAlignment="1">
      <alignment vertical="center"/>
    </xf>
    <xf numFmtId="166" fontId="48" fillId="0" borderId="38" xfId="0" applyNumberFormat="1" applyFont="1" applyFill="1" applyBorder="1" applyAlignment="1">
      <alignment horizontal="center" vertical="center"/>
    </xf>
    <xf numFmtId="1" fontId="32" fillId="0" borderId="49" xfId="0" applyNumberFormat="1" applyFont="1" applyFill="1" applyBorder="1" applyAlignment="1">
      <alignment vertical="center"/>
    </xf>
    <xf numFmtId="0" fontId="32" fillId="0" borderId="26" xfId="0" applyFont="1" applyFill="1" applyBorder="1" applyAlignment="1">
      <alignment vertical="center"/>
    </xf>
    <xf numFmtId="166" fontId="48" fillId="0" borderId="50" xfId="0" applyNumberFormat="1" applyFont="1" applyFill="1" applyBorder="1" applyAlignment="1">
      <alignment horizontal="center" vertical="center"/>
    </xf>
    <xf numFmtId="1" fontId="32" fillId="0" borderId="71" xfId="0" applyNumberFormat="1" applyFont="1" applyFill="1" applyBorder="1" applyAlignment="1">
      <alignment vertical="center"/>
    </xf>
    <xf numFmtId="0" fontId="32" fillId="0" borderId="72" xfId="0" applyFont="1" applyFill="1" applyBorder="1" applyAlignment="1">
      <alignment vertical="center"/>
    </xf>
    <xf numFmtId="166" fontId="48" fillId="0" borderId="66" xfId="0" applyNumberFormat="1" applyFont="1" applyFill="1" applyBorder="1" applyAlignment="1">
      <alignment horizontal="center" vertical="center"/>
    </xf>
    <xf numFmtId="1" fontId="32" fillId="0" borderId="37" xfId="0" applyNumberFormat="1" applyFont="1" applyFill="1" applyBorder="1" applyAlignment="1">
      <alignment horizontal="right" vertical="center"/>
    </xf>
    <xf numFmtId="0" fontId="32" fillId="0" borderId="57" xfId="0" applyFont="1" applyFill="1" applyBorder="1" applyAlignment="1">
      <alignment horizontal="left" vertical="center"/>
    </xf>
    <xf numFmtId="166" fontId="48" fillId="0" borderId="60" xfId="0" applyNumberFormat="1" applyFont="1" applyFill="1" applyBorder="1" applyAlignment="1">
      <alignment vertical="center"/>
    </xf>
    <xf numFmtId="0" fontId="32" fillId="0" borderId="42" xfId="0" applyFont="1" applyFill="1" applyBorder="1" applyAlignment="1">
      <alignment vertical="center"/>
    </xf>
    <xf numFmtId="166" fontId="48" fillId="0" borderId="64" xfId="0" applyNumberFormat="1" applyFont="1" applyFill="1" applyBorder="1" applyAlignment="1">
      <alignment vertical="center"/>
    </xf>
    <xf numFmtId="166" fontId="48" fillId="0" borderId="58" xfId="0" applyNumberFormat="1" applyFont="1" applyFill="1" applyBorder="1" applyAlignment="1">
      <alignment vertical="center"/>
    </xf>
    <xf numFmtId="0" fontId="32" fillId="0" borderId="10" xfId="0" applyFont="1" applyFill="1" applyBorder="1" applyAlignment="1">
      <alignment vertical="center"/>
    </xf>
    <xf numFmtId="0" fontId="32" fillId="0" borderId="41" xfId="0" applyFont="1" applyFill="1" applyBorder="1" applyAlignment="1">
      <alignment vertical="center"/>
    </xf>
    <xf numFmtId="0" fontId="48" fillId="0" borderId="31" xfId="0" applyFont="1" applyFill="1" applyBorder="1" applyAlignment="1">
      <alignment horizontal="right" vertical="center"/>
    </xf>
    <xf numFmtId="0" fontId="32" fillId="0" borderId="10" xfId="0" applyFont="1" applyFill="1" applyBorder="1" applyAlignment="1">
      <alignment horizontal="left" vertical="center" wrapText="1"/>
    </xf>
    <xf numFmtId="0" fontId="32" fillId="0" borderId="39" xfId="0" applyFont="1" applyFill="1" applyBorder="1" applyAlignment="1">
      <alignment horizontal="left" vertical="center" wrapText="1"/>
    </xf>
    <xf numFmtId="164" fontId="32" fillId="0" borderId="41" xfId="0" applyNumberFormat="1" applyFont="1" applyFill="1" applyBorder="1" applyAlignment="1">
      <alignment vertical="center" wrapText="1"/>
    </xf>
    <xf numFmtId="0" fontId="32" fillId="0" borderId="30" xfId="0" applyFont="1" applyFill="1" applyBorder="1" applyAlignment="1">
      <alignment horizontal="left" vertical="center" wrapText="1"/>
    </xf>
    <xf numFmtId="0" fontId="32" fillId="0" borderId="14" xfId="0" applyFont="1" applyFill="1" applyBorder="1" applyAlignment="1">
      <alignment horizontal="left" vertical="center" wrapText="1"/>
    </xf>
    <xf numFmtId="0" fontId="32" fillId="0" borderId="50" xfId="0" applyFont="1" applyFill="1" applyBorder="1" applyAlignment="1">
      <alignment horizontal="center" vertical="center" wrapText="1"/>
    </xf>
    <xf numFmtId="0" fontId="32" fillId="0" borderId="22" xfId="0" applyFont="1" applyFill="1" applyBorder="1" applyAlignment="1">
      <alignment horizontal="center" vertical="center" wrapText="1"/>
    </xf>
    <xf numFmtId="0" fontId="32" fillId="0" borderId="0" xfId="0" applyFont="1" applyFill="1" applyBorder="1"/>
    <xf numFmtId="0" fontId="66" fillId="0" borderId="61" xfId="0" applyFont="1" applyFill="1" applyBorder="1" applyAlignment="1">
      <alignment horizontal="left" vertical="top" wrapText="1"/>
    </xf>
    <xf numFmtId="0" fontId="32" fillId="0" borderId="101" xfId="0" applyFont="1" applyFill="1" applyBorder="1" applyAlignment="1">
      <alignment horizontal="left" vertical="center"/>
    </xf>
    <xf numFmtId="0" fontId="32" fillId="0" borderId="12" xfId="0" applyFont="1" applyFill="1" applyBorder="1" applyAlignment="1">
      <alignment horizontal="left" vertical="center" wrapText="1"/>
    </xf>
    <xf numFmtId="0" fontId="32" fillId="0" borderId="105" xfId="0" applyFont="1" applyFill="1" applyBorder="1" applyAlignment="1">
      <alignment horizontal="center" vertical="center" wrapText="1"/>
    </xf>
    <xf numFmtId="0" fontId="32" fillId="0" borderId="66" xfId="0" applyFont="1" applyFill="1" applyBorder="1" applyAlignment="1">
      <alignment horizontal="center" vertical="center" wrapText="1"/>
    </xf>
    <xf numFmtId="166" fontId="48" fillId="0" borderId="24" xfId="0" applyNumberFormat="1" applyFont="1" applyFill="1" applyBorder="1" applyAlignment="1">
      <alignment horizontal="left" vertical="top"/>
    </xf>
    <xf numFmtId="0" fontId="48" fillId="0" borderId="61" xfId="0" applyFont="1" applyFill="1" applyBorder="1" applyAlignment="1">
      <alignment horizontal="left" vertical="top"/>
    </xf>
    <xf numFmtId="0" fontId="48" fillId="0" borderId="25" xfId="0" applyFont="1" applyFill="1" applyBorder="1" applyAlignment="1">
      <alignment horizontal="left" vertical="top"/>
    </xf>
    <xf numFmtId="0" fontId="1" fillId="0" borderId="0" xfId="137" applyBorder="1"/>
    <xf numFmtId="166" fontId="48" fillId="0" borderId="65" xfId="137" applyNumberFormat="1" applyFont="1" applyFill="1" applyBorder="1" applyAlignment="1">
      <alignment horizontal="left" vertical="center"/>
    </xf>
    <xf numFmtId="0" fontId="55" fillId="0" borderId="65" xfId="137" applyFont="1" applyFill="1" applyBorder="1" applyAlignment="1">
      <alignment horizontal="center" vertical="center" wrapText="1"/>
    </xf>
    <xf numFmtId="0" fontId="32" fillId="21" borderId="45" xfId="0" applyFont="1" applyFill="1" applyBorder="1" applyAlignment="1">
      <alignment vertical="top"/>
    </xf>
    <xf numFmtId="0" fontId="32" fillId="21" borderId="59" xfId="0" applyFont="1" applyFill="1" applyBorder="1" applyAlignment="1">
      <alignment vertical="top"/>
    </xf>
    <xf numFmtId="0" fontId="32" fillId="21" borderId="54" xfId="0" applyFont="1" applyFill="1" applyBorder="1" applyAlignment="1">
      <alignment vertical="top"/>
    </xf>
    <xf numFmtId="0" fontId="32" fillId="21" borderId="14" xfId="0" applyFont="1" applyFill="1" applyBorder="1" applyAlignment="1"/>
    <xf numFmtId="0" fontId="32" fillId="21" borderId="0" xfId="0" applyFont="1" applyFill="1" applyBorder="1" applyAlignment="1"/>
    <xf numFmtId="0" fontId="32" fillId="21" borderId="0" xfId="0" applyFont="1" applyFill="1" applyBorder="1" applyAlignment="1">
      <alignment horizontal="left" vertical="center"/>
    </xf>
    <xf numFmtId="166" fontId="48" fillId="21" borderId="65" xfId="137" applyNumberFormat="1" applyFont="1" applyFill="1" applyBorder="1" applyAlignment="1">
      <alignment horizontal="left" vertical="center"/>
    </xf>
    <xf numFmtId="0" fontId="55" fillId="0" borderId="68" xfId="137" applyFont="1" applyFill="1" applyBorder="1" applyAlignment="1">
      <alignment horizontal="center" vertical="center" wrapText="1"/>
    </xf>
    <xf numFmtId="166" fontId="48" fillId="21" borderId="68" xfId="137" applyNumberFormat="1" applyFont="1" applyFill="1" applyBorder="1" applyAlignment="1">
      <alignment horizontal="left" vertical="center"/>
    </xf>
    <xf numFmtId="166" fontId="48" fillId="21" borderId="67" xfId="137" applyNumberFormat="1" applyFont="1" applyFill="1" applyBorder="1" applyAlignment="1">
      <alignment horizontal="left" vertical="center"/>
    </xf>
    <xf numFmtId="0" fontId="69" fillId="0" borderId="0" xfId="137" applyFont="1" applyFill="1" applyBorder="1"/>
    <xf numFmtId="0" fontId="70" fillId="0" borderId="0" xfId="137" applyFont="1" applyBorder="1"/>
    <xf numFmtId="166" fontId="48" fillId="0" borderId="68" xfId="137" applyNumberFormat="1" applyFont="1" applyFill="1" applyBorder="1" applyAlignment="1">
      <alignment horizontal="left" vertical="center"/>
    </xf>
    <xf numFmtId="166" fontId="48" fillId="0" borderId="67" xfId="137" applyNumberFormat="1" applyFont="1" applyFill="1" applyBorder="1" applyAlignment="1">
      <alignment horizontal="left" vertical="center"/>
    </xf>
    <xf numFmtId="0" fontId="1" fillId="0" borderId="0" xfId="137" applyFill="1" applyBorder="1"/>
    <xf numFmtId="0" fontId="55" fillId="21" borderId="68" xfId="137" applyFont="1" applyFill="1" applyBorder="1" applyAlignment="1">
      <alignment horizontal="center" vertical="center" wrapText="1"/>
    </xf>
    <xf numFmtId="0" fontId="32" fillId="0" borderId="0" xfId="0" applyFont="1" applyFill="1" applyAlignment="1">
      <alignment horizontal="center"/>
    </xf>
    <xf numFmtId="0" fontId="32" fillId="21" borderId="10" xfId="0" applyFont="1" applyFill="1" applyBorder="1" applyAlignment="1">
      <alignment vertical="top"/>
    </xf>
    <xf numFmtId="0" fontId="32" fillId="21" borderId="39" xfId="0" applyFont="1" applyFill="1" applyBorder="1" applyAlignment="1">
      <alignment vertical="top"/>
    </xf>
    <xf numFmtId="0" fontId="32" fillId="21" borderId="41" xfId="0" applyFont="1" applyFill="1" applyBorder="1" applyAlignment="1">
      <alignment vertical="top"/>
    </xf>
    <xf numFmtId="0" fontId="32" fillId="21" borderId="0" xfId="0" applyFont="1" applyFill="1" applyBorder="1" applyAlignment="1">
      <alignment vertical="top"/>
    </xf>
    <xf numFmtId="0" fontId="27" fillId="8" borderId="45" xfId="0" applyFont="1" applyFill="1" applyBorder="1" applyAlignment="1">
      <alignment vertical="center"/>
    </xf>
    <xf numFmtId="0" fontId="27" fillId="8" borderId="59" xfId="0" applyFont="1" applyFill="1" applyBorder="1" applyAlignment="1">
      <alignment vertical="center"/>
    </xf>
    <xf numFmtId="0" fontId="27" fillId="8" borderId="54" xfId="0" applyFont="1" applyFill="1" applyBorder="1" applyAlignment="1">
      <alignment vertical="center"/>
    </xf>
    <xf numFmtId="0" fontId="71" fillId="0" borderId="0" xfId="137" applyFont="1" applyBorder="1" applyAlignment="1">
      <alignment vertical="center"/>
    </xf>
    <xf numFmtId="166" fontId="48" fillId="21" borderId="14" xfId="0" applyNumberFormat="1" applyFont="1" applyFill="1" applyBorder="1" applyAlignment="1">
      <alignment horizontal="center" vertical="center"/>
    </xf>
    <xf numFmtId="164" fontId="32" fillId="0" borderId="27" xfId="0" applyNumberFormat="1" applyFont="1" applyFill="1" applyBorder="1" applyAlignment="1">
      <alignment horizontal="left" vertical="center"/>
    </xf>
    <xf numFmtId="166" fontId="48" fillId="21" borderId="107" xfId="0" applyNumberFormat="1" applyFont="1" applyFill="1" applyBorder="1" applyAlignment="1">
      <alignment horizontal="center" vertical="center"/>
    </xf>
    <xf numFmtId="0" fontId="32" fillId="0" borderId="0" xfId="0" applyFont="1" applyFill="1" applyAlignment="1">
      <alignment wrapText="1"/>
    </xf>
    <xf numFmtId="0" fontId="48" fillId="0" borderId="0" xfId="0" applyFont="1" applyFill="1" applyAlignment="1">
      <alignment horizontal="center"/>
    </xf>
    <xf numFmtId="166" fontId="48" fillId="21" borderId="67" xfId="0" applyNumberFormat="1" applyFont="1" applyFill="1" applyBorder="1" applyAlignment="1">
      <alignment horizontal="center" vertical="center"/>
    </xf>
    <xf numFmtId="0" fontId="34" fillId="0" borderId="0" xfId="0" applyFont="1" applyFill="1" applyAlignment="1">
      <alignment horizontal="center" vertical="center" wrapText="1"/>
    </xf>
    <xf numFmtId="165" fontId="27" fillId="8" borderId="45" xfId="0" applyNumberFormat="1" applyFont="1" applyFill="1" applyBorder="1" applyAlignment="1">
      <alignment horizontal="left" vertical="center" wrapText="1"/>
    </xf>
    <xf numFmtId="0" fontId="72" fillId="0" borderId="0" xfId="0" applyFont="1" applyAlignment="1">
      <alignment horizontal="center" vertical="center" wrapText="1"/>
    </xf>
    <xf numFmtId="0" fontId="18" fillId="0" borderId="10" xfId="0" applyFont="1" applyFill="1" applyBorder="1" applyAlignment="1">
      <alignment vertical="top"/>
    </xf>
    <xf numFmtId="0" fontId="18" fillId="0" borderId="30" xfId="0" applyFont="1" applyFill="1" applyBorder="1" applyAlignment="1">
      <alignment vertical="top"/>
    </xf>
    <xf numFmtId="0" fontId="32" fillId="0" borderId="23" xfId="0" applyFont="1" applyFill="1" applyBorder="1" applyAlignment="1">
      <alignment vertical="center" wrapText="1"/>
    </xf>
    <xf numFmtId="0" fontId="34" fillId="0" borderId="0" xfId="0" applyFont="1" applyFill="1" applyBorder="1" applyAlignment="1">
      <alignment horizontal="center" vertical="center" wrapText="1"/>
    </xf>
    <xf numFmtId="0" fontId="32" fillId="0" borderId="55" xfId="0" applyFont="1" applyFill="1" applyBorder="1" applyAlignment="1">
      <alignment horizontal="left" vertical="center"/>
    </xf>
    <xf numFmtId="0" fontId="32" fillId="0" borderId="40" xfId="0" applyFont="1" applyFill="1" applyBorder="1" applyAlignment="1">
      <alignment horizontal="right" vertical="center"/>
    </xf>
    <xf numFmtId="0" fontId="32" fillId="0" borderId="56" xfId="0" applyFont="1" applyFill="1" applyBorder="1"/>
    <xf numFmtId="0" fontId="32" fillId="0" borderId="43" xfId="0" applyFont="1" applyFill="1" applyBorder="1" applyAlignment="1">
      <alignment horizontal="right" vertical="center"/>
    </xf>
    <xf numFmtId="0" fontId="32" fillId="0" borderId="58" xfId="0" applyFont="1" applyFill="1" applyBorder="1"/>
    <xf numFmtId="166" fontId="48" fillId="0" borderId="24" xfId="0" applyNumberFormat="1" applyFont="1" applyFill="1" applyBorder="1" applyAlignment="1">
      <alignment vertical="center" wrapText="1"/>
    </xf>
    <xf numFmtId="0" fontId="48" fillId="0" borderId="61" xfId="0" applyFont="1" applyFill="1" applyBorder="1" applyAlignment="1">
      <alignment vertical="center" wrapText="1"/>
    </xf>
    <xf numFmtId="0" fontId="32" fillId="0" borderId="69" xfId="99" applyFont="1" applyFill="1" applyBorder="1" applyAlignment="1">
      <alignment horizontal="left" vertical="center" wrapText="1"/>
    </xf>
    <xf numFmtId="0" fontId="32" fillId="0" borderId="21" xfId="99" applyFont="1" applyFill="1" applyBorder="1" applyAlignment="1">
      <alignment horizontal="left" vertical="center" wrapText="1"/>
    </xf>
    <xf numFmtId="0" fontId="32" fillId="0" borderId="22" xfId="99" applyFont="1" applyFill="1" applyBorder="1" applyAlignment="1">
      <alignment horizontal="left" vertical="center" wrapText="1"/>
    </xf>
    <xf numFmtId="0" fontId="32" fillId="0" borderId="107" xfId="0" applyFont="1" applyFill="1" applyBorder="1" applyAlignment="1">
      <alignment horizontal="center" vertical="center"/>
    </xf>
    <xf numFmtId="0" fontId="48" fillId="0" borderId="25" xfId="0" applyFont="1" applyFill="1" applyBorder="1" applyAlignment="1">
      <alignment vertical="center" wrapText="1"/>
    </xf>
    <xf numFmtId="0" fontId="34" fillId="21" borderId="0" xfId="0" applyFont="1" applyFill="1" applyBorder="1" applyAlignment="1">
      <alignment horizontal="center" vertical="center" wrapText="1"/>
    </xf>
    <xf numFmtId="0" fontId="74" fillId="0" borderId="0" xfId="0" applyFont="1" applyFill="1" applyAlignment="1">
      <alignment horizontal="center" vertical="center" wrapText="1"/>
    </xf>
    <xf numFmtId="0" fontId="32" fillId="0" borderId="65" xfId="0" applyFont="1" applyFill="1" applyBorder="1" applyAlignment="1">
      <alignment vertical="center"/>
    </xf>
    <xf numFmtId="0" fontId="32" fillId="0" borderId="61" xfId="0" applyFont="1" applyFill="1" applyBorder="1" applyAlignment="1">
      <alignment vertical="center" wrapText="1"/>
    </xf>
    <xf numFmtId="0" fontId="32" fillId="0" borderId="23" xfId="0" applyFont="1" applyFill="1" applyBorder="1" applyAlignment="1">
      <alignment vertical="top" wrapText="1"/>
    </xf>
    <xf numFmtId="0" fontId="32" fillId="21" borderId="0" xfId="0" applyFont="1" applyFill="1" applyBorder="1"/>
    <xf numFmtId="0" fontId="75" fillId="0" borderId="0" xfId="0" applyFont="1" applyFill="1"/>
    <xf numFmtId="0" fontId="32" fillId="0" borderId="68" xfId="0" applyFont="1" applyFill="1" applyBorder="1" applyAlignment="1">
      <alignment vertical="center"/>
    </xf>
    <xf numFmtId="0" fontId="32" fillId="0" borderId="61" xfId="137" applyFont="1" applyFill="1" applyBorder="1" applyAlignment="1">
      <alignment horizontal="center" vertical="center" wrapText="1"/>
    </xf>
    <xf numFmtId="0" fontId="32" fillId="0" borderId="67" xfId="0" applyFont="1" applyFill="1" applyBorder="1" applyAlignment="1">
      <alignment vertical="center"/>
    </xf>
    <xf numFmtId="0" fontId="32" fillId="0" borderId="0" xfId="0" applyFont="1" applyFill="1" applyBorder="1" applyAlignment="1">
      <alignment horizontal="center" vertical="center" wrapText="1"/>
    </xf>
    <xf numFmtId="0" fontId="32" fillId="0" borderId="31" xfId="0" applyFont="1" applyFill="1" applyBorder="1" applyAlignment="1">
      <alignment horizontal="center" vertical="center" wrapText="1"/>
    </xf>
    <xf numFmtId="165" fontId="27" fillId="8" borderId="45" xfId="0" applyNumberFormat="1" applyFont="1" applyFill="1" applyBorder="1" applyAlignment="1">
      <alignment horizontal="center" vertical="top" wrapText="1"/>
    </xf>
    <xf numFmtId="0" fontId="48" fillId="21" borderId="39" xfId="133" applyFont="1" applyFill="1" applyBorder="1" applyAlignment="1">
      <alignment horizontal="center" vertical="center" wrapText="1"/>
    </xf>
    <xf numFmtId="0" fontId="1" fillId="0" borderId="0" xfId="133" applyFont="1" applyBorder="1"/>
    <xf numFmtId="0" fontId="50" fillId="0" borderId="49" xfId="137" applyFont="1" applyFill="1" applyBorder="1" applyAlignment="1">
      <alignment horizontal="center" vertical="center" wrapText="1"/>
    </xf>
    <xf numFmtId="0" fontId="50" fillId="0" borderId="69" xfId="137" applyFont="1" applyFill="1" applyBorder="1" applyAlignment="1">
      <alignment horizontal="center" vertical="center" wrapText="1"/>
    </xf>
    <xf numFmtId="0" fontId="48" fillId="0" borderId="22" xfId="133" applyFont="1" applyFill="1" applyBorder="1" applyAlignment="1">
      <alignment horizontal="center" vertical="center" wrapText="1"/>
    </xf>
    <xf numFmtId="0" fontId="50" fillId="0" borderId="101" xfId="137" applyFont="1" applyFill="1" applyBorder="1" applyAlignment="1">
      <alignment horizontal="center" vertical="center" wrapText="1"/>
    </xf>
    <xf numFmtId="166" fontId="48" fillId="0" borderId="61" xfId="137" applyNumberFormat="1" applyFont="1" applyFill="1" applyBorder="1" applyAlignment="1">
      <alignment horizontal="center" vertical="center" wrapText="1"/>
    </xf>
    <xf numFmtId="0" fontId="32" fillId="0" borderId="14" xfId="137" applyFont="1" applyFill="1" applyBorder="1" applyAlignment="1">
      <alignment horizontal="center" vertical="center" wrapText="1"/>
    </xf>
    <xf numFmtId="0" fontId="32" fillId="0" borderId="14" xfId="0" applyFont="1" applyFill="1" applyBorder="1" applyAlignment="1">
      <alignment horizontal="left" vertical="center"/>
    </xf>
    <xf numFmtId="0" fontId="32" fillId="0" borderId="23" xfId="0" applyFont="1" applyFill="1" applyBorder="1" applyAlignment="1">
      <alignment horizontal="left" vertical="center"/>
    </xf>
    <xf numFmtId="0" fontId="48" fillId="0" borderId="21" xfId="133" applyFont="1" applyFill="1" applyBorder="1" applyAlignment="1">
      <alignment horizontal="center" vertical="center" wrapText="1"/>
    </xf>
    <xf numFmtId="0" fontId="32" fillId="0" borderId="65" xfId="0" applyFont="1" applyFill="1" applyBorder="1"/>
    <xf numFmtId="0" fontId="32" fillId="0" borderId="26" xfId="133" applyFont="1" applyFill="1" applyBorder="1" applyAlignment="1">
      <alignment vertical="center" wrapText="1"/>
    </xf>
    <xf numFmtId="0" fontId="32" fillId="0" borderId="50" xfId="133" applyFont="1" applyFill="1" applyBorder="1" applyAlignment="1">
      <alignment vertical="center" wrapText="1"/>
    </xf>
    <xf numFmtId="0" fontId="50" fillId="0" borderId="68" xfId="137" applyFont="1" applyFill="1" applyBorder="1" applyAlignment="1">
      <alignment horizontal="center" vertical="center" wrapText="1"/>
    </xf>
    <xf numFmtId="0" fontId="32" fillId="0" borderId="22" xfId="0" applyFont="1" applyFill="1" applyBorder="1"/>
    <xf numFmtId="0" fontId="32" fillId="0" borderId="21" xfId="133" applyFont="1" applyFill="1" applyBorder="1" applyAlignment="1">
      <alignment vertical="center" wrapText="1"/>
    </xf>
    <xf numFmtId="0" fontId="32" fillId="0" borderId="22" xfId="133" applyFont="1" applyFill="1" applyBorder="1" applyAlignment="1">
      <alignment vertical="center" wrapText="1"/>
    </xf>
    <xf numFmtId="0" fontId="32" fillId="0" borderId="69" xfId="133" applyFont="1" applyFill="1" applyBorder="1" applyAlignment="1">
      <alignment vertical="center" wrapText="1"/>
    </xf>
    <xf numFmtId="0" fontId="32" fillId="0" borderId="68" xfId="0" applyFont="1" applyFill="1" applyBorder="1"/>
    <xf numFmtId="0" fontId="50" fillId="0" borderId="67" xfId="137" applyFont="1" applyFill="1" applyBorder="1" applyAlignment="1">
      <alignment horizontal="center" vertical="center" wrapText="1"/>
    </xf>
    <xf numFmtId="0" fontId="32" fillId="0" borderId="72" xfId="0" applyFont="1" applyFill="1" applyBorder="1"/>
    <xf numFmtId="0" fontId="32" fillId="0" borderId="72" xfId="133" applyFont="1" applyFill="1" applyBorder="1" applyAlignment="1">
      <alignment vertical="center" wrapText="1"/>
    </xf>
    <xf numFmtId="0" fontId="32" fillId="0" borderId="66" xfId="133" applyFont="1" applyFill="1" applyBorder="1" applyAlignment="1">
      <alignment vertical="center" wrapText="1"/>
    </xf>
    <xf numFmtId="166" fontId="48" fillId="0" borderId="14" xfId="137" applyNumberFormat="1" applyFont="1" applyFill="1" applyBorder="1" applyAlignment="1">
      <alignment horizontal="center" vertical="center" wrapText="1"/>
    </xf>
    <xf numFmtId="0" fontId="32" fillId="0" borderId="0" xfId="137" applyFont="1" applyFill="1" applyBorder="1" applyAlignment="1">
      <alignment horizontal="left" vertical="center" wrapText="1"/>
    </xf>
    <xf numFmtId="0" fontId="32" fillId="0" borderId="0" xfId="133" applyFont="1" applyFill="1" applyBorder="1" applyAlignment="1">
      <alignment vertical="center" wrapText="1"/>
    </xf>
    <xf numFmtId="0" fontId="32" fillId="0" borderId="23" xfId="133" applyFont="1" applyFill="1" applyBorder="1" applyAlignment="1">
      <alignment vertical="center" wrapText="1"/>
    </xf>
    <xf numFmtId="0" fontId="48" fillId="0" borderId="0" xfId="133" applyFont="1" applyFill="1" applyBorder="1" applyAlignment="1">
      <alignment horizontal="center" vertical="center" wrapText="1"/>
    </xf>
    <xf numFmtId="0" fontId="48" fillId="0" borderId="23" xfId="133" applyFont="1" applyFill="1" applyBorder="1" applyAlignment="1">
      <alignment horizontal="center" vertical="center" wrapText="1"/>
    </xf>
    <xf numFmtId="0" fontId="48" fillId="21" borderId="41" xfId="133" applyFont="1" applyFill="1" applyBorder="1" applyAlignment="1">
      <alignment horizontal="center" vertical="center" wrapText="1"/>
    </xf>
    <xf numFmtId="0" fontId="1" fillId="0" borderId="71" xfId="137" applyFont="1" applyFill="1" applyBorder="1" applyAlignment="1">
      <alignment horizontal="center"/>
    </xf>
    <xf numFmtId="0" fontId="71" fillId="0" borderId="71" xfId="137" applyFont="1" applyFill="1" applyBorder="1" applyAlignment="1">
      <alignment horizontal="center"/>
    </xf>
    <xf numFmtId="0" fontId="50" fillId="0" borderId="16" xfId="0" applyFont="1" applyFill="1" applyBorder="1"/>
    <xf numFmtId="0" fontId="32" fillId="0" borderId="16" xfId="133" applyFont="1" applyFill="1" applyBorder="1" applyAlignment="1">
      <alignment vertical="center" wrapText="1"/>
    </xf>
    <xf numFmtId="0" fontId="32" fillId="0" borderId="108" xfId="133" applyFont="1" applyFill="1" applyBorder="1" applyAlignment="1">
      <alignment vertical="center" wrapText="1"/>
    </xf>
    <xf numFmtId="0" fontId="50" fillId="0" borderId="70" xfId="137" applyFont="1" applyFill="1" applyBorder="1" applyAlignment="1">
      <alignment horizontal="center" vertical="center" wrapText="1"/>
    </xf>
    <xf numFmtId="0" fontId="50" fillId="0" borderId="0" xfId="0" applyFont="1" applyFill="1" applyBorder="1"/>
    <xf numFmtId="0" fontId="50" fillId="0" borderId="22" xfId="0" applyFont="1" applyFill="1" applyBorder="1"/>
    <xf numFmtId="0" fontId="50" fillId="0" borderId="61" xfId="137" applyFont="1" applyFill="1" applyBorder="1" applyAlignment="1">
      <alignment horizontal="center" vertical="center" wrapText="1"/>
    </xf>
    <xf numFmtId="0" fontId="32" fillId="0" borderId="23" xfId="0" applyFont="1" applyFill="1" applyBorder="1"/>
    <xf numFmtId="0" fontId="50" fillId="0" borderId="23" xfId="0" applyFont="1" applyFill="1" applyBorder="1"/>
    <xf numFmtId="0" fontId="32" fillId="0" borderId="12" xfId="133" applyFont="1" applyFill="1" applyBorder="1" applyAlignment="1">
      <alignment horizontal="left" vertical="center" wrapText="1"/>
    </xf>
    <xf numFmtId="0" fontId="32" fillId="0" borderId="105" xfId="133" applyFont="1" applyFill="1" applyBorder="1" applyAlignment="1">
      <alignment horizontal="left" vertical="center" wrapText="1"/>
    </xf>
    <xf numFmtId="0" fontId="50" fillId="0" borderId="105" xfId="0" applyFont="1" applyFill="1" applyBorder="1"/>
    <xf numFmtId="0" fontId="48" fillId="0" borderId="105" xfId="133" applyFont="1" applyFill="1" applyBorder="1" applyAlignment="1">
      <alignment horizontal="center" vertical="center" wrapText="1"/>
    </xf>
    <xf numFmtId="0" fontId="32" fillId="0" borderId="70" xfId="137" applyFont="1" applyFill="1" applyBorder="1" applyAlignment="1">
      <alignment horizontal="center" vertical="center" wrapText="1"/>
    </xf>
    <xf numFmtId="0" fontId="32" fillId="0" borderId="105" xfId="0" applyFont="1" applyFill="1" applyBorder="1"/>
    <xf numFmtId="0" fontId="50" fillId="0" borderId="24" xfId="137" applyFont="1" applyFill="1" applyBorder="1" applyAlignment="1">
      <alignment horizontal="center" vertical="center" wrapText="1"/>
    </xf>
    <xf numFmtId="0" fontId="32" fillId="0" borderId="50" xfId="0" applyFont="1" applyFill="1" applyBorder="1"/>
    <xf numFmtId="0" fontId="32" fillId="0" borderId="26" xfId="133" applyFont="1" applyBorder="1" applyAlignment="1">
      <alignment vertical="center" wrapText="1"/>
    </xf>
    <xf numFmtId="0" fontId="32" fillId="0" borderId="50" xfId="133" applyFont="1" applyBorder="1" applyAlignment="1">
      <alignment vertical="center" wrapText="1"/>
    </xf>
    <xf numFmtId="0" fontId="32" fillId="0" borderId="21" xfId="133" applyFont="1" applyBorder="1" applyAlignment="1">
      <alignment vertical="center" wrapText="1"/>
    </xf>
    <xf numFmtId="0" fontId="32" fillId="0" borderId="22" xfId="133" applyFont="1" applyBorder="1" applyAlignment="1">
      <alignment vertical="center" wrapText="1"/>
    </xf>
    <xf numFmtId="0" fontId="34" fillId="0" borderId="21" xfId="133" applyFont="1" applyBorder="1" applyAlignment="1">
      <alignment vertical="center" wrapText="1"/>
    </xf>
    <xf numFmtId="0" fontId="34" fillId="0" borderId="22" xfId="133" applyFont="1" applyBorder="1" applyAlignment="1">
      <alignment vertical="center" wrapText="1"/>
    </xf>
    <xf numFmtId="0" fontId="32" fillId="0" borderId="21" xfId="0" applyFont="1" applyFill="1" applyBorder="1"/>
    <xf numFmtId="0" fontId="34" fillId="0" borderId="12" xfId="133" applyFont="1" applyBorder="1" applyAlignment="1">
      <alignment horizontal="left" vertical="center" wrapText="1"/>
    </xf>
    <xf numFmtId="0" fontId="34" fillId="0" borderId="105" xfId="133" applyFont="1" applyBorder="1" applyAlignment="1">
      <alignment horizontal="left" vertical="center" wrapText="1"/>
    </xf>
    <xf numFmtId="0" fontId="71" fillId="0" borderId="38" xfId="137" applyFont="1" applyFill="1" applyBorder="1" applyAlignment="1">
      <alignment horizontal="center"/>
    </xf>
    <xf numFmtId="0" fontId="32" fillId="0" borderId="71" xfId="137" applyFont="1" applyFill="1" applyBorder="1"/>
    <xf numFmtId="0" fontId="34" fillId="0" borderId="72" xfId="133" applyFont="1" applyFill="1" applyBorder="1" applyAlignment="1">
      <alignment horizontal="left" vertical="center" wrapText="1"/>
    </xf>
    <xf numFmtId="0" fontId="34" fillId="0" borderId="66" xfId="133" applyFont="1" applyFill="1" applyBorder="1" applyAlignment="1">
      <alignment horizontal="left" vertical="center" wrapText="1"/>
    </xf>
    <xf numFmtId="0" fontId="71" fillId="0" borderId="0" xfId="137" applyFont="1" applyFill="1" applyBorder="1"/>
    <xf numFmtId="0" fontId="3" fillId="0" borderId="0" xfId="137" applyFont="1" applyFill="1" applyBorder="1"/>
    <xf numFmtId="0" fontId="32" fillId="0" borderId="24" xfId="137" applyFont="1" applyFill="1" applyBorder="1" applyAlignment="1">
      <alignment vertical="center" wrapText="1"/>
    </xf>
    <xf numFmtId="0" fontId="50" fillId="0" borderId="50" xfId="108" applyFont="1" applyFill="1" applyBorder="1" applyAlignment="1">
      <alignment vertical="center"/>
    </xf>
    <xf numFmtId="0" fontId="32" fillId="0" borderId="22" xfId="108" applyFont="1" applyFill="1" applyBorder="1" applyAlignment="1">
      <alignment vertical="center"/>
    </xf>
    <xf numFmtId="0" fontId="32" fillId="0" borderId="109" xfId="137" applyFont="1" applyFill="1" applyBorder="1" applyAlignment="1">
      <alignment horizontal="center" vertical="center" wrapText="1"/>
    </xf>
    <xf numFmtId="0" fontId="50" fillId="0" borderId="110" xfId="0" applyFont="1" applyFill="1" applyBorder="1" applyAlignment="1">
      <alignment vertical="center"/>
    </xf>
    <xf numFmtId="0" fontId="50" fillId="0" borderId="23" xfId="0" applyFont="1" applyFill="1" applyBorder="1" applyAlignment="1">
      <alignment vertical="center"/>
    </xf>
    <xf numFmtId="0" fontId="50" fillId="0" borderId="22" xfId="0" applyFont="1" applyFill="1" applyBorder="1" applyAlignment="1">
      <alignment vertical="center"/>
    </xf>
    <xf numFmtId="0" fontId="50" fillId="0" borderId="108" xfId="0" applyFont="1" applyFill="1" applyBorder="1" applyAlignment="1">
      <alignment vertical="center"/>
    </xf>
    <xf numFmtId="0" fontId="50" fillId="0" borderId="66" xfId="0" applyFont="1" applyFill="1" applyBorder="1" applyAlignment="1">
      <alignment vertical="center"/>
    </xf>
    <xf numFmtId="0" fontId="32" fillId="0" borderId="67" xfId="137" applyFont="1" applyFill="1" applyBorder="1" applyAlignment="1">
      <alignment horizontal="center" vertical="center" wrapText="1"/>
    </xf>
    <xf numFmtId="0" fontId="32" fillId="0" borderId="66" xfId="0" applyFont="1" applyFill="1" applyBorder="1" applyAlignment="1">
      <alignment vertical="center"/>
    </xf>
    <xf numFmtId="0" fontId="32" fillId="0" borderId="61" xfId="137" applyFont="1" applyFill="1" applyBorder="1" applyAlignment="1">
      <alignment vertical="center" wrapText="1"/>
    </xf>
    <xf numFmtId="0" fontId="32" fillId="0" borderId="108" xfId="0" applyFont="1" applyFill="1" applyBorder="1" applyAlignment="1">
      <alignment vertical="center"/>
    </xf>
    <xf numFmtId="0" fontId="32" fillId="0" borderId="23" xfId="0" applyFont="1" applyFill="1" applyBorder="1" applyAlignment="1">
      <alignment vertical="center"/>
    </xf>
    <xf numFmtId="0" fontId="48" fillId="0" borderId="101" xfId="133" applyFont="1" applyFill="1" applyBorder="1" applyAlignment="1">
      <alignment horizontal="center" vertical="center" wrapText="1"/>
    </xf>
    <xf numFmtId="166" fontId="48" fillId="0" borderId="30" xfId="137" applyNumberFormat="1" applyFont="1" applyFill="1" applyBorder="1" applyAlignment="1">
      <alignment horizontal="center" vertical="center" wrapText="1"/>
    </xf>
    <xf numFmtId="0" fontId="32" fillId="0" borderId="0" xfId="137" applyFont="1" applyFill="1" applyBorder="1" applyAlignment="1">
      <alignment horizontal="center" vertical="center" wrapText="1"/>
    </xf>
    <xf numFmtId="0" fontId="71" fillId="0" borderId="31" xfId="137" applyFont="1" applyFill="1" applyBorder="1" applyAlignment="1">
      <alignment horizontal="center" vertical="center"/>
    </xf>
    <xf numFmtId="0" fontId="25" fillId="27" borderId="45" xfId="119" applyFont="1" applyFill="1" applyBorder="1"/>
    <xf numFmtId="0" fontId="18" fillId="27" borderId="59" xfId="119" applyFont="1" applyFill="1" applyBorder="1"/>
    <xf numFmtId="0" fontId="54" fillId="27" borderId="59" xfId="0" applyFont="1" applyFill="1" applyBorder="1" applyAlignment="1">
      <alignment horizontal="left" vertical="center" wrapText="1"/>
    </xf>
    <xf numFmtId="0" fontId="54" fillId="27" borderId="39" xfId="0" applyFont="1" applyFill="1" applyBorder="1" applyAlignment="1">
      <alignment horizontal="left" vertical="center" wrapText="1"/>
    </xf>
    <xf numFmtId="164" fontId="54" fillId="27" borderId="39" xfId="0" applyNumberFormat="1" applyFont="1" applyFill="1" applyBorder="1" applyAlignment="1">
      <alignment vertical="center"/>
    </xf>
    <xf numFmtId="0" fontId="18" fillId="0" borderId="55" xfId="119" applyFont="1" applyFill="1" applyBorder="1" applyAlignment="1"/>
    <xf numFmtId="0" fontId="18" fillId="0" borderId="40" xfId="119" applyFont="1" applyFill="1" applyBorder="1"/>
    <xf numFmtId="0" fontId="18" fillId="0" borderId="40" xfId="119" applyNumberFormat="1" applyFont="1" applyFill="1" applyBorder="1" applyAlignment="1">
      <alignment horizontal="center"/>
    </xf>
    <xf numFmtId="0" fontId="54" fillId="21" borderId="56" xfId="0" applyFont="1" applyFill="1" applyBorder="1" applyAlignment="1">
      <alignment horizontal="left" vertical="center" wrapText="1"/>
    </xf>
    <xf numFmtId="0" fontId="18" fillId="0" borderId="62" xfId="119" applyFont="1" applyFill="1" applyBorder="1" applyAlignment="1"/>
    <xf numFmtId="0" fontId="18" fillId="0" borderId="37" xfId="119" applyFont="1" applyFill="1" applyBorder="1"/>
    <xf numFmtId="0" fontId="18" fillId="0" borderId="37" xfId="119" applyNumberFormat="1" applyFont="1" applyFill="1" applyBorder="1" applyAlignment="1">
      <alignment horizontal="center"/>
    </xf>
    <xf numFmtId="0" fontId="54" fillId="21" borderId="60" xfId="0" applyFont="1" applyFill="1" applyBorder="1" applyAlignment="1">
      <alignment horizontal="left" vertical="center" wrapText="1"/>
    </xf>
    <xf numFmtId="0" fontId="18" fillId="21" borderId="62" xfId="107" applyFont="1" applyFill="1" applyBorder="1" applyAlignment="1">
      <alignment vertical="center"/>
    </xf>
    <xf numFmtId="0" fontId="32" fillId="0" borderId="37" xfId="0" applyFont="1" applyFill="1" applyBorder="1"/>
    <xf numFmtId="0" fontId="18" fillId="0" borderId="57" xfId="119" applyFont="1" applyFill="1" applyBorder="1"/>
    <xf numFmtId="0" fontId="18" fillId="21" borderId="43" xfId="119" applyFont="1" applyFill="1" applyBorder="1"/>
    <xf numFmtId="0" fontId="18" fillId="0" borderId="43" xfId="119" applyNumberFormat="1" applyFont="1" applyFill="1" applyBorder="1" applyAlignment="1">
      <alignment horizontal="center"/>
    </xf>
    <xf numFmtId="0" fontId="54" fillId="21" borderId="58" xfId="0" applyFont="1" applyFill="1" applyBorder="1" applyAlignment="1">
      <alignment horizontal="left" vertical="center" wrapText="1"/>
    </xf>
    <xf numFmtId="166" fontId="48" fillId="0" borderId="0" xfId="137" applyNumberFormat="1" applyFont="1" applyBorder="1" applyAlignment="1">
      <alignment vertical="center" wrapText="1"/>
    </xf>
    <xf numFmtId="0" fontId="32" fillId="0" borderId="0" xfId="137" applyFont="1" applyBorder="1" applyAlignment="1">
      <alignment vertical="center" wrapText="1"/>
    </xf>
    <xf numFmtId="0" fontId="32" fillId="28" borderId="26" xfId="119" applyFont="1" applyFill="1" applyBorder="1"/>
    <xf numFmtId="0" fontId="32" fillId="28" borderId="26" xfId="119" applyFont="1" applyFill="1" applyBorder="1" applyAlignment="1">
      <alignment horizontal="left"/>
    </xf>
    <xf numFmtId="0" fontId="32" fillId="28" borderId="26" xfId="119" applyFont="1" applyFill="1" applyBorder="1" applyAlignment="1"/>
    <xf numFmtId="0" fontId="33" fillId="28" borderId="27" xfId="119" applyFont="1" applyFill="1" applyBorder="1" applyAlignment="1">
      <alignment horizontal="left"/>
    </xf>
    <xf numFmtId="0" fontId="33" fillId="28" borderId="28" xfId="119" applyFont="1" applyFill="1" applyBorder="1" applyAlignment="1">
      <alignment horizontal="left"/>
    </xf>
    <xf numFmtId="0" fontId="33" fillId="28" borderId="29" xfId="119" applyFont="1" applyFill="1" applyBorder="1" applyAlignment="1">
      <alignment horizontal="left"/>
    </xf>
    <xf numFmtId="0" fontId="32" fillId="28" borderId="35" xfId="162" applyFont="1" applyFill="1" applyBorder="1" applyAlignment="1"/>
    <xf numFmtId="164" fontId="32" fillId="28" borderId="35" xfId="147" applyNumberFormat="1" applyFont="1" applyFill="1" applyBorder="1" applyAlignment="1">
      <alignment horizontal="center" vertical="top"/>
    </xf>
    <xf numFmtId="0" fontId="18" fillId="28" borderId="0" xfId="119" applyFont="1" applyFill="1" applyBorder="1"/>
    <xf numFmtId="0" fontId="18" fillId="28" borderId="23" xfId="119" applyFont="1" applyFill="1" applyBorder="1"/>
    <xf numFmtId="0" fontId="32" fillId="28" borderId="37" xfId="162" applyFont="1" applyFill="1" applyBorder="1" applyAlignment="1"/>
    <xf numFmtId="164" fontId="32" fillId="28" borderId="37" xfId="147" applyNumberFormat="1" applyFont="1" applyFill="1" applyBorder="1" applyAlignment="1">
      <alignment horizontal="center" vertical="top"/>
    </xf>
    <xf numFmtId="0" fontId="18" fillId="28" borderId="27" xfId="119" applyFont="1" applyFill="1" applyBorder="1"/>
    <xf numFmtId="0" fontId="37" fillId="28" borderId="0" xfId="162" applyFont="1" applyFill="1" applyBorder="1" applyAlignment="1"/>
    <xf numFmtId="164" fontId="37" fillId="28" borderId="0" xfId="147" applyNumberFormat="1" applyFont="1" applyFill="1" applyBorder="1" applyAlignment="1">
      <alignment horizontal="center" vertical="top"/>
    </xf>
    <xf numFmtId="0" fontId="36" fillId="28" borderId="0" xfId="119" applyFont="1" applyFill="1" applyBorder="1" applyAlignment="1">
      <alignment horizontal="left"/>
    </xf>
    <xf numFmtId="0" fontId="36" fillId="28" borderId="23" xfId="119" applyFont="1" applyFill="1" applyBorder="1"/>
    <xf numFmtId="0" fontId="32" fillId="28" borderId="31" xfId="162" applyFont="1" applyFill="1" applyBorder="1" applyAlignment="1"/>
    <xf numFmtId="164" fontId="32" fillId="28" borderId="31" xfId="147" applyNumberFormat="1" applyFont="1" applyFill="1" applyBorder="1" applyAlignment="1">
      <alignment horizontal="center" vertical="top"/>
    </xf>
    <xf numFmtId="0" fontId="36" fillId="28" borderId="31" xfId="119" applyFont="1" applyFill="1" applyBorder="1" applyAlignment="1">
      <alignment horizontal="left"/>
    </xf>
    <xf numFmtId="0" fontId="36" fillId="28" borderId="38" xfId="119" applyFont="1" applyFill="1" applyBorder="1"/>
    <xf numFmtId="0" fontId="42" fillId="14" borderId="53" xfId="119" applyFont="1" applyFill="1" applyBorder="1" applyAlignment="1">
      <alignment horizontal="center"/>
    </xf>
    <xf numFmtId="0" fontId="44" fillId="0" borderId="24" xfId="119" applyFont="1" applyFill="1" applyBorder="1" applyAlignment="1">
      <alignment horizontal="left" vertical="center" wrapText="1"/>
    </xf>
    <xf numFmtId="0" fontId="30" fillId="14" borderId="45" xfId="119" applyFont="1" applyFill="1" applyBorder="1" applyAlignment="1">
      <alignment horizontal="center" vertical="center"/>
    </xf>
    <xf numFmtId="0" fontId="18" fillId="0" borderId="27" xfId="107" applyFont="1" applyFill="1" applyBorder="1" applyAlignment="1">
      <alignment horizontal="center" vertical="center"/>
    </xf>
    <xf numFmtId="0" fontId="42" fillId="14" borderId="49" xfId="119" applyFont="1" applyFill="1" applyBorder="1" applyAlignment="1">
      <alignment horizontal="center"/>
    </xf>
    <xf numFmtId="0" fontId="31" fillId="14" borderId="50" xfId="119" applyFont="1" applyFill="1" applyBorder="1" applyAlignment="1">
      <alignment horizontal="center"/>
    </xf>
    <xf numFmtId="0" fontId="43" fillId="14" borderId="20" xfId="119" applyFont="1" applyFill="1" applyBorder="1" applyAlignment="1">
      <alignment horizontal="center"/>
    </xf>
    <xf numFmtId="0" fontId="43" fillId="14" borderId="27" xfId="119" applyFont="1" applyFill="1" applyBorder="1" applyAlignment="1">
      <alignment horizontal="center"/>
    </xf>
    <xf numFmtId="0" fontId="32" fillId="0" borderId="43" xfId="162" applyFont="1" applyFill="1" applyBorder="1" applyAlignment="1">
      <alignment horizontal="left" wrapText="1"/>
    </xf>
    <xf numFmtId="0" fontId="32" fillId="0" borderId="31" xfId="162" applyFont="1" applyFill="1" applyBorder="1" applyAlignment="1">
      <alignment horizontal="left" wrapText="1"/>
    </xf>
    <xf numFmtId="0" fontId="23" fillId="0" borderId="10" xfId="119" applyFont="1" applyFill="1" applyBorder="1" applyAlignment="1">
      <alignment horizontal="center" wrapText="1"/>
    </xf>
    <xf numFmtId="0" fontId="26" fillId="0" borderId="14" xfId="119" applyFont="1" applyFill="1" applyBorder="1" applyAlignment="1">
      <alignment horizontal="center" vertical="center"/>
    </xf>
    <xf numFmtId="0" fontId="27" fillId="0" borderId="14" xfId="119" applyFont="1" applyFill="1" applyBorder="1" applyAlignment="1">
      <alignment horizontal="center" vertical="center" wrapText="1"/>
    </xf>
    <xf numFmtId="0" fontId="27" fillId="0" borderId="14" xfId="119" applyFont="1" applyFill="1" applyBorder="1" applyAlignment="1">
      <alignment horizontal="center" vertical="center"/>
    </xf>
    <xf numFmtId="0" fontId="18" fillId="0" borderId="20" xfId="119" applyFont="1" applyFill="1" applyBorder="1" applyAlignment="1">
      <alignment horizontal="center" vertical="top" wrapText="1"/>
    </xf>
    <xf numFmtId="0" fontId="28" fillId="25" borderId="24" xfId="119" applyFont="1" applyFill="1" applyBorder="1" applyAlignment="1">
      <alignment horizontal="center" vertical="center"/>
    </xf>
    <xf numFmtId="0" fontId="30" fillId="25" borderId="25" xfId="119" applyFont="1" applyFill="1" applyBorder="1" applyAlignment="1">
      <alignment horizontal="center" vertical="center"/>
    </xf>
    <xf numFmtId="0" fontId="32" fillId="0" borderId="10" xfId="119" applyFont="1" applyFill="1" applyBorder="1" applyAlignment="1">
      <alignment horizontal="left"/>
    </xf>
    <xf numFmtId="0" fontId="32" fillId="28" borderId="30" xfId="119" applyFont="1" applyFill="1" applyBorder="1" applyAlignment="1">
      <alignment horizontal="left" vertical="top" wrapText="1"/>
    </xf>
    <xf numFmtId="0" fontId="32" fillId="0" borderId="40" xfId="162" applyFont="1" applyFill="1" applyBorder="1" applyAlignment="1">
      <alignment horizontal="left" wrapText="1"/>
    </xf>
    <xf numFmtId="0" fontId="55" fillId="0" borderId="67" xfId="137" applyFont="1" applyFill="1" applyBorder="1" applyAlignment="1">
      <alignment horizontal="center" vertical="center" wrapText="1"/>
    </xf>
    <xf numFmtId="0" fontId="50" fillId="0" borderId="68" xfId="0" applyFont="1" applyFill="1" applyBorder="1" applyAlignment="1">
      <alignment horizontal="left" vertical="top"/>
    </xf>
    <xf numFmtId="0" fontId="54" fillId="0" borderId="68" xfId="137" applyFont="1" applyFill="1" applyBorder="1" applyAlignment="1">
      <alignment horizontal="center" vertical="center" wrapText="1"/>
    </xf>
    <xf numFmtId="0" fontId="54" fillId="0" borderId="70" xfId="137" applyFont="1" applyFill="1" applyBorder="1" applyAlignment="1">
      <alignment horizontal="center" vertical="center" wrapText="1"/>
    </xf>
    <xf numFmtId="0" fontId="50" fillId="0" borderId="68" xfId="0" applyFont="1" applyFill="1" applyBorder="1" applyAlignment="1">
      <alignment vertical="top"/>
    </xf>
    <xf numFmtId="0" fontId="50" fillId="0" borderId="61" xfId="0" applyFont="1" applyFill="1" applyBorder="1" applyAlignment="1">
      <alignment horizontal="center" vertical="center" wrapText="1"/>
    </xf>
    <xf numFmtId="0" fontId="50" fillId="0" borderId="50" xfId="0" applyFont="1" applyFill="1" applyBorder="1" applyAlignment="1">
      <alignment horizontal="center" vertical="center"/>
    </xf>
    <xf numFmtId="0" fontId="49" fillId="0" borderId="53" xfId="0" applyFont="1" applyFill="1" applyBorder="1" applyAlignment="1">
      <alignment horizontal="left" vertical="center" wrapText="1"/>
    </xf>
    <xf numFmtId="0" fontId="50" fillId="0" borderId="24" xfId="0" applyFont="1" applyFill="1" applyBorder="1" applyAlignment="1">
      <alignment horizontal="left" vertical="center" wrapText="1"/>
    </xf>
    <xf numFmtId="0" fontId="50" fillId="0" borderId="65" xfId="0" applyFont="1" applyFill="1" applyBorder="1" applyAlignment="1">
      <alignment horizontal="left" vertical="top"/>
    </xf>
    <xf numFmtId="0" fontId="54" fillId="0" borderId="65" xfId="137" applyFont="1" applyFill="1" applyBorder="1" applyAlignment="1">
      <alignment horizontal="center" vertical="center" wrapText="1"/>
    </xf>
    <xf numFmtId="166" fontId="49" fillId="0" borderId="53" xfId="0" applyNumberFormat="1" applyFont="1" applyFill="1" applyBorder="1" applyAlignment="1">
      <alignment horizontal="center" vertical="top"/>
    </xf>
    <xf numFmtId="0" fontId="50" fillId="0" borderId="65" xfId="0" applyFont="1" applyFill="1" applyBorder="1" applyAlignment="1">
      <alignment horizontal="center" vertical="center"/>
    </xf>
    <xf numFmtId="166" fontId="49" fillId="0" borderId="66" xfId="0" applyNumberFormat="1" applyFont="1" applyFill="1" applyBorder="1" applyAlignment="1">
      <alignment horizontal="center" vertical="center" wrapText="1"/>
    </xf>
    <xf numFmtId="0" fontId="50" fillId="0" borderId="67" xfId="0" applyFont="1" applyFill="1" applyBorder="1" applyAlignment="1">
      <alignment horizontal="center" vertical="center"/>
    </xf>
    <xf numFmtId="166" fontId="49" fillId="0" borderId="24" xfId="0" applyNumberFormat="1" applyFont="1" applyFill="1" applyBorder="1" applyAlignment="1">
      <alignment horizontal="center" vertical="top"/>
    </xf>
    <xf numFmtId="0" fontId="50" fillId="0" borderId="66" xfId="0" applyFont="1" applyFill="1" applyBorder="1" applyAlignment="1">
      <alignment horizontal="center" vertical="center"/>
    </xf>
    <xf numFmtId="0" fontId="50" fillId="0" borderId="53" xfId="0" applyFont="1" applyFill="1" applyBorder="1" applyAlignment="1">
      <alignment horizontal="left" vertical="top" wrapText="1"/>
    </xf>
    <xf numFmtId="0" fontId="50" fillId="0" borderId="53" xfId="0" applyFont="1" applyFill="1" applyBorder="1" applyAlignment="1">
      <alignment horizontal="center" vertical="center"/>
    </xf>
    <xf numFmtId="0" fontId="52" fillId="0" borderId="62" xfId="0" applyFont="1" applyFill="1" applyBorder="1" applyAlignment="1">
      <alignment horizontal="left" vertical="top" wrapText="1"/>
    </xf>
    <xf numFmtId="0" fontId="50" fillId="0" borderId="57" xfId="0" applyFont="1" applyFill="1" applyBorder="1" applyAlignment="1">
      <alignment horizontal="left" vertical="top"/>
    </xf>
    <xf numFmtId="0" fontId="50" fillId="20" borderId="53" xfId="0" applyFont="1" applyFill="1" applyBorder="1" applyAlignment="1">
      <alignment horizontal="left" vertical="top" wrapText="1"/>
    </xf>
    <xf numFmtId="0" fontId="50" fillId="0" borderId="61" xfId="0" applyFont="1" applyFill="1" applyBorder="1" applyAlignment="1">
      <alignment horizontal="center"/>
    </xf>
    <xf numFmtId="0" fontId="50" fillId="0" borderId="54" xfId="0" applyFont="1" applyFill="1" applyBorder="1" applyAlignment="1">
      <alignment horizontal="left" vertical="top"/>
    </xf>
    <xf numFmtId="0" fontId="45" fillId="8" borderId="54" xfId="0" applyFont="1" applyFill="1" applyBorder="1" applyAlignment="1">
      <alignment vertical="center"/>
    </xf>
    <xf numFmtId="0" fontId="46" fillId="8" borderId="54" xfId="0" applyFont="1" applyFill="1" applyBorder="1" applyAlignment="1">
      <alignment horizontal="center" vertical="center" wrapText="1"/>
    </xf>
    <xf numFmtId="165" fontId="32" fillId="0" borderId="53" xfId="0" applyNumberFormat="1" applyFont="1" applyFill="1" applyBorder="1" applyAlignment="1">
      <alignment horizontal="left" vertical="center" wrapText="1"/>
    </xf>
    <xf numFmtId="0" fontId="32" fillId="0" borderId="53" xfId="0" applyFont="1" applyFill="1" applyBorder="1" applyAlignment="1">
      <alignment horizontal="center" vertical="top"/>
    </xf>
    <xf numFmtId="0" fontId="50" fillId="0" borderId="55" xfId="0" applyFont="1" applyFill="1" applyBorder="1" applyAlignment="1">
      <alignment horizontal="left" vertical="top"/>
    </xf>
    <xf numFmtId="1" fontId="50" fillId="0" borderId="77" xfId="0" applyNumberFormat="1" applyFont="1" applyFill="1" applyBorder="1" applyAlignment="1">
      <alignment horizontal="center" vertical="center"/>
    </xf>
    <xf numFmtId="1" fontId="50" fillId="0" borderId="27" xfId="0" applyNumberFormat="1" applyFont="1" applyFill="1" applyBorder="1" applyAlignment="1">
      <alignment horizontal="center" vertical="center"/>
    </xf>
    <xf numFmtId="1" fontId="50" fillId="0" borderId="76" xfId="0" applyNumberFormat="1" applyFont="1" applyFill="1" applyBorder="1" applyAlignment="1">
      <alignment horizontal="center" vertical="center"/>
    </xf>
    <xf numFmtId="1" fontId="50" fillId="0" borderId="28" xfId="0" applyNumberFormat="1" applyFont="1" applyFill="1" applyBorder="1" applyAlignment="1">
      <alignment horizontal="center" vertical="center"/>
    </xf>
    <xf numFmtId="0" fontId="45" fillId="8" borderId="53" xfId="0" applyFont="1" applyFill="1" applyBorder="1" applyAlignment="1">
      <alignment horizontal="left" vertical="center"/>
    </xf>
    <xf numFmtId="166" fontId="48" fillId="0" borderId="24" xfId="0" applyNumberFormat="1" applyFont="1" applyFill="1" applyBorder="1" applyAlignment="1">
      <alignment horizontal="center" vertical="top"/>
    </xf>
    <xf numFmtId="0" fontId="50" fillId="0" borderId="61" xfId="0" applyFont="1" applyFill="1" applyBorder="1" applyAlignment="1">
      <alignment horizontal="left" vertical="top" wrapText="1"/>
    </xf>
    <xf numFmtId="0" fontId="56" fillId="0" borderId="73" xfId="0" applyFont="1" applyFill="1" applyBorder="1" applyAlignment="1">
      <alignment horizontal="center" vertical="top" wrapText="1"/>
    </xf>
    <xf numFmtId="0" fontId="56" fillId="0" borderId="74" xfId="0" applyFont="1" applyFill="1" applyBorder="1" applyAlignment="1">
      <alignment horizontal="center" vertical="top" wrapText="1"/>
    </xf>
    <xf numFmtId="0" fontId="32" fillId="0" borderId="68" xfId="0" applyFont="1" applyFill="1" applyBorder="1" applyAlignment="1">
      <alignment horizontal="center" vertical="center"/>
    </xf>
    <xf numFmtId="0" fontId="32" fillId="0" borderId="70" xfId="0" applyFont="1" applyFill="1" applyBorder="1" applyAlignment="1">
      <alignment horizontal="center" vertical="center"/>
    </xf>
    <xf numFmtId="166" fontId="48" fillId="0" borderId="53" xfId="0" applyNumberFormat="1" applyFont="1" applyFill="1" applyBorder="1" applyAlignment="1">
      <alignment horizontal="left" vertical="top"/>
    </xf>
    <xf numFmtId="0" fontId="32" fillId="0" borderId="54" xfId="0" applyFont="1" applyFill="1" applyBorder="1" applyAlignment="1">
      <alignment horizontal="left" vertical="top" wrapText="1"/>
    </xf>
    <xf numFmtId="0" fontId="32" fillId="0" borderId="53" xfId="0" applyFont="1" applyFill="1" applyBorder="1" applyAlignment="1">
      <alignment horizontal="center" vertical="center"/>
    </xf>
    <xf numFmtId="0" fontId="50" fillId="0" borderId="79" xfId="0" applyFont="1" applyFill="1" applyBorder="1" applyAlignment="1">
      <alignment horizontal="left" vertical="center" wrapText="1"/>
    </xf>
    <xf numFmtId="0" fontId="50" fillId="0" borderId="79" xfId="0" applyFont="1" applyFill="1" applyBorder="1" applyAlignment="1">
      <alignment horizontal="left" vertical="top" wrapText="1"/>
    </xf>
    <xf numFmtId="0" fontId="32" fillId="0" borderId="79" xfId="0" applyFont="1" applyFill="1" applyBorder="1" applyAlignment="1">
      <alignment horizontal="left" vertical="center" wrapText="1"/>
    </xf>
    <xf numFmtId="0" fontId="32" fillId="0" borderId="25" xfId="0" applyFont="1" applyFill="1" applyBorder="1" applyAlignment="1">
      <alignment horizontal="center" vertical="center" wrapText="1"/>
    </xf>
    <xf numFmtId="0" fontId="32" fillId="0" borderId="53" xfId="0" applyFont="1" applyFill="1" applyBorder="1" applyAlignment="1">
      <alignment horizontal="center" vertical="center" wrapText="1"/>
    </xf>
    <xf numFmtId="166" fontId="48" fillId="0" borderId="10" xfId="0" applyNumberFormat="1" applyFont="1" applyFill="1" applyBorder="1" applyAlignment="1">
      <alignment horizontal="center" vertical="top" wrapText="1"/>
    </xf>
    <xf numFmtId="0" fontId="32" fillId="0" borderId="24" xfId="0" applyFont="1" applyFill="1" applyBorder="1" applyAlignment="1">
      <alignment horizontal="left" vertical="top" wrapText="1"/>
    </xf>
    <xf numFmtId="166" fontId="48" fillId="0" borderId="53" xfId="0" applyNumberFormat="1" applyFont="1" applyFill="1" applyBorder="1" applyAlignment="1">
      <alignment horizontal="center" vertical="top"/>
    </xf>
    <xf numFmtId="0" fontId="32" fillId="0" borderId="53" xfId="0" applyFont="1" applyFill="1" applyBorder="1" applyAlignment="1">
      <alignment horizontal="left" vertical="top" wrapText="1"/>
    </xf>
    <xf numFmtId="0" fontId="32" fillId="0" borderId="24" xfId="0" applyFont="1" applyFill="1" applyBorder="1" applyAlignment="1">
      <alignment horizontal="left" vertical="center" wrapText="1"/>
    </xf>
    <xf numFmtId="0" fontId="50" fillId="0" borderId="78" xfId="0" applyFont="1" applyFill="1" applyBorder="1" applyAlignment="1">
      <alignment horizontal="left" vertical="center" wrapText="1"/>
    </xf>
    <xf numFmtId="0" fontId="32" fillId="0" borderId="65" xfId="0" applyFont="1" applyFill="1" applyBorder="1" applyAlignment="1">
      <alignment horizontal="center" vertical="center"/>
    </xf>
    <xf numFmtId="166" fontId="48" fillId="0" borderId="45" xfId="0" applyNumberFormat="1" applyFont="1" applyFill="1" applyBorder="1" applyAlignment="1">
      <alignment horizontal="center" vertical="top" wrapText="1"/>
    </xf>
    <xf numFmtId="0" fontId="50" fillId="0" borderId="53" xfId="0" applyFont="1" applyFill="1" applyBorder="1" applyAlignment="1">
      <alignment vertical="top" wrapText="1"/>
    </xf>
    <xf numFmtId="0" fontId="32" fillId="0" borderId="53" xfId="0" applyFont="1" applyFill="1" applyBorder="1" applyAlignment="1">
      <alignment horizontal="center" vertical="top" wrapText="1"/>
    </xf>
    <xf numFmtId="0" fontId="32" fillId="0" borderId="53" xfId="0" applyFont="1" applyFill="1" applyBorder="1" applyAlignment="1">
      <alignment vertical="top" wrapText="1"/>
    </xf>
    <xf numFmtId="166" fontId="48" fillId="21" borderId="45" xfId="0" applyNumberFormat="1" applyFont="1" applyFill="1" applyBorder="1" applyAlignment="1">
      <alignment horizontal="center" vertical="top" wrapText="1"/>
    </xf>
    <xf numFmtId="165" fontId="27" fillId="8" borderId="53" xfId="0" applyNumberFormat="1" applyFont="1" applyFill="1" applyBorder="1" applyAlignment="1">
      <alignment horizontal="left" vertical="center"/>
    </xf>
    <xf numFmtId="0" fontId="50" fillId="8" borderId="53" xfId="0" applyFont="1" applyFill="1" applyBorder="1" applyAlignment="1">
      <alignment horizontal="center" vertical="center" wrapText="1"/>
    </xf>
    <xf numFmtId="0" fontId="32" fillId="0" borderId="53" xfId="0" applyFont="1" applyFill="1" applyBorder="1" applyAlignment="1">
      <alignment horizontal="left" vertical="center" wrapText="1"/>
    </xf>
    <xf numFmtId="0" fontId="18" fillId="0" borderId="53" xfId="0" applyFont="1" applyFill="1" applyBorder="1" applyAlignment="1">
      <alignment horizontal="center" vertical="center"/>
    </xf>
    <xf numFmtId="0" fontId="32" fillId="0" borderId="53" xfId="0" applyFont="1" applyFill="1" applyBorder="1" applyAlignment="1">
      <alignment horizontal="left" wrapText="1"/>
    </xf>
    <xf numFmtId="0" fontId="32" fillId="0" borderId="67" xfId="0" applyFont="1" applyFill="1" applyBorder="1" applyAlignment="1">
      <alignment horizontal="center" vertical="center"/>
    </xf>
    <xf numFmtId="0" fontId="32" fillId="0" borderId="53" xfId="0" applyFont="1" applyFill="1" applyBorder="1" applyAlignment="1">
      <alignment horizontal="left" vertical="top"/>
    </xf>
    <xf numFmtId="166" fontId="48" fillId="0" borderId="61" xfId="0" applyNumberFormat="1" applyFont="1" applyFill="1" applyBorder="1" applyAlignment="1">
      <alignment horizontal="center" vertical="top"/>
    </xf>
    <xf numFmtId="0" fontId="32" fillId="0" borderId="25" xfId="0" applyFont="1" applyFill="1" applyBorder="1" applyAlignment="1">
      <alignment horizontal="left" vertical="top" wrapText="1"/>
    </xf>
    <xf numFmtId="0" fontId="32" fillId="0" borderId="69" xfId="0" applyFont="1" applyFill="1" applyBorder="1" applyAlignment="1">
      <alignment horizontal="left" vertical="top" wrapText="1"/>
    </xf>
    <xf numFmtId="166" fontId="48" fillId="0" borderId="25" xfId="0" applyNumberFormat="1" applyFont="1" applyFill="1" applyBorder="1" applyAlignment="1">
      <alignment horizontal="center" vertical="top"/>
    </xf>
    <xf numFmtId="0" fontId="32" fillId="0" borderId="71" xfId="0" applyFont="1" applyFill="1" applyBorder="1" applyAlignment="1">
      <alignment horizontal="left" vertical="top"/>
    </xf>
    <xf numFmtId="0" fontId="32" fillId="21" borderId="53" xfId="0" applyFont="1" applyFill="1" applyBorder="1" applyAlignment="1">
      <alignment horizontal="left" vertical="top" wrapText="1"/>
    </xf>
    <xf numFmtId="0" fontId="32" fillId="0" borderId="49" xfId="0" applyFont="1" applyFill="1" applyBorder="1" applyAlignment="1">
      <alignment horizontal="left" vertical="top" wrapText="1"/>
    </xf>
    <xf numFmtId="0" fontId="32" fillId="0" borderId="53" xfId="0" applyFont="1" applyFill="1" applyBorder="1" applyAlignment="1">
      <alignment horizontal="center"/>
    </xf>
    <xf numFmtId="0" fontId="32" fillId="21" borderId="24" xfId="0" applyFont="1" applyFill="1" applyBorder="1" applyAlignment="1">
      <alignment horizontal="left" vertical="top" wrapText="1"/>
    </xf>
    <xf numFmtId="0" fontId="32" fillId="21" borderId="10" xfId="0" applyFont="1" applyFill="1" applyBorder="1" applyAlignment="1">
      <alignment horizontal="left" vertical="top"/>
    </xf>
    <xf numFmtId="0" fontId="32" fillId="0" borderId="24" xfId="0" applyFont="1" applyFill="1" applyBorder="1" applyAlignment="1">
      <alignment horizontal="center" vertical="center"/>
    </xf>
    <xf numFmtId="0" fontId="32" fillId="21" borderId="30" xfId="0" applyFont="1" applyFill="1" applyBorder="1" applyAlignment="1">
      <alignment horizontal="left" vertical="top"/>
    </xf>
    <xf numFmtId="0" fontId="32" fillId="0" borderId="83" xfId="0" applyFont="1" applyFill="1" applyBorder="1" applyAlignment="1">
      <alignment horizontal="left" vertical="top" wrapText="1"/>
    </xf>
    <xf numFmtId="0" fontId="32" fillId="0" borderId="85" xfId="0" applyFont="1" applyFill="1" applyBorder="1" applyAlignment="1">
      <alignment horizontal="left" vertical="top" wrapText="1"/>
    </xf>
    <xf numFmtId="0" fontId="50" fillId="0" borderId="24" xfId="0" applyFont="1" applyFill="1" applyBorder="1" applyAlignment="1">
      <alignment horizontal="left" vertical="top"/>
    </xf>
    <xf numFmtId="0" fontId="32" fillId="0" borderId="41" xfId="0" applyFont="1" applyFill="1" applyBorder="1" applyAlignment="1">
      <alignment horizontal="center" vertical="center"/>
    </xf>
    <xf numFmtId="0" fontId="50" fillId="0" borderId="53" xfId="0" applyFont="1" applyFill="1" applyBorder="1" applyAlignment="1">
      <alignment horizontal="left" vertical="center" wrapText="1"/>
    </xf>
    <xf numFmtId="0" fontId="32" fillId="0" borderId="62" xfId="0" applyFont="1" applyFill="1" applyBorder="1" applyAlignment="1">
      <alignment horizontal="left" wrapText="1"/>
    </xf>
    <xf numFmtId="0" fontId="50" fillId="0" borderId="24" xfId="0" applyFont="1" applyFill="1" applyBorder="1" applyAlignment="1">
      <alignment horizontal="left" vertical="top" wrapText="1"/>
    </xf>
    <xf numFmtId="0" fontId="50" fillId="0" borderId="103" xfId="0" applyFont="1" applyFill="1" applyBorder="1" applyAlignment="1">
      <alignment horizontal="left" vertical="top"/>
    </xf>
    <xf numFmtId="0" fontId="32" fillId="0" borderId="55" xfId="0" applyFont="1" applyFill="1" applyBorder="1" applyAlignment="1">
      <alignment horizontal="left" wrapText="1"/>
    </xf>
    <xf numFmtId="0" fontId="50" fillId="0" borderId="30" xfId="0" applyFont="1" applyFill="1" applyBorder="1" applyAlignment="1">
      <alignment horizontal="center" vertical="center" wrapText="1"/>
    </xf>
    <xf numFmtId="166" fontId="63" fillId="0" borderId="38" xfId="0" applyNumberFormat="1" applyFont="1" applyFill="1" applyBorder="1" applyAlignment="1">
      <alignment horizontal="center" vertical="top"/>
    </xf>
    <xf numFmtId="0" fontId="50" fillId="0" borderId="10" xfId="0" applyFont="1" applyFill="1" applyBorder="1" applyAlignment="1">
      <alignment horizontal="left" vertical="top" wrapText="1"/>
    </xf>
    <xf numFmtId="0" fontId="32" fillId="0" borderId="10" xfId="0" applyFont="1" applyFill="1" applyBorder="1" applyAlignment="1">
      <alignment vertical="center" wrapText="1"/>
    </xf>
    <xf numFmtId="165" fontId="32" fillId="0" borderId="26" xfId="0" applyNumberFormat="1" applyFont="1" applyFill="1" applyBorder="1" applyAlignment="1">
      <alignment horizontal="left" vertical="top"/>
    </xf>
    <xf numFmtId="166" fontId="48" fillId="0" borderId="38" xfId="0" applyNumberFormat="1" applyFont="1" applyFill="1" applyBorder="1" applyAlignment="1">
      <alignment horizontal="center" vertical="top"/>
    </xf>
    <xf numFmtId="0" fontId="32" fillId="0" borderId="45" xfId="0" applyFont="1" applyFill="1" applyBorder="1" applyAlignment="1">
      <alignment vertical="top" wrapText="1"/>
    </xf>
    <xf numFmtId="0" fontId="32" fillId="0" borderId="45" xfId="0" applyFont="1" applyFill="1" applyBorder="1" applyAlignment="1">
      <alignment vertical="center" wrapText="1"/>
    </xf>
    <xf numFmtId="165" fontId="45" fillId="8" borderId="53" xfId="0" applyNumberFormat="1" applyFont="1" applyFill="1" applyBorder="1" applyAlignment="1">
      <alignment horizontal="left" vertical="center"/>
    </xf>
    <xf numFmtId="0" fontId="46" fillId="8" borderId="24" xfId="0" applyFont="1" applyFill="1" applyBorder="1" applyAlignment="1">
      <alignment horizontal="center" vertical="center" wrapText="1"/>
    </xf>
    <xf numFmtId="0" fontId="32" fillId="0" borderId="24" xfId="0" applyFont="1" applyFill="1" applyBorder="1" applyAlignment="1">
      <alignment vertical="top" wrapText="1"/>
    </xf>
    <xf numFmtId="0" fontId="32" fillId="21" borderId="53" xfId="0" applyFont="1" applyFill="1" applyBorder="1" applyAlignment="1">
      <alignment horizontal="left" vertical="center" wrapText="1"/>
    </xf>
    <xf numFmtId="0" fontId="50" fillId="0" borderId="62" xfId="0" applyFont="1" applyFill="1" applyBorder="1" applyAlignment="1">
      <alignment wrapText="1"/>
    </xf>
    <xf numFmtId="0" fontId="50" fillId="0" borderId="62" xfId="0" applyFont="1" applyFill="1" applyBorder="1" applyAlignment="1">
      <alignment horizontal="left" vertical="top" wrapText="1"/>
    </xf>
    <xf numFmtId="0" fontId="50" fillId="0" borderId="57" xfId="0" applyFont="1" applyFill="1" applyBorder="1" applyAlignment="1">
      <alignment vertical="top" wrapText="1"/>
    </xf>
    <xf numFmtId="0" fontId="50" fillId="21" borderId="53" xfId="0" applyFont="1" applyFill="1" applyBorder="1" applyAlignment="1">
      <alignment horizontal="left" vertical="center" wrapText="1"/>
    </xf>
    <xf numFmtId="0" fontId="32" fillId="0" borderId="45" xfId="0" applyFont="1" applyFill="1" applyBorder="1" applyAlignment="1">
      <alignment horizontal="left" vertical="center" wrapText="1"/>
    </xf>
    <xf numFmtId="0" fontId="50" fillId="0" borderId="45" xfId="0" applyFont="1" applyFill="1" applyBorder="1" applyAlignment="1">
      <alignment horizontal="left" vertical="center" wrapText="1"/>
    </xf>
    <xf numFmtId="0" fontId="32" fillId="0" borderId="54" xfId="0" applyFont="1" applyFill="1" applyBorder="1" applyAlignment="1">
      <alignment horizontal="center" vertical="center"/>
    </xf>
    <xf numFmtId="0" fontId="50" fillId="0" borderId="104" xfId="0" applyFont="1" applyFill="1" applyBorder="1" applyAlignment="1">
      <alignment wrapText="1"/>
    </xf>
    <xf numFmtId="0" fontId="32" fillId="21" borderId="61" xfId="0" applyFont="1" applyFill="1" applyBorder="1" applyAlignment="1">
      <alignment horizontal="center" vertical="top" wrapText="1"/>
    </xf>
    <xf numFmtId="0" fontId="50" fillId="21" borderId="45" xfId="0" applyFont="1" applyFill="1" applyBorder="1" applyAlignment="1">
      <alignment horizontal="left" vertical="center" wrapText="1"/>
    </xf>
    <xf numFmtId="0" fontId="50" fillId="21" borderId="10" xfId="0" applyFont="1" applyFill="1" applyBorder="1" applyAlignment="1">
      <alignment horizontal="left" vertical="center" wrapText="1"/>
    </xf>
    <xf numFmtId="0" fontId="50" fillId="12" borderId="53" xfId="0" applyFont="1" applyFill="1" applyBorder="1" applyAlignment="1">
      <alignment horizontal="center" vertical="center" wrapText="1"/>
    </xf>
    <xf numFmtId="166" fontId="48" fillId="0" borderId="45" xfId="0" applyNumberFormat="1" applyFont="1" applyFill="1" applyBorder="1" applyAlignment="1">
      <alignment horizontal="center" vertical="top"/>
    </xf>
    <xf numFmtId="0" fontId="32" fillId="0" borderId="78" xfId="0" applyFont="1" applyFill="1" applyBorder="1" applyAlignment="1">
      <alignment horizontal="center" vertical="center"/>
    </xf>
    <xf numFmtId="0" fontId="32" fillId="0" borderId="79" xfId="0" applyFont="1" applyFill="1" applyBorder="1" applyAlignment="1">
      <alignment horizontal="center" vertical="center"/>
    </xf>
    <xf numFmtId="0" fontId="32" fillId="0" borderId="106" xfId="0" applyFont="1" applyFill="1" applyBorder="1" applyAlignment="1">
      <alignment horizontal="center" vertical="center"/>
    </xf>
    <xf numFmtId="0" fontId="32" fillId="0" borderId="71" xfId="0" applyFont="1" applyFill="1" applyBorder="1" applyAlignment="1">
      <alignment horizontal="left" vertical="top" wrapText="1"/>
    </xf>
    <xf numFmtId="0" fontId="32" fillId="0" borderId="69" xfId="0" applyFont="1" applyFill="1" applyBorder="1" applyAlignment="1">
      <alignment horizontal="left" vertical="center" wrapText="1"/>
    </xf>
    <xf numFmtId="0" fontId="32" fillId="0" borderId="61" xfId="0" applyFont="1" applyFill="1" applyBorder="1" applyAlignment="1">
      <alignment horizontal="left" vertical="top" wrapText="1"/>
    </xf>
    <xf numFmtId="0" fontId="32" fillId="0" borderId="61" xfId="0" applyFont="1" applyFill="1" applyBorder="1" applyAlignment="1">
      <alignment horizontal="center" vertical="top" wrapText="1"/>
    </xf>
    <xf numFmtId="0" fontId="32" fillId="0" borderId="49" xfId="0" applyFont="1" applyFill="1" applyBorder="1" applyAlignment="1">
      <alignment horizontal="left" vertical="center" wrapText="1"/>
    </xf>
    <xf numFmtId="166" fontId="49" fillId="8" borderId="53" xfId="0" applyNumberFormat="1" applyFont="1" applyFill="1" applyBorder="1" applyAlignment="1">
      <alignment horizontal="center" vertical="center"/>
    </xf>
    <xf numFmtId="166" fontId="50" fillId="21" borderId="53" xfId="0" applyNumberFormat="1" applyFont="1" applyFill="1" applyBorder="1" applyAlignment="1">
      <alignment horizontal="left" vertical="center" wrapText="1"/>
    </xf>
    <xf numFmtId="166" fontId="50" fillId="8" borderId="53" xfId="0" applyNumberFormat="1" applyFont="1" applyFill="1" applyBorder="1" applyAlignment="1">
      <alignment horizontal="center" vertical="center" wrapText="1"/>
    </xf>
    <xf numFmtId="0" fontId="32" fillId="0" borderId="57" xfId="0" applyFont="1" applyFill="1" applyBorder="1" applyAlignment="1">
      <alignment horizontal="left" vertical="center"/>
    </xf>
    <xf numFmtId="0" fontId="32" fillId="20" borderId="24" xfId="0" applyFont="1" applyFill="1" applyBorder="1" applyAlignment="1">
      <alignment horizontal="left" vertical="top" wrapText="1"/>
    </xf>
    <xf numFmtId="0" fontId="32" fillId="0" borderId="55" xfId="0" applyFont="1" applyFill="1" applyBorder="1" applyAlignment="1">
      <alignment horizontal="left" vertical="center" wrapText="1"/>
    </xf>
    <xf numFmtId="0" fontId="32" fillId="0" borderId="62" xfId="0" applyFont="1" applyFill="1" applyBorder="1" applyAlignment="1">
      <alignment horizontal="left" vertical="center"/>
    </xf>
    <xf numFmtId="0" fontId="32" fillId="0" borderId="57" xfId="0" applyFont="1" applyFill="1" applyBorder="1" applyAlignment="1">
      <alignment vertical="top" wrapText="1"/>
    </xf>
    <xf numFmtId="0" fontId="32" fillId="0" borderId="62" xfId="0" applyFont="1" applyFill="1" applyBorder="1" applyAlignment="1">
      <alignment horizontal="left" vertical="center" wrapText="1"/>
    </xf>
    <xf numFmtId="0" fontId="68" fillId="0" borderId="62" xfId="0" applyFont="1" applyFill="1" applyBorder="1" applyAlignment="1">
      <alignment horizontal="left" vertical="center" wrapText="1"/>
    </xf>
    <xf numFmtId="0" fontId="32" fillId="0" borderId="57" xfId="0" applyFont="1" applyFill="1" applyBorder="1" applyAlignment="1">
      <alignment horizontal="left" vertical="top" wrapText="1"/>
    </xf>
    <xf numFmtId="166" fontId="50" fillId="0" borderId="53" xfId="0" applyNumberFormat="1" applyFont="1" applyFill="1" applyBorder="1" applyAlignment="1">
      <alignment horizontal="left" vertical="center" wrapText="1"/>
    </xf>
    <xf numFmtId="0" fontId="50" fillId="21" borderId="53" xfId="0" applyFont="1" applyFill="1" applyBorder="1" applyAlignment="1">
      <alignment horizontal="left" vertical="top" wrapText="1"/>
    </xf>
    <xf numFmtId="0" fontId="32" fillId="0" borderId="63" xfId="0" applyFont="1" applyFill="1" applyBorder="1" applyAlignment="1">
      <alignment horizontal="left" vertical="center"/>
    </xf>
    <xf numFmtId="0" fontId="55" fillId="0" borderId="67" xfId="137" applyFont="1" applyFill="1" applyBorder="1" applyAlignment="1">
      <alignment horizontal="left" vertical="center" wrapText="1"/>
    </xf>
    <xf numFmtId="0" fontId="55" fillId="21" borderId="67" xfId="137" applyFont="1" applyFill="1" applyBorder="1" applyAlignment="1">
      <alignment horizontal="left" vertical="center" wrapText="1"/>
    </xf>
    <xf numFmtId="0" fontId="1" fillId="0" borderId="39" xfId="137" applyFont="1" applyFill="1" applyBorder="1" applyAlignment="1">
      <alignment horizontal="left" wrapText="1"/>
    </xf>
    <xf numFmtId="0" fontId="1" fillId="0" borderId="0" xfId="137" applyFont="1" applyFill="1" applyBorder="1" applyAlignment="1">
      <alignment horizontal="left" wrapText="1"/>
    </xf>
    <xf numFmtId="0" fontId="55" fillId="0" borderId="65" xfId="137" applyFont="1" applyFill="1" applyBorder="1" applyAlignment="1">
      <alignment horizontal="left" vertical="center" wrapText="1"/>
    </xf>
    <xf numFmtId="0" fontId="55" fillId="0" borderId="68" xfId="137" applyFont="1" applyFill="1" applyBorder="1" applyAlignment="1">
      <alignment horizontal="left" vertical="center" wrapText="1"/>
    </xf>
    <xf numFmtId="166" fontId="32" fillId="0" borderId="53" xfId="137" applyNumberFormat="1" applyFont="1" applyFill="1" applyBorder="1" applyAlignment="1">
      <alignment horizontal="left" vertical="top" wrapText="1"/>
    </xf>
    <xf numFmtId="165" fontId="56" fillId="0" borderId="53" xfId="0" applyNumberFormat="1" applyFont="1" applyFill="1" applyBorder="1" applyAlignment="1">
      <alignment horizontal="left" vertical="top" wrapText="1"/>
    </xf>
    <xf numFmtId="165" fontId="32" fillId="0" borderId="53" xfId="0" applyNumberFormat="1" applyFont="1" applyFill="1" applyBorder="1" applyAlignment="1">
      <alignment horizontal="left" vertical="top" wrapText="1"/>
    </xf>
    <xf numFmtId="166" fontId="55" fillId="0" borderId="53" xfId="137" applyNumberFormat="1" applyFont="1" applyFill="1" applyBorder="1" applyAlignment="1">
      <alignment horizontal="left" vertical="center" wrapText="1"/>
    </xf>
    <xf numFmtId="164" fontId="32" fillId="0" borderId="68" xfId="0" applyNumberFormat="1" applyFont="1" applyFill="1" applyBorder="1" applyAlignment="1">
      <alignment horizontal="left" vertical="center"/>
    </xf>
    <xf numFmtId="164" fontId="32" fillId="0" borderId="67" xfId="0" applyNumberFormat="1" applyFont="1" applyFill="1" applyBorder="1" applyAlignment="1">
      <alignment horizontal="left" vertical="center" wrapText="1"/>
    </xf>
    <xf numFmtId="164" fontId="32" fillId="0" borderId="53" xfId="0" applyNumberFormat="1" applyFont="1" applyFill="1" applyBorder="1" applyAlignment="1">
      <alignment horizontal="left" vertical="center" wrapText="1"/>
    </xf>
    <xf numFmtId="164" fontId="32" fillId="0" borderId="107" xfId="0" applyNumberFormat="1" applyFont="1" applyFill="1" applyBorder="1" applyAlignment="1">
      <alignment horizontal="left" vertical="center"/>
    </xf>
    <xf numFmtId="164" fontId="32" fillId="0" borderId="68" xfId="0" applyNumberFormat="1" applyFont="1" applyFill="1" applyBorder="1" applyAlignment="1">
      <alignment horizontal="left" vertical="center" wrapText="1"/>
    </xf>
    <xf numFmtId="164" fontId="32" fillId="0" borderId="36" xfId="0" applyNumberFormat="1" applyFont="1" applyFill="1" applyBorder="1" applyAlignment="1">
      <alignment horizontal="left" vertical="center" wrapText="1"/>
    </xf>
    <xf numFmtId="164" fontId="32" fillId="0" borderId="70" xfId="0" applyNumberFormat="1" applyFont="1" applyFill="1" applyBorder="1" applyAlignment="1">
      <alignment horizontal="left" vertical="center"/>
    </xf>
    <xf numFmtId="166" fontId="48" fillId="0" borderId="24" xfId="0" applyNumberFormat="1" applyFont="1" applyFill="1" applyBorder="1" applyAlignment="1">
      <alignment horizontal="left" vertical="top"/>
    </xf>
    <xf numFmtId="0" fontId="32" fillId="0" borderId="41" xfId="0" applyFont="1" applyFill="1" applyBorder="1" applyAlignment="1">
      <alignment horizontal="left" vertical="top" wrapText="1"/>
    </xf>
    <xf numFmtId="0" fontId="32" fillId="0" borderId="50" xfId="0" applyFont="1" applyFill="1" applyBorder="1" applyAlignment="1">
      <alignment horizontal="left" vertical="center" wrapText="1"/>
    </xf>
    <xf numFmtId="0" fontId="32" fillId="0" borderId="65" xfId="0" applyFont="1" applyFill="1" applyBorder="1" applyAlignment="1">
      <alignment horizontal="center" vertical="center" wrapText="1"/>
    </xf>
    <xf numFmtId="0" fontId="32" fillId="0" borderId="22" xfId="0" applyFont="1" applyFill="1" applyBorder="1" applyAlignment="1">
      <alignment horizontal="left" vertical="center" wrapText="1"/>
    </xf>
    <xf numFmtId="0" fontId="32" fillId="0" borderId="68" xfId="0" applyFont="1" applyFill="1" applyBorder="1" applyAlignment="1">
      <alignment horizontal="center" vertical="center" wrapText="1"/>
    </xf>
    <xf numFmtId="0" fontId="32" fillId="0" borderId="23" xfId="0" applyFont="1" applyFill="1" applyBorder="1" applyAlignment="1">
      <alignment horizontal="center" vertical="center" wrapText="1"/>
    </xf>
    <xf numFmtId="0" fontId="32" fillId="0" borderId="61" xfId="0" applyFont="1" applyFill="1" applyBorder="1" applyAlignment="1">
      <alignment horizontal="left" vertical="center" wrapText="1"/>
    </xf>
    <xf numFmtId="0" fontId="32" fillId="0" borderId="68" xfId="0" applyFont="1" applyFill="1" applyBorder="1" applyAlignment="1">
      <alignment horizontal="left" vertical="top" wrapText="1"/>
    </xf>
    <xf numFmtId="0" fontId="32" fillId="0" borderId="68" xfId="0" applyFont="1" applyFill="1" applyBorder="1" applyAlignment="1">
      <alignment horizontal="left" vertical="center" wrapText="1"/>
    </xf>
    <xf numFmtId="0" fontId="32" fillId="0" borderId="67" xfId="0" applyFont="1" applyFill="1" applyBorder="1" applyAlignment="1">
      <alignment horizontal="left" vertical="center" wrapText="1"/>
    </xf>
    <xf numFmtId="0" fontId="32" fillId="0" borderId="67" xfId="0" applyFont="1" applyFill="1" applyBorder="1" applyAlignment="1">
      <alignment horizontal="left" vertical="top" wrapText="1"/>
    </xf>
    <xf numFmtId="0" fontId="32" fillId="0" borderId="67" xfId="0" applyFont="1" applyFill="1" applyBorder="1" applyAlignment="1">
      <alignment horizontal="center" vertical="center" wrapText="1"/>
    </xf>
    <xf numFmtId="0" fontId="32" fillId="21" borderId="53" xfId="0" applyFont="1" applyFill="1" applyBorder="1" applyAlignment="1">
      <alignment horizontal="left" vertical="top"/>
    </xf>
    <xf numFmtId="0" fontId="26" fillId="8" borderId="53" xfId="0" applyFont="1" applyFill="1" applyBorder="1" applyAlignment="1">
      <alignment horizontal="center" vertical="top" wrapText="1"/>
    </xf>
    <xf numFmtId="0" fontId="48" fillId="0" borderId="53" xfId="0" applyFont="1" applyFill="1" applyBorder="1" applyAlignment="1">
      <alignment horizontal="left" vertical="top" wrapText="1"/>
    </xf>
    <xf numFmtId="0" fontId="32" fillId="0" borderId="65" xfId="0" applyFont="1" applyFill="1" applyBorder="1" applyAlignment="1">
      <alignment horizontal="left" vertical="top" wrapText="1"/>
    </xf>
    <xf numFmtId="0" fontId="32" fillId="0" borderId="61" xfId="0" applyFont="1" applyFill="1" applyBorder="1" applyAlignment="1">
      <alignment horizontal="center" vertical="center" wrapText="1"/>
    </xf>
    <xf numFmtId="0" fontId="32" fillId="0" borderId="53" xfId="100" applyFont="1" applyFill="1" applyBorder="1" applyAlignment="1">
      <alignment horizontal="left" vertical="center"/>
    </xf>
    <xf numFmtId="0" fontId="32" fillId="0" borderId="10" xfId="0" applyFont="1" applyFill="1" applyBorder="1" applyAlignment="1">
      <alignment horizontal="left" vertical="top" wrapText="1"/>
    </xf>
    <xf numFmtId="0" fontId="32" fillId="0" borderId="14" xfId="0" applyFont="1" applyFill="1" applyBorder="1" applyAlignment="1">
      <alignment horizontal="center" vertical="center" wrapText="1"/>
    </xf>
    <xf numFmtId="0" fontId="26" fillId="8" borderId="24" xfId="0" applyFont="1" applyFill="1" applyBorder="1" applyAlignment="1">
      <alignment horizontal="center" vertical="top"/>
    </xf>
    <xf numFmtId="0" fontId="34" fillId="0" borderId="14" xfId="0" applyFont="1" applyFill="1" applyBorder="1" applyAlignment="1">
      <alignment horizontal="center" vertical="center" wrapText="1"/>
    </xf>
    <xf numFmtId="0" fontId="32" fillId="0" borderId="61" xfId="137" applyFont="1" applyFill="1" applyBorder="1" applyAlignment="1">
      <alignment horizontal="center" vertical="center" wrapText="1"/>
    </xf>
    <xf numFmtId="0" fontId="32" fillId="0" borderId="68" xfId="100" applyFont="1" applyFill="1" applyBorder="1" applyAlignment="1">
      <alignment horizontal="left" vertical="center"/>
    </xf>
    <xf numFmtId="0" fontId="32" fillId="0" borderId="25" xfId="137" applyFont="1" applyFill="1" applyBorder="1" applyAlignment="1">
      <alignment horizontal="left" vertical="center" wrapText="1"/>
    </xf>
    <xf numFmtId="0" fontId="26" fillId="8" borderId="53" xfId="0" applyFont="1" applyFill="1" applyBorder="1" applyAlignment="1">
      <alignment horizontal="center" vertical="top"/>
    </xf>
    <xf numFmtId="0" fontId="32" fillId="0" borderId="65" xfId="100" applyFont="1" applyFill="1" applyBorder="1" applyAlignment="1">
      <alignment horizontal="left" vertical="center"/>
    </xf>
    <xf numFmtId="0" fontId="32" fillId="0" borderId="68" xfId="101" applyFont="1" applyFill="1" applyBorder="1" applyAlignment="1">
      <alignment horizontal="left" vertical="center" wrapText="1"/>
    </xf>
    <xf numFmtId="0" fontId="32" fillId="0" borderId="61" xfId="137" applyFont="1" applyBorder="1" applyAlignment="1">
      <alignment horizontal="center" vertical="center" wrapText="1"/>
    </xf>
    <xf numFmtId="166" fontId="48" fillId="0" borderId="24" xfId="0" applyNumberFormat="1" applyFont="1" applyFill="1" applyBorder="1" applyAlignment="1">
      <alignment horizontal="center" vertical="top" wrapText="1"/>
    </xf>
    <xf numFmtId="0" fontId="32" fillId="0" borderId="24" xfId="0" applyFont="1" applyFill="1" applyBorder="1" applyAlignment="1">
      <alignment horizontal="center" vertical="top" wrapText="1"/>
    </xf>
    <xf numFmtId="0" fontId="32" fillId="0" borderId="65" xfId="101" applyFont="1" applyFill="1" applyBorder="1" applyAlignment="1">
      <alignment horizontal="left" vertical="center" wrapText="1"/>
    </xf>
    <xf numFmtId="0" fontId="32" fillId="0" borderId="68" xfId="99" applyFont="1" applyFill="1" applyBorder="1" applyAlignment="1">
      <alignment horizontal="left" vertical="center" wrapText="1"/>
    </xf>
    <xf numFmtId="166" fontId="48" fillId="21" borderId="24" xfId="0" applyNumberFormat="1" applyFont="1" applyFill="1" applyBorder="1" applyAlignment="1">
      <alignment horizontal="center" vertical="top" wrapText="1"/>
    </xf>
    <xf numFmtId="0" fontId="32" fillId="0" borderId="24" xfId="0" applyFont="1" applyFill="1" applyBorder="1" applyAlignment="1">
      <alignment horizontal="center" vertical="center" wrapText="1"/>
    </xf>
    <xf numFmtId="0" fontId="32" fillId="0" borderId="65" xfId="99" applyFont="1" applyFill="1" applyBorder="1" applyAlignment="1">
      <alignment horizontal="left" vertical="center" wrapText="1"/>
    </xf>
    <xf numFmtId="0" fontId="18" fillId="0" borderId="54" xfId="0" applyFont="1" applyFill="1" applyBorder="1" applyAlignment="1">
      <alignment horizontal="center" vertical="center"/>
    </xf>
    <xf numFmtId="166" fontId="48" fillId="0" borderId="53" xfId="0" applyNumberFormat="1" applyFont="1" applyFill="1" applyBorder="1" applyAlignment="1">
      <alignment horizontal="center" vertical="top" wrapText="1"/>
    </xf>
    <xf numFmtId="0" fontId="32" fillId="0" borderId="59" xfId="0" applyFont="1" applyFill="1" applyBorder="1" applyAlignment="1">
      <alignment horizontal="left" vertical="top" wrapText="1"/>
    </xf>
    <xf numFmtId="0" fontId="26" fillId="8" borderId="24" xfId="0" applyFont="1" applyFill="1" applyBorder="1" applyAlignment="1">
      <alignment horizontal="center" vertical="top" wrapText="1"/>
    </xf>
    <xf numFmtId="0" fontId="32" fillId="0" borderId="59" xfId="0" applyFont="1" applyFill="1" applyBorder="1" applyAlignment="1">
      <alignment horizontal="left" vertical="center" wrapText="1"/>
    </xf>
    <xf numFmtId="0" fontId="48" fillId="0" borderId="54" xfId="0" applyFont="1" applyFill="1" applyBorder="1" applyAlignment="1">
      <alignment horizontal="center" vertical="center" wrapText="1"/>
    </xf>
    <xf numFmtId="0" fontId="32" fillId="0" borderId="59" xfId="0" applyFont="1" applyFill="1" applyBorder="1" applyAlignment="1">
      <alignment vertical="center" wrapText="1"/>
    </xf>
    <xf numFmtId="165" fontId="45" fillId="8" borderId="54" xfId="0" applyNumberFormat="1" applyFont="1" applyFill="1" applyBorder="1" applyAlignment="1">
      <alignment horizontal="left" vertical="center" wrapText="1"/>
    </xf>
    <xf numFmtId="0" fontId="66" fillId="0" borderId="53" xfId="0" applyFont="1" applyFill="1" applyBorder="1" applyAlignment="1">
      <alignment horizontal="left"/>
    </xf>
    <xf numFmtId="0" fontId="32" fillId="0" borderId="45" xfId="0" applyFont="1" applyFill="1" applyBorder="1" applyAlignment="1">
      <alignment horizontal="center" vertical="center" wrapText="1"/>
    </xf>
    <xf numFmtId="0" fontId="32" fillId="0" borderId="10" xfId="0" applyFont="1" applyFill="1" applyBorder="1" applyAlignment="1">
      <alignment horizontal="center" vertical="center" wrapText="1"/>
    </xf>
    <xf numFmtId="0" fontId="32" fillId="0" borderId="54" xfId="0" applyFont="1" applyFill="1" applyBorder="1" applyAlignment="1">
      <alignment horizontal="left" vertical="center" wrapText="1"/>
    </xf>
    <xf numFmtId="0" fontId="48" fillId="0" borderId="68" xfId="133" applyFont="1" applyFill="1" applyBorder="1" applyAlignment="1">
      <alignment horizontal="center" vertical="center" wrapText="1"/>
    </xf>
    <xf numFmtId="0" fontId="32" fillId="0" borderId="42" xfId="108" applyFont="1" applyFill="1" applyBorder="1" applyAlignment="1">
      <alignment horizontal="left" vertical="center" wrapText="1"/>
    </xf>
    <xf numFmtId="0" fontId="77" fillId="21" borderId="53" xfId="0" applyFont="1" applyFill="1" applyBorder="1" applyAlignment="1">
      <alignment horizontal="center" vertical="center" wrapText="1"/>
    </xf>
    <xf numFmtId="0" fontId="78" fillId="0" borderId="53" xfId="137" applyFont="1" applyBorder="1" applyAlignment="1">
      <alignment horizontal="center" vertical="center"/>
    </xf>
    <xf numFmtId="166" fontId="48" fillId="0" borderId="25" xfId="137" applyNumberFormat="1" applyFont="1" applyFill="1" applyBorder="1" applyAlignment="1">
      <alignment horizontal="center" vertical="center" wrapText="1"/>
    </xf>
    <xf numFmtId="0" fontId="48" fillId="0" borderId="107" xfId="133" applyFont="1" applyFill="1" applyBorder="1" applyAlignment="1">
      <alignment horizontal="center" vertical="center" wrapText="1"/>
    </xf>
    <xf numFmtId="0" fontId="1" fillId="0" borderId="67" xfId="137" applyFont="1" applyFill="1" applyBorder="1" applyAlignment="1">
      <alignment horizontal="center" vertical="center"/>
    </xf>
    <xf numFmtId="0" fontId="50" fillId="0" borderId="72" xfId="0" applyFont="1" applyFill="1" applyBorder="1" applyAlignment="1">
      <alignment horizontal="left" vertical="center"/>
    </xf>
    <xf numFmtId="0" fontId="48" fillId="0" borderId="67" xfId="133" applyFont="1" applyFill="1" applyBorder="1" applyAlignment="1">
      <alignment horizontal="center" vertical="center" wrapText="1"/>
    </xf>
    <xf numFmtId="166" fontId="48" fillId="0" borderId="53" xfId="137" applyNumberFormat="1" applyFont="1" applyFill="1" applyBorder="1" applyAlignment="1">
      <alignment horizontal="center" vertical="center" wrapText="1"/>
    </xf>
    <xf numFmtId="0" fontId="32" fillId="0" borderId="24" xfId="137" applyFont="1" applyFill="1" applyBorder="1" applyAlignment="1">
      <alignment horizontal="left" vertical="center" wrapText="1"/>
    </xf>
    <xf numFmtId="0" fontId="32" fillId="0" borderId="49" xfId="0" applyFont="1" applyFill="1" applyBorder="1" applyAlignment="1">
      <alignment horizontal="left" vertical="center"/>
    </xf>
    <xf numFmtId="0" fontId="48" fillId="0" borderId="65" xfId="133" applyFont="1" applyFill="1" applyBorder="1" applyAlignment="1">
      <alignment horizontal="center" vertical="center" wrapText="1"/>
    </xf>
    <xf numFmtId="0" fontId="49" fillId="21" borderId="10" xfId="133" applyFont="1" applyFill="1" applyBorder="1" applyAlignment="1">
      <alignment horizontal="center" vertical="center" wrapText="1"/>
    </xf>
    <xf numFmtId="0" fontId="49" fillId="0" borderId="10" xfId="133" applyFont="1" applyFill="1" applyBorder="1" applyAlignment="1">
      <alignment horizontal="center" vertical="center" wrapText="1"/>
    </xf>
    <xf numFmtId="0" fontId="48" fillId="0" borderId="24" xfId="133" applyFont="1" applyFill="1" applyBorder="1" applyAlignment="1">
      <alignment horizontal="center" vertical="center" wrapText="1"/>
    </xf>
    <xf numFmtId="166" fontId="48" fillId="0" borderId="24" xfId="137" applyNumberFormat="1" applyFont="1" applyFill="1" applyBorder="1" applyAlignment="1">
      <alignment horizontal="center" vertical="center" wrapText="1"/>
    </xf>
    <xf numFmtId="0" fontId="32" fillId="0" borderId="61" xfId="137" applyFont="1" applyFill="1" applyBorder="1" applyAlignment="1">
      <alignment horizontal="left" vertical="center" wrapText="1"/>
    </xf>
    <xf numFmtId="0" fontId="50" fillId="0" borderId="70" xfId="137" applyFont="1" applyFill="1" applyBorder="1" applyAlignment="1">
      <alignment horizontal="center" vertical="center" wrapText="1"/>
    </xf>
    <xf numFmtId="0" fontId="32" fillId="0" borderId="12" xfId="108" applyFont="1" applyFill="1" applyBorder="1" applyAlignment="1">
      <alignment horizontal="left" vertical="center" wrapText="1"/>
    </xf>
    <xf numFmtId="0" fontId="48" fillId="0" borderId="22" xfId="133" applyFont="1" applyFill="1" applyBorder="1" applyAlignment="1">
      <alignment horizontal="center" vertical="center" wrapText="1"/>
    </xf>
    <xf numFmtId="0" fontId="50" fillId="0" borderId="22" xfId="0" applyFont="1" applyFill="1" applyBorder="1" applyAlignment="1">
      <alignment horizontal="left"/>
    </xf>
    <xf numFmtId="0" fontId="48" fillId="0" borderId="66" xfId="133" applyFont="1" applyFill="1" applyBorder="1" applyAlignment="1">
      <alignment horizontal="center" vertical="center" wrapText="1"/>
    </xf>
    <xf numFmtId="0" fontId="48" fillId="0" borderId="50" xfId="133" applyFont="1" applyFill="1" applyBorder="1" applyAlignment="1">
      <alignment horizontal="center" vertical="center" wrapText="1"/>
    </xf>
    <xf numFmtId="0" fontId="48" fillId="0" borderId="105" xfId="133" applyFont="1" applyFill="1" applyBorder="1" applyAlignment="1">
      <alignment horizontal="center" vertical="center" wrapText="1"/>
    </xf>
    <xf numFmtId="0" fontId="32" fillId="0" borderId="67" xfId="0" applyFont="1" applyFill="1" applyBorder="1" applyAlignment="1">
      <alignment horizontal="left" vertical="center"/>
    </xf>
    <xf numFmtId="166" fontId="48" fillId="0" borderId="61" xfId="137" applyNumberFormat="1" applyFont="1" applyFill="1" applyBorder="1" applyAlignment="1">
      <alignment horizontal="center" vertical="center" wrapText="1"/>
    </xf>
    <xf numFmtId="0" fontId="48" fillId="0" borderId="108" xfId="133" applyFont="1" applyFill="1" applyBorder="1" applyAlignment="1">
      <alignment horizontal="center" vertical="center" wrapText="1"/>
    </xf>
    <xf numFmtId="0" fontId="32" fillId="0" borderId="65" xfId="0" applyFont="1" applyFill="1" applyBorder="1" applyAlignment="1">
      <alignment horizontal="left" vertical="center"/>
    </xf>
    <xf numFmtId="0" fontId="32" fillId="0" borderId="68" xfId="0" applyFont="1" applyFill="1" applyBorder="1" applyAlignment="1">
      <alignment horizontal="left" vertical="center"/>
    </xf>
    <xf numFmtId="0" fontId="49" fillId="21" borderId="24" xfId="133" applyFont="1" applyFill="1" applyBorder="1" applyAlignment="1">
      <alignment horizontal="center" vertical="center" wrapText="1"/>
    </xf>
    <xf numFmtId="0" fontId="48" fillId="21" borderId="24" xfId="133" applyFont="1" applyFill="1" applyBorder="1" applyAlignment="1">
      <alignment horizontal="center" vertical="center" wrapText="1"/>
    </xf>
    <xf numFmtId="0" fontId="32" fillId="0" borderId="70" xfId="0" applyFont="1" applyFill="1" applyBorder="1" applyAlignment="1">
      <alignment horizontal="left" vertical="center"/>
    </xf>
    <xf numFmtId="0" fontId="32" fillId="0" borderId="25" xfId="0" applyFont="1" applyFill="1" applyBorder="1" applyAlignment="1">
      <alignment vertical="center" wrapText="1"/>
    </xf>
    <xf numFmtId="0" fontId="45" fillId="8" borderId="54" xfId="137" applyFont="1" applyFill="1" applyBorder="1" applyAlignment="1">
      <alignment horizontal="left" vertical="center"/>
    </xf>
    <xf numFmtId="165" fontId="50" fillId="0" borderId="53" xfId="0" applyNumberFormat="1" applyFont="1" applyFill="1" applyBorder="1" applyAlignment="1">
      <alignment horizontal="left" vertical="top" wrapText="1"/>
    </xf>
    <xf numFmtId="165" fontId="49" fillId="0" borderId="53" xfId="0" applyNumberFormat="1" applyFont="1" applyFill="1" applyBorder="1" applyAlignment="1">
      <alignment horizontal="left" vertical="top" wrapText="1"/>
    </xf>
    <xf numFmtId="0" fontId="49" fillId="21" borderId="53" xfId="133" applyFont="1" applyFill="1" applyBorder="1" applyAlignment="1">
      <alignment horizontal="right" vertical="center" wrapText="1"/>
    </xf>
  </cellXfs>
  <cellStyles count="191">
    <cellStyle name="20 % - Accent1 2" xfId="1" xr:uid="{00000000-0005-0000-0000-000000000000}"/>
    <cellStyle name="20 % - Accent2 2" xfId="2" xr:uid="{00000000-0005-0000-0000-000001000000}"/>
    <cellStyle name="20 % - Accent3 2" xfId="3" xr:uid="{00000000-0005-0000-0000-000002000000}"/>
    <cellStyle name="20 % - Accent4 2" xfId="4" xr:uid="{00000000-0005-0000-0000-000003000000}"/>
    <cellStyle name="20 % - Accent5 2" xfId="5" xr:uid="{00000000-0005-0000-0000-000004000000}"/>
    <cellStyle name="20 % - Accent6 2" xfId="6" xr:uid="{00000000-0005-0000-0000-000005000000}"/>
    <cellStyle name="40 % - Accent1 2" xfId="7" xr:uid="{00000000-0005-0000-0000-000006000000}"/>
    <cellStyle name="40 % - Accent2 2" xfId="8" xr:uid="{00000000-0005-0000-0000-000007000000}"/>
    <cellStyle name="40 % - Accent3 2" xfId="9" xr:uid="{00000000-0005-0000-0000-000008000000}"/>
    <cellStyle name="40 % - Accent4 2" xfId="10" xr:uid="{00000000-0005-0000-0000-000009000000}"/>
    <cellStyle name="40 % - Accent5 2" xfId="11" xr:uid="{00000000-0005-0000-0000-00000A000000}"/>
    <cellStyle name="40 % - Accent6 2" xfId="12" xr:uid="{00000000-0005-0000-0000-00000B000000}"/>
    <cellStyle name="60 % - Accent1 2" xfId="13" xr:uid="{00000000-0005-0000-0000-00000C000000}"/>
    <cellStyle name="60 % - Accent2 2" xfId="14" xr:uid="{00000000-0005-0000-0000-00000D000000}"/>
    <cellStyle name="60 % - Accent3 2" xfId="15" xr:uid="{00000000-0005-0000-0000-00000E000000}"/>
    <cellStyle name="60 % - Accent4 2" xfId="16" xr:uid="{00000000-0005-0000-0000-00000F000000}"/>
    <cellStyle name="60 % - Accent5 2" xfId="17" xr:uid="{00000000-0005-0000-0000-000010000000}"/>
    <cellStyle name="60 %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Avertissement 2" xfId="25" xr:uid="{00000000-0005-0000-0000-000018000000}"/>
    <cellStyle name="Bad 2" xfId="26" xr:uid="{00000000-0005-0000-0000-000019000000}"/>
    <cellStyle name="Bad 3" xfId="27" xr:uid="{00000000-0005-0000-0000-00001A000000}"/>
    <cellStyle name="Bad 4" xfId="28" xr:uid="{00000000-0005-0000-0000-00001B000000}"/>
    <cellStyle name="Berekening" xfId="29" xr:uid="{00000000-0005-0000-0000-00001C000000}"/>
    <cellStyle name="Berekening 2" xfId="30" xr:uid="{00000000-0005-0000-0000-00001D000000}"/>
    <cellStyle name="Calcul 2" xfId="31" xr:uid="{00000000-0005-0000-0000-00001E000000}"/>
    <cellStyle name="Calculation 2" xfId="32" xr:uid="{00000000-0005-0000-0000-00001F000000}"/>
    <cellStyle name="Calculation 3" xfId="33" xr:uid="{00000000-0005-0000-0000-000020000000}"/>
    <cellStyle name="Calculation 4" xfId="34" xr:uid="{00000000-0005-0000-0000-000021000000}"/>
    <cellStyle name="Cellule liée 2" xfId="35" xr:uid="{00000000-0005-0000-0000-000022000000}"/>
    <cellStyle name="Check Cell 2" xfId="36" xr:uid="{00000000-0005-0000-0000-000023000000}"/>
    <cellStyle name="Check Cell 3" xfId="37" xr:uid="{00000000-0005-0000-0000-000024000000}"/>
    <cellStyle name="Check Cell 4" xfId="38" xr:uid="{00000000-0005-0000-0000-000025000000}"/>
    <cellStyle name="Commentaire 2" xfId="39" xr:uid="{00000000-0005-0000-0000-000026000000}"/>
    <cellStyle name="Controlecel" xfId="40" xr:uid="{00000000-0005-0000-0000-000027000000}"/>
    <cellStyle name="Controlecel 2" xfId="41" xr:uid="{00000000-0005-0000-0000-000028000000}"/>
    <cellStyle name="Entrée 2" xfId="42" xr:uid="{00000000-0005-0000-0000-000029000000}"/>
    <cellStyle name="Explanatory Text 2" xfId="43" xr:uid="{00000000-0005-0000-0000-00002A000000}"/>
    <cellStyle name="Explanatory Text 3" xfId="44" xr:uid="{00000000-0005-0000-0000-00002B000000}"/>
    <cellStyle name="Explanatory Text 4" xfId="45" xr:uid="{00000000-0005-0000-0000-00002C000000}"/>
    <cellStyle name="Gekoppelde cel" xfId="46" xr:uid="{00000000-0005-0000-0000-00002D000000}"/>
    <cellStyle name="Gekoppelde cel 2" xfId="47" xr:uid="{00000000-0005-0000-0000-00002E000000}"/>
    <cellStyle name="Goed" xfId="48" xr:uid="{00000000-0005-0000-0000-00002F000000}"/>
    <cellStyle name="Goed 2" xfId="49" xr:uid="{00000000-0005-0000-0000-000030000000}"/>
    <cellStyle name="Good 2" xfId="50" xr:uid="{00000000-0005-0000-0000-000031000000}"/>
    <cellStyle name="Good 3" xfId="51" xr:uid="{00000000-0005-0000-0000-000032000000}"/>
    <cellStyle name="Good 4" xfId="52" xr:uid="{00000000-0005-0000-0000-000033000000}"/>
    <cellStyle name="Heading 1 2" xfId="53" xr:uid="{00000000-0005-0000-0000-000034000000}"/>
    <cellStyle name="Heading 1 3" xfId="54" xr:uid="{00000000-0005-0000-0000-000035000000}"/>
    <cellStyle name="Heading 1 4" xfId="55" xr:uid="{00000000-0005-0000-0000-000036000000}"/>
    <cellStyle name="Heading 2 2" xfId="56" xr:uid="{00000000-0005-0000-0000-000037000000}"/>
    <cellStyle name="Heading 2 3" xfId="57" xr:uid="{00000000-0005-0000-0000-000038000000}"/>
    <cellStyle name="Heading 2 4" xfId="58" xr:uid="{00000000-0005-0000-0000-000039000000}"/>
    <cellStyle name="Heading 3 2" xfId="59" xr:uid="{00000000-0005-0000-0000-00003A000000}"/>
    <cellStyle name="Heading 3 3" xfId="60" xr:uid="{00000000-0005-0000-0000-00003B000000}"/>
    <cellStyle name="Heading 3 4" xfId="61" xr:uid="{00000000-0005-0000-0000-00003C000000}"/>
    <cellStyle name="Heading 4 2" xfId="62" xr:uid="{00000000-0005-0000-0000-00003D000000}"/>
    <cellStyle name="Heading 4 3" xfId="63" xr:uid="{00000000-0005-0000-0000-00003E000000}"/>
    <cellStyle name="Heading 4 4" xfId="64" xr:uid="{00000000-0005-0000-0000-00003F000000}"/>
    <cellStyle name="Input 2" xfId="65" xr:uid="{00000000-0005-0000-0000-000040000000}"/>
    <cellStyle name="Input 3" xfId="66" xr:uid="{00000000-0005-0000-0000-000041000000}"/>
    <cellStyle name="Input 4" xfId="67" xr:uid="{00000000-0005-0000-0000-000042000000}"/>
    <cellStyle name="Insatisfaisant 2" xfId="68" xr:uid="{00000000-0005-0000-0000-000043000000}"/>
    <cellStyle name="Invoer" xfId="69" xr:uid="{00000000-0005-0000-0000-000044000000}"/>
    <cellStyle name="Invoer 2" xfId="70" xr:uid="{00000000-0005-0000-0000-000045000000}"/>
    <cellStyle name="Kop 1" xfId="71" xr:uid="{00000000-0005-0000-0000-000046000000}"/>
    <cellStyle name="Kop 1 2" xfId="72" xr:uid="{00000000-0005-0000-0000-000047000000}"/>
    <cellStyle name="Kop 2" xfId="73" xr:uid="{00000000-0005-0000-0000-000048000000}"/>
    <cellStyle name="Kop 2 2" xfId="74" xr:uid="{00000000-0005-0000-0000-000049000000}"/>
    <cellStyle name="Kop 3" xfId="75" xr:uid="{00000000-0005-0000-0000-00004A000000}"/>
    <cellStyle name="Kop 3 2" xfId="76" xr:uid="{00000000-0005-0000-0000-00004B000000}"/>
    <cellStyle name="Kop 4" xfId="77" xr:uid="{00000000-0005-0000-0000-00004C000000}"/>
    <cellStyle name="Kop 4 2" xfId="78" xr:uid="{00000000-0005-0000-0000-00004D000000}"/>
    <cellStyle name="Linked Cell 2" xfId="79" xr:uid="{00000000-0005-0000-0000-00004E000000}"/>
    <cellStyle name="Linked Cell 3" xfId="80" xr:uid="{00000000-0005-0000-0000-00004F000000}"/>
    <cellStyle name="Linked Cell 4" xfId="81" xr:uid="{00000000-0005-0000-0000-000050000000}"/>
    <cellStyle name="Neutraal" xfId="82" xr:uid="{00000000-0005-0000-0000-000051000000}"/>
    <cellStyle name="Neutraal 2" xfId="83" xr:uid="{00000000-0005-0000-0000-000052000000}"/>
    <cellStyle name="Neutral 2" xfId="84" xr:uid="{00000000-0005-0000-0000-000053000000}"/>
    <cellStyle name="Neutral 3" xfId="85" xr:uid="{00000000-0005-0000-0000-000054000000}"/>
    <cellStyle name="Neutral 4" xfId="86" xr:uid="{00000000-0005-0000-0000-000055000000}"/>
    <cellStyle name="Neutre 2" xfId="87" xr:uid="{00000000-0005-0000-0000-000056000000}"/>
    <cellStyle name="Normal" xfId="0" builtinId="0"/>
    <cellStyle name="Normal 10" xfId="88" xr:uid="{00000000-0005-0000-0000-000058000000}"/>
    <cellStyle name="Normal 10 2" xfId="89" xr:uid="{00000000-0005-0000-0000-000059000000}"/>
    <cellStyle name="Normal 10 3" xfId="90" xr:uid="{00000000-0005-0000-0000-00005A000000}"/>
    <cellStyle name="Normal 10 4" xfId="91" xr:uid="{00000000-0005-0000-0000-00005B000000}"/>
    <cellStyle name="Normal 11" xfId="92" xr:uid="{00000000-0005-0000-0000-00005C000000}"/>
    <cellStyle name="Normal 11 2" xfId="93" xr:uid="{00000000-0005-0000-0000-00005D000000}"/>
    <cellStyle name="Normal 11 3" xfId="94" xr:uid="{00000000-0005-0000-0000-00005E000000}"/>
    <cellStyle name="Normal 11 4" xfId="95" xr:uid="{00000000-0005-0000-0000-00005F000000}"/>
    <cellStyle name="Normal 11 5" xfId="96" xr:uid="{00000000-0005-0000-0000-000060000000}"/>
    <cellStyle name="Normal 12" xfId="97" xr:uid="{00000000-0005-0000-0000-000061000000}"/>
    <cellStyle name="Normal 13" xfId="98" xr:uid="{00000000-0005-0000-0000-000062000000}"/>
    <cellStyle name="Normal 14" xfId="99" xr:uid="{00000000-0005-0000-0000-000063000000}"/>
    <cellStyle name="Normal 15" xfId="100" xr:uid="{00000000-0005-0000-0000-000064000000}"/>
    <cellStyle name="Normal 16" xfId="101" xr:uid="{00000000-0005-0000-0000-000065000000}"/>
    <cellStyle name="Normal 2" xfId="102" xr:uid="{00000000-0005-0000-0000-000066000000}"/>
    <cellStyle name="Normal 2 2" xfId="103" xr:uid="{00000000-0005-0000-0000-000067000000}"/>
    <cellStyle name="Normal 2 3" xfId="104" xr:uid="{00000000-0005-0000-0000-000068000000}"/>
    <cellStyle name="Normal 3" xfId="105" xr:uid="{00000000-0005-0000-0000-000069000000}"/>
    <cellStyle name="Normal 3 10" xfId="106" xr:uid="{00000000-0005-0000-0000-00006A000000}"/>
    <cellStyle name="Normal 3 10 2" xfId="107" xr:uid="{00000000-0005-0000-0000-00006B000000}"/>
    <cellStyle name="Normal 3 10 3" xfId="108" xr:uid="{00000000-0005-0000-0000-00006C000000}"/>
    <cellStyle name="Normal 3 10 4" xfId="109" xr:uid="{00000000-0005-0000-0000-00006D000000}"/>
    <cellStyle name="Normal 3 10 5" xfId="110" xr:uid="{00000000-0005-0000-0000-00006E000000}"/>
    <cellStyle name="Normal 3 10 6" xfId="111" xr:uid="{00000000-0005-0000-0000-00006F000000}"/>
    <cellStyle name="Normal 3 10 7" xfId="112" xr:uid="{00000000-0005-0000-0000-000070000000}"/>
    <cellStyle name="Normal 3 10 8" xfId="113" xr:uid="{00000000-0005-0000-0000-000071000000}"/>
    <cellStyle name="Normal 3 2" xfId="114" xr:uid="{00000000-0005-0000-0000-000072000000}"/>
    <cellStyle name="Normal 3 3" xfId="115" xr:uid="{00000000-0005-0000-0000-000073000000}"/>
    <cellStyle name="Normal 4" xfId="116" xr:uid="{00000000-0005-0000-0000-000074000000}"/>
    <cellStyle name="Normal 4 2" xfId="117" xr:uid="{00000000-0005-0000-0000-000075000000}"/>
    <cellStyle name="Normal 4 2 2" xfId="118" xr:uid="{00000000-0005-0000-0000-000076000000}"/>
    <cellStyle name="Normal 4 2 2 2" xfId="119" xr:uid="{00000000-0005-0000-0000-000077000000}"/>
    <cellStyle name="Normal 4 2 2 3" xfId="120" xr:uid="{00000000-0005-0000-0000-000078000000}"/>
    <cellStyle name="Normal 4 2 3" xfId="121" xr:uid="{00000000-0005-0000-0000-000079000000}"/>
    <cellStyle name="Normal 4 2 4" xfId="122" xr:uid="{00000000-0005-0000-0000-00007A000000}"/>
    <cellStyle name="Normal 4 2 5" xfId="123" xr:uid="{00000000-0005-0000-0000-00007B000000}"/>
    <cellStyle name="Normal 4 2 6" xfId="124" xr:uid="{00000000-0005-0000-0000-00007C000000}"/>
    <cellStyle name="Normal 4 2 7" xfId="125" xr:uid="{00000000-0005-0000-0000-00007D000000}"/>
    <cellStyle name="Normal 4 2 8" xfId="126" xr:uid="{00000000-0005-0000-0000-00007E000000}"/>
    <cellStyle name="Normal 4 3" xfId="127" xr:uid="{00000000-0005-0000-0000-00007F000000}"/>
    <cellStyle name="Normal 4 3 2" xfId="128" xr:uid="{00000000-0005-0000-0000-000080000000}"/>
    <cellStyle name="Normal 4 4" xfId="129" xr:uid="{00000000-0005-0000-0000-000081000000}"/>
    <cellStyle name="Normal 4 5" xfId="130" xr:uid="{00000000-0005-0000-0000-000082000000}"/>
    <cellStyle name="Normal 5" xfId="131" xr:uid="{00000000-0005-0000-0000-000083000000}"/>
    <cellStyle name="Normal 5 2" xfId="132" xr:uid="{00000000-0005-0000-0000-000084000000}"/>
    <cellStyle name="Normal 6" xfId="133" xr:uid="{00000000-0005-0000-0000-000085000000}"/>
    <cellStyle name="Normal 6 2" xfId="134" xr:uid="{00000000-0005-0000-0000-000086000000}"/>
    <cellStyle name="Normal 6 3" xfId="135" xr:uid="{00000000-0005-0000-0000-000087000000}"/>
    <cellStyle name="Normal 6 4" xfId="136" xr:uid="{00000000-0005-0000-0000-000088000000}"/>
    <cellStyle name="Normal 7" xfId="137" xr:uid="{00000000-0005-0000-0000-000089000000}"/>
    <cellStyle name="Normal 7 2" xfId="138" xr:uid="{00000000-0005-0000-0000-00008A000000}"/>
    <cellStyle name="Normal 7 3" xfId="139" xr:uid="{00000000-0005-0000-0000-00008B000000}"/>
    <cellStyle name="Normal 7 4" xfId="140" xr:uid="{00000000-0005-0000-0000-00008C000000}"/>
    <cellStyle name="Normal 8" xfId="141" xr:uid="{00000000-0005-0000-0000-00008D000000}"/>
    <cellStyle name="Normal 8 2" xfId="142" xr:uid="{00000000-0005-0000-0000-00008E000000}"/>
    <cellStyle name="Normal 8 3" xfId="143" xr:uid="{00000000-0005-0000-0000-00008F000000}"/>
    <cellStyle name="Normal 9" xfId="144" xr:uid="{00000000-0005-0000-0000-000090000000}"/>
    <cellStyle name="Normal 9 2" xfId="145" xr:uid="{00000000-0005-0000-0000-000091000000}"/>
    <cellStyle name="Normal_Okam_2006_V02_Eng" xfId="146" xr:uid="{00000000-0005-0000-0000-000092000000}"/>
    <cellStyle name="Normal_Okam_2006_V02_Eng 2 2" xfId="147" xr:uid="{00000000-0005-0000-0000-000093000000}"/>
    <cellStyle name="Note 2" xfId="148" xr:uid="{00000000-0005-0000-0000-000094000000}"/>
    <cellStyle name="Note 3" xfId="149" xr:uid="{00000000-0005-0000-0000-000095000000}"/>
    <cellStyle name="Note 4" xfId="150" xr:uid="{00000000-0005-0000-0000-000096000000}"/>
    <cellStyle name="Notitie" xfId="151" xr:uid="{00000000-0005-0000-0000-000097000000}"/>
    <cellStyle name="Notitie 2" xfId="152" xr:uid="{00000000-0005-0000-0000-000098000000}"/>
    <cellStyle name="Ongeldig" xfId="153" xr:uid="{00000000-0005-0000-0000-000099000000}"/>
    <cellStyle name="Ongeldig 2" xfId="154" xr:uid="{00000000-0005-0000-0000-00009A000000}"/>
    <cellStyle name="Output 2" xfId="155" xr:uid="{00000000-0005-0000-0000-00009B000000}"/>
    <cellStyle name="Output 3" xfId="156" xr:uid="{00000000-0005-0000-0000-00009C000000}"/>
    <cellStyle name="Output 4" xfId="157" xr:uid="{00000000-0005-0000-0000-00009D000000}"/>
    <cellStyle name="Percent 2" xfId="158" xr:uid="{00000000-0005-0000-0000-00009E000000}"/>
    <cellStyle name="Satisfaisant 2" xfId="159" xr:uid="{00000000-0005-0000-0000-00009F000000}"/>
    <cellStyle name="Sortie 2" xfId="160" xr:uid="{00000000-0005-0000-0000-0000A0000000}"/>
    <cellStyle name="Standaard_qualitative_risk_questions_v_1.2" xfId="161" xr:uid="{00000000-0005-0000-0000-0000A1000000}"/>
    <cellStyle name="Standard 2" xfId="162" xr:uid="{00000000-0005-0000-0000-0000A2000000}"/>
    <cellStyle name="Texte explicatif 2" xfId="163" xr:uid="{00000000-0005-0000-0000-0000A3000000}"/>
    <cellStyle name="Titel" xfId="164" xr:uid="{00000000-0005-0000-0000-0000A4000000}"/>
    <cellStyle name="Titel 2" xfId="165" xr:uid="{00000000-0005-0000-0000-0000A5000000}"/>
    <cellStyle name="Title 2" xfId="166" xr:uid="{00000000-0005-0000-0000-0000A6000000}"/>
    <cellStyle name="Title 3" xfId="167" xr:uid="{00000000-0005-0000-0000-0000A7000000}"/>
    <cellStyle name="Title 4" xfId="168" xr:uid="{00000000-0005-0000-0000-0000A8000000}"/>
    <cellStyle name="Titre 2" xfId="169" xr:uid="{00000000-0005-0000-0000-0000A9000000}"/>
    <cellStyle name="Titre 1 2" xfId="170" xr:uid="{00000000-0005-0000-0000-0000AA000000}"/>
    <cellStyle name="Titre 2 2" xfId="171" xr:uid="{00000000-0005-0000-0000-0000AB000000}"/>
    <cellStyle name="Titre 3 2" xfId="172" xr:uid="{00000000-0005-0000-0000-0000AC000000}"/>
    <cellStyle name="Titre 4 2" xfId="173" xr:uid="{00000000-0005-0000-0000-0000AD000000}"/>
    <cellStyle name="Totaal" xfId="174" xr:uid="{00000000-0005-0000-0000-0000AE000000}"/>
    <cellStyle name="Totaal 2" xfId="175" xr:uid="{00000000-0005-0000-0000-0000AF000000}"/>
    <cellStyle name="Total 2" xfId="176" xr:uid="{00000000-0005-0000-0000-0000B0000000}"/>
    <cellStyle name="Total 3" xfId="177" xr:uid="{00000000-0005-0000-0000-0000B1000000}"/>
    <cellStyle name="Total 4" xfId="178" xr:uid="{00000000-0005-0000-0000-0000B2000000}"/>
    <cellStyle name="Total 5" xfId="179" xr:uid="{00000000-0005-0000-0000-0000B3000000}"/>
    <cellStyle name="Uitvoer" xfId="180" xr:uid="{00000000-0005-0000-0000-0000B4000000}"/>
    <cellStyle name="Uitvoer 2" xfId="181" xr:uid="{00000000-0005-0000-0000-0000B5000000}"/>
    <cellStyle name="Vérification 2" xfId="184" xr:uid="{00000000-0005-0000-0000-0000B6000000}"/>
    <cellStyle name="Verklarende tekst" xfId="182" xr:uid="{00000000-0005-0000-0000-0000B7000000}"/>
    <cellStyle name="Verklarende tekst 2" xfId="183" xr:uid="{00000000-0005-0000-0000-0000B8000000}"/>
    <cellStyle name="Waarschuwingstekst" xfId="185" xr:uid="{00000000-0005-0000-0000-0000B9000000}"/>
    <cellStyle name="Waarschuwingstekst 2" xfId="186" xr:uid="{00000000-0005-0000-0000-0000BA000000}"/>
    <cellStyle name="Warning Text 2" xfId="187" xr:uid="{00000000-0005-0000-0000-0000BB000000}"/>
    <cellStyle name="Warning Text 3" xfId="188" xr:uid="{00000000-0005-0000-0000-0000BC000000}"/>
    <cellStyle name="Warning Text 4" xfId="189" xr:uid="{00000000-0005-0000-0000-0000BD000000}"/>
    <cellStyle name="عادي_استمارة الإنفاق" xfId="190" xr:uid="{00000000-0005-0000-0000-0000B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9.jpeg"/><Relationship Id="rId4" Type="http://schemas.openxmlformats.org/officeDocument/2006/relationships/image" Target="../media/image1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_rels/drawing9.xml.rels><?xml version="1.0" encoding="UTF-8" standalone="yes"?>
<Relationships xmlns="http://schemas.openxmlformats.org/package/2006/relationships"><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152400</xdr:rowOff>
    </xdr:from>
    <xdr:to>
      <xdr:col>1</xdr:col>
      <xdr:colOff>139700</xdr:colOff>
      <xdr:row>1</xdr:row>
      <xdr:rowOff>323850</xdr:rowOff>
    </xdr:to>
    <xdr:pic>
      <xdr:nvPicPr>
        <xdr:cNvPr id="1025" name="Picture 1">
          <a:extLst>
            <a:ext uri="{FF2B5EF4-FFF2-40B4-BE49-F238E27FC236}">
              <a16:creationId xmlns:a16="http://schemas.microsoft.com/office/drawing/2014/main" id="{862475C9-EA40-4D1F-AFEA-8CD7277B84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2400"/>
          <a:ext cx="628650" cy="5778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15</xdr:col>
      <xdr:colOff>44450</xdr:colOff>
      <xdr:row>0</xdr:row>
      <xdr:rowOff>0</xdr:rowOff>
    </xdr:from>
    <xdr:to>
      <xdr:col>20</xdr:col>
      <xdr:colOff>114300</xdr:colOff>
      <xdr:row>1</xdr:row>
      <xdr:rowOff>95250</xdr:rowOff>
    </xdr:to>
    <xdr:pic>
      <xdr:nvPicPr>
        <xdr:cNvPr id="1026" name="Image 7">
          <a:extLst>
            <a:ext uri="{FF2B5EF4-FFF2-40B4-BE49-F238E27FC236}">
              <a16:creationId xmlns:a16="http://schemas.microsoft.com/office/drawing/2014/main" id="{47C76093-3943-4E47-BC36-5145DDAED7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76900" y="0"/>
          <a:ext cx="1593850" cy="5016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15</xdr:col>
      <xdr:colOff>0</xdr:colOff>
      <xdr:row>1</xdr:row>
      <xdr:rowOff>76200</xdr:rowOff>
    </xdr:from>
    <xdr:to>
      <xdr:col>20</xdr:col>
      <xdr:colOff>184150</xdr:colOff>
      <xdr:row>1</xdr:row>
      <xdr:rowOff>495300</xdr:rowOff>
    </xdr:to>
    <xdr:pic>
      <xdr:nvPicPr>
        <xdr:cNvPr id="1027" name="Picture 5">
          <a:extLst>
            <a:ext uri="{FF2B5EF4-FFF2-40B4-BE49-F238E27FC236}">
              <a16:creationId xmlns:a16="http://schemas.microsoft.com/office/drawing/2014/main" id="{80236819-CB68-4340-8A03-B0D0D739A32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632450" y="482600"/>
          <a:ext cx="1708150" cy="4191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304800</xdr:colOff>
      <xdr:row>47</xdr:row>
      <xdr:rowOff>19050</xdr:rowOff>
    </xdr:from>
    <xdr:to>
      <xdr:col>1</xdr:col>
      <xdr:colOff>679450</xdr:colOff>
      <xdr:row>49</xdr:row>
      <xdr:rowOff>50800</xdr:rowOff>
    </xdr:to>
    <xdr:pic>
      <xdr:nvPicPr>
        <xdr:cNvPr id="2049" name="Picture 3">
          <a:extLst>
            <a:ext uri="{FF2B5EF4-FFF2-40B4-BE49-F238E27FC236}">
              <a16:creationId xmlns:a16="http://schemas.microsoft.com/office/drawing/2014/main" id="{827E7184-2B8A-491B-A8B9-BB953F972A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2150" y="10877550"/>
          <a:ext cx="374650" cy="4445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698500</xdr:colOff>
      <xdr:row>2</xdr:row>
      <xdr:rowOff>95250</xdr:rowOff>
    </xdr:from>
    <xdr:to>
      <xdr:col>1</xdr:col>
      <xdr:colOff>1003300</xdr:colOff>
      <xdr:row>2</xdr:row>
      <xdr:rowOff>368300</xdr:rowOff>
    </xdr:to>
    <xdr:pic>
      <xdr:nvPicPr>
        <xdr:cNvPr id="3073" name="Picture 1">
          <a:extLst>
            <a:ext uri="{FF2B5EF4-FFF2-40B4-BE49-F238E27FC236}">
              <a16:creationId xmlns:a16="http://schemas.microsoft.com/office/drawing/2014/main" id="{F3293B00-87B1-4F0F-B7EA-ACB7D269FC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5850" y="958850"/>
          <a:ext cx="304800" cy="2730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635000</xdr:colOff>
      <xdr:row>26</xdr:row>
      <xdr:rowOff>190500</xdr:rowOff>
    </xdr:from>
    <xdr:to>
      <xdr:col>1</xdr:col>
      <xdr:colOff>920750</xdr:colOff>
      <xdr:row>27</xdr:row>
      <xdr:rowOff>190500</xdr:rowOff>
    </xdr:to>
    <xdr:pic>
      <xdr:nvPicPr>
        <xdr:cNvPr id="4097" name="Picture 1">
          <a:extLst>
            <a:ext uri="{FF2B5EF4-FFF2-40B4-BE49-F238E27FC236}">
              <a16:creationId xmlns:a16="http://schemas.microsoft.com/office/drawing/2014/main" id="{D409EF45-E271-4DDF-9743-755EB0D91D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5850" y="11214100"/>
          <a:ext cx="285750" cy="4064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704850</xdr:colOff>
      <xdr:row>37</xdr:row>
      <xdr:rowOff>57150</xdr:rowOff>
    </xdr:from>
    <xdr:to>
      <xdr:col>1</xdr:col>
      <xdr:colOff>1003300</xdr:colOff>
      <xdr:row>39</xdr:row>
      <xdr:rowOff>69850</xdr:rowOff>
    </xdr:to>
    <xdr:pic>
      <xdr:nvPicPr>
        <xdr:cNvPr id="5121" name="Picture 1">
          <a:extLst>
            <a:ext uri="{FF2B5EF4-FFF2-40B4-BE49-F238E27FC236}">
              <a16:creationId xmlns:a16="http://schemas.microsoft.com/office/drawing/2014/main" id="{325D6AE2-DAD6-494D-BA4B-2B894183D8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01750" y="7778750"/>
          <a:ext cx="298450" cy="3937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838200</xdr:colOff>
      <xdr:row>6</xdr:row>
      <xdr:rowOff>44450</xdr:rowOff>
    </xdr:from>
    <xdr:to>
      <xdr:col>1</xdr:col>
      <xdr:colOff>1225550</xdr:colOff>
      <xdr:row>9</xdr:row>
      <xdr:rowOff>19050</xdr:rowOff>
    </xdr:to>
    <xdr:pic>
      <xdr:nvPicPr>
        <xdr:cNvPr id="6145" name="Picture 3">
          <a:extLst>
            <a:ext uri="{FF2B5EF4-FFF2-40B4-BE49-F238E27FC236}">
              <a16:creationId xmlns:a16="http://schemas.microsoft.com/office/drawing/2014/main" id="{4CB9416F-DD5F-425A-8940-BD5A318776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5550" y="1225550"/>
          <a:ext cx="387350" cy="5080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69850</xdr:colOff>
      <xdr:row>2</xdr:row>
      <xdr:rowOff>285750</xdr:rowOff>
    </xdr:from>
    <xdr:to>
      <xdr:col>5</xdr:col>
      <xdr:colOff>533400</xdr:colOff>
      <xdr:row>2</xdr:row>
      <xdr:rowOff>2343150</xdr:rowOff>
    </xdr:to>
    <xdr:pic>
      <xdr:nvPicPr>
        <xdr:cNvPr id="9217" name="Grafik 5">
          <a:extLst>
            <a:ext uri="{FF2B5EF4-FFF2-40B4-BE49-F238E27FC236}">
              <a16:creationId xmlns:a16="http://schemas.microsoft.com/office/drawing/2014/main" id="{BEA555E9-B950-4F2E-84DC-F7DCE231A01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850" y="1676400"/>
          <a:ext cx="6292850" cy="20574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69850</xdr:colOff>
      <xdr:row>22</xdr:row>
      <xdr:rowOff>1117600</xdr:rowOff>
    </xdr:from>
    <xdr:to>
      <xdr:col>5</xdr:col>
      <xdr:colOff>488950</xdr:colOff>
      <xdr:row>22</xdr:row>
      <xdr:rowOff>3130550</xdr:rowOff>
    </xdr:to>
    <xdr:pic>
      <xdr:nvPicPr>
        <xdr:cNvPr id="9218" name="Grafik 4">
          <a:extLst>
            <a:ext uri="{FF2B5EF4-FFF2-40B4-BE49-F238E27FC236}">
              <a16:creationId xmlns:a16="http://schemas.microsoft.com/office/drawing/2014/main" id="{848CB547-A98E-4998-BF8A-0816E816A2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850" y="17367250"/>
          <a:ext cx="6248400" cy="20129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19050</xdr:colOff>
      <xdr:row>6</xdr:row>
      <xdr:rowOff>1111250</xdr:rowOff>
    </xdr:from>
    <xdr:to>
      <xdr:col>5</xdr:col>
      <xdr:colOff>438150</xdr:colOff>
      <xdr:row>6</xdr:row>
      <xdr:rowOff>3168650</xdr:rowOff>
    </xdr:to>
    <xdr:pic>
      <xdr:nvPicPr>
        <xdr:cNvPr id="9219" name="Image 3">
          <a:extLst>
            <a:ext uri="{FF2B5EF4-FFF2-40B4-BE49-F238E27FC236}">
              <a16:creationId xmlns:a16="http://schemas.microsoft.com/office/drawing/2014/main" id="{28072D34-2B28-4585-ACA5-E408ACAAF82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050" y="8883650"/>
          <a:ext cx="6248400" cy="2057400"/>
        </a:xfrm>
        <a:prstGeom prst="rect">
          <a:avLst/>
        </a:prstGeom>
        <a:noFill/>
        <a:ln w="9360" cap="sq">
          <a:solidFill>
            <a:srgbClr val="262626"/>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69850</xdr:colOff>
      <xdr:row>29</xdr:row>
      <xdr:rowOff>6350</xdr:rowOff>
    </xdr:from>
    <xdr:to>
      <xdr:col>5</xdr:col>
      <xdr:colOff>488950</xdr:colOff>
      <xdr:row>44</xdr:row>
      <xdr:rowOff>88900</xdr:rowOff>
    </xdr:to>
    <xdr:pic>
      <xdr:nvPicPr>
        <xdr:cNvPr id="9220" name="Grafik 4">
          <a:extLst>
            <a:ext uri="{FF2B5EF4-FFF2-40B4-BE49-F238E27FC236}">
              <a16:creationId xmlns:a16="http://schemas.microsoft.com/office/drawing/2014/main" id="{F410CBDC-B06E-4E86-8833-B22A39616DA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9850" y="22694900"/>
          <a:ext cx="6248400" cy="28448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419100</xdr:colOff>
      <xdr:row>9</xdr:row>
      <xdr:rowOff>69850</xdr:rowOff>
    </xdr:from>
    <xdr:to>
      <xdr:col>1</xdr:col>
      <xdr:colOff>819150</xdr:colOff>
      <xdr:row>13</xdr:row>
      <xdr:rowOff>88900</xdr:rowOff>
    </xdr:to>
    <xdr:pic>
      <xdr:nvPicPr>
        <xdr:cNvPr id="11265" name="Picture 1">
          <a:extLst>
            <a:ext uri="{FF2B5EF4-FFF2-40B4-BE49-F238E27FC236}">
              <a16:creationId xmlns:a16="http://schemas.microsoft.com/office/drawing/2014/main" id="{8B554060-D03F-438B-B3CB-AEBA4A8B7D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9800" y="3238500"/>
          <a:ext cx="400050" cy="5270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3</xdr:col>
      <xdr:colOff>463550</xdr:colOff>
      <xdr:row>1</xdr:row>
      <xdr:rowOff>539750</xdr:rowOff>
    </xdr:from>
    <xdr:to>
      <xdr:col>4</xdr:col>
      <xdr:colOff>260350</xdr:colOff>
      <xdr:row>1</xdr:row>
      <xdr:rowOff>793750</xdr:rowOff>
    </xdr:to>
    <xdr:pic>
      <xdr:nvPicPr>
        <xdr:cNvPr id="12289" name="Picture 1">
          <a:extLst>
            <a:ext uri="{FF2B5EF4-FFF2-40B4-BE49-F238E27FC236}">
              <a16:creationId xmlns:a16="http://schemas.microsoft.com/office/drawing/2014/main" id="{5754EE80-199C-4AFF-AA64-7307B00C12D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81400" y="774700"/>
          <a:ext cx="527050" cy="2540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62"/>
  <sheetViews>
    <sheetView showGridLines="0" view="pageBreakPreview" topLeftCell="A22" zoomScale="118" zoomScaleNormal="110" zoomScaleSheetLayoutView="118" workbookViewId="0">
      <selection activeCell="K14" sqref="K14:U17"/>
    </sheetView>
  </sheetViews>
  <sheetFormatPr defaultColWidth="9.453125" defaultRowHeight="13.5"/>
  <cols>
    <col min="1" max="1" width="7" style="1" customWidth="1"/>
    <col min="2" max="2" width="6.54296875" style="1" customWidth="1"/>
    <col min="3" max="3" width="4.453125" style="1" customWidth="1"/>
    <col min="4" max="4" width="6.54296875" style="1" customWidth="1"/>
    <col min="5" max="5" width="11.453125" style="1" customWidth="1"/>
    <col min="6" max="6" width="4.54296875" style="1" customWidth="1"/>
    <col min="7" max="15" width="4.453125" style="1" customWidth="1"/>
    <col min="16" max="16" width="4" style="1" customWidth="1"/>
    <col min="17" max="21" width="4.453125" style="1" customWidth="1"/>
    <col min="22" max="22" width="1.54296875" style="1" customWidth="1"/>
    <col min="23" max="16384" width="9.453125" style="1"/>
  </cols>
  <sheetData>
    <row r="1" spans="1:24" ht="32.25" customHeight="1">
      <c r="A1" s="817" t="s">
        <v>0</v>
      </c>
      <c r="B1" s="817"/>
      <c r="C1" s="817"/>
      <c r="D1" s="817"/>
      <c r="E1" s="817"/>
      <c r="F1" s="817"/>
      <c r="G1" s="817"/>
      <c r="H1" s="817"/>
      <c r="I1" s="817"/>
      <c r="J1" s="817"/>
      <c r="K1" s="817"/>
      <c r="L1" s="817"/>
      <c r="M1" s="817"/>
      <c r="N1" s="817"/>
      <c r="O1" s="2"/>
      <c r="P1" s="3"/>
      <c r="Q1" s="3"/>
      <c r="R1" s="3"/>
      <c r="S1" s="3"/>
      <c r="T1" s="3"/>
      <c r="U1" s="4"/>
    </row>
    <row r="2" spans="1:24" ht="65.400000000000006" customHeight="1">
      <c r="A2" s="818" t="s">
        <v>1</v>
      </c>
      <c r="B2" s="818"/>
      <c r="C2" s="818"/>
      <c r="D2" s="818"/>
      <c r="E2" s="818"/>
      <c r="F2" s="818"/>
      <c r="G2" s="818"/>
      <c r="H2" s="818"/>
      <c r="I2" s="818"/>
      <c r="J2" s="818"/>
      <c r="K2" s="818"/>
      <c r="L2" s="818"/>
      <c r="M2" s="818"/>
      <c r="N2" s="818"/>
      <c r="O2" s="5"/>
      <c r="P2" s="6"/>
      <c r="Q2" s="6"/>
      <c r="R2" s="6"/>
      <c r="S2" s="6"/>
      <c r="T2" s="6"/>
      <c r="U2" s="7"/>
    </row>
    <row r="3" spans="1:24" ht="37.5" customHeight="1">
      <c r="A3" s="819" t="s">
        <v>2</v>
      </c>
      <c r="B3" s="819"/>
      <c r="C3" s="819"/>
      <c r="D3" s="819"/>
      <c r="E3" s="819"/>
      <c r="F3" s="819"/>
      <c r="G3" s="819"/>
      <c r="H3" s="819"/>
      <c r="I3" s="819"/>
      <c r="J3" s="819"/>
      <c r="K3" s="819"/>
      <c r="L3" s="819"/>
      <c r="M3" s="819"/>
      <c r="N3" s="819"/>
      <c r="O3" s="8"/>
      <c r="P3" s="8"/>
      <c r="Q3" s="8"/>
      <c r="R3" s="8"/>
      <c r="S3" s="8"/>
      <c r="T3" s="8"/>
      <c r="U3" s="9"/>
    </row>
    <row r="4" spans="1:24" ht="18" customHeight="1">
      <c r="A4" s="820">
        <v>2018</v>
      </c>
      <c r="B4" s="820"/>
      <c r="C4" s="820"/>
      <c r="D4" s="820"/>
      <c r="E4" s="820"/>
      <c r="F4" s="820"/>
      <c r="G4" s="820"/>
      <c r="H4" s="820"/>
      <c r="I4" s="820"/>
      <c r="J4" s="820"/>
      <c r="K4" s="820"/>
      <c r="L4" s="820"/>
      <c r="M4" s="820"/>
      <c r="N4" s="820"/>
      <c r="O4" s="821"/>
      <c r="P4" s="821"/>
      <c r="Q4" s="821"/>
      <c r="R4" s="821"/>
      <c r="S4" s="821"/>
      <c r="T4" s="10"/>
      <c r="U4" s="11"/>
      <c r="V4" s="12"/>
      <c r="W4" s="13"/>
      <c r="X4" s="13"/>
    </row>
    <row r="5" spans="1:24" ht="3" customHeight="1">
      <c r="A5" s="14"/>
      <c r="B5" s="12"/>
      <c r="C5" s="12"/>
      <c r="D5" s="12"/>
      <c r="E5" s="12"/>
      <c r="F5" s="12"/>
      <c r="G5" s="12"/>
      <c r="H5" s="12"/>
      <c r="I5" s="12"/>
      <c r="J5" s="12"/>
      <c r="K5" s="12"/>
      <c r="L5" s="12"/>
      <c r="M5" s="12"/>
      <c r="N5" s="12"/>
      <c r="O5" s="12"/>
      <c r="P5" s="12"/>
      <c r="Q5" s="12"/>
      <c r="R5" s="12"/>
      <c r="S5" s="12"/>
      <c r="T5" s="12"/>
      <c r="U5" s="15"/>
      <c r="W5" s="16"/>
      <c r="X5" s="16"/>
    </row>
    <row r="6" spans="1:24" s="18" customFormat="1" ht="15" customHeight="1">
      <c r="A6" s="822" t="s">
        <v>3</v>
      </c>
      <c r="B6" s="822"/>
      <c r="C6" s="822"/>
      <c r="D6" s="822"/>
      <c r="E6" s="822"/>
      <c r="F6" s="822"/>
      <c r="G6" s="822"/>
      <c r="H6" s="822"/>
      <c r="I6" s="822"/>
      <c r="J6" s="822"/>
      <c r="K6" s="822"/>
      <c r="L6" s="822"/>
      <c r="M6" s="822"/>
      <c r="N6" s="822"/>
      <c r="O6" s="822"/>
      <c r="P6" s="822"/>
      <c r="Q6" s="822"/>
      <c r="R6" s="822"/>
      <c r="S6" s="822"/>
      <c r="T6" s="822"/>
      <c r="U6" s="822"/>
      <c r="V6" s="17"/>
      <c r="W6" s="16"/>
      <c r="X6" s="16"/>
    </row>
    <row r="7" spans="1:24" s="18" customFormat="1" ht="15" customHeight="1">
      <c r="A7" s="822" t="s">
        <v>4</v>
      </c>
      <c r="B7" s="822"/>
      <c r="C7" s="822"/>
      <c r="D7" s="822"/>
      <c r="E7" s="822"/>
      <c r="F7" s="822"/>
      <c r="G7" s="822"/>
      <c r="H7" s="822"/>
      <c r="I7" s="822"/>
      <c r="J7" s="822"/>
      <c r="K7" s="822"/>
      <c r="L7" s="822"/>
      <c r="M7" s="822"/>
      <c r="N7" s="822"/>
      <c r="O7" s="822"/>
      <c r="P7" s="822"/>
      <c r="Q7" s="822"/>
      <c r="R7" s="822"/>
      <c r="S7" s="822"/>
      <c r="T7" s="822"/>
      <c r="U7" s="822"/>
      <c r="V7" s="17"/>
      <c r="W7" s="16"/>
      <c r="X7" s="16"/>
    </row>
    <row r="8" spans="1:24" ht="3" customHeight="1">
      <c r="A8" s="14"/>
      <c r="B8" s="19"/>
      <c r="C8" s="19"/>
      <c r="D8" s="19"/>
      <c r="E8" s="19"/>
      <c r="F8" s="19"/>
      <c r="G8" s="19"/>
      <c r="H8" s="19"/>
      <c r="I8" s="19"/>
      <c r="J8" s="19"/>
      <c r="K8" s="19"/>
      <c r="L8" s="19"/>
      <c r="M8" s="19"/>
      <c r="N8" s="19"/>
      <c r="O8" s="19"/>
      <c r="P8" s="19"/>
      <c r="Q8" s="19"/>
      <c r="R8" s="19"/>
      <c r="S8" s="19"/>
      <c r="T8" s="19"/>
      <c r="U8" s="20"/>
      <c r="W8" s="16"/>
      <c r="X8" s="16"/>
    </row>
    <row r="9" spans="1:24" ht="20.25" customHeight="1">
      <c r="A9" s="823" t="s">
        <v>5</v>
      </c>
      <c r="B9" s="823"/>
      <c r="C9" s="823"/>
      <c r="D9" s="823"/>
      <c r="E9" s="823"/>
      <c r="F9" s="823"/>
      <c r="G9" s="823"/>
      <c r="H9" s="823"/>
      <c r="I9" s="823"/>
      <c r="J9" s="823"/>
      <c r="K9" s="823"/>
      <c r="L9" s="823"/>
      <c r="M9" s="823"/>
      <c r="N9" s="823"/>
      <c r="O9" s="823"/>
      <c r="P9" s="823"/>
      <c r="Q9" s="823"/>
      <c r="R9" s="823"/>
      <c r="S9" s="823"/>
      <c r="T9" s="823"/>
      <c r="U9" s="823"/>
      <c r="V9" s="21"/>
    </row>
    <row r="10" spans="1:24" ht="2.25" customHeight="1">
      <c r="A10" s="22"/>
      <c r="B10" s="21"/>
      <c r="C10" s="21"/>
      <c r="D10" s="21"/>
      <c r="E10" s="21"/>
      <c r="F10" s="21"/>
      <c r="G10" s="21"/>
      <c r="H10" s="21"/>
      <c r="I10" s="21"/>
      <c r="J10" s="21"/>
      <c r="K10" s="21"/>
      <c r="L10" s="21"/>
      <c r="M10" s="21"/>
      <c r="N10" s="21"/>
      <c r="O10" s="21"/>
      <c r="P10" s="21"/>
      <c r="Q10" s="21"/>
      <c r="R10" s="21"/>
      <c r="S10" s="21"/>
      <c r="T10" s="21"/>
      <c r="U10" s="23"/>
      <c r="V10" s="21"/>
      <c r="W10" s="13"/>
      <c r="X10" s="13"/>
    </row>
    <row r="11" spans="1:24" s="16" customFormat="1" ht="19.5" customHeight="1">
      <c r="A11" s="824" t="s">
        <v>6</v>
      </c>
      <c r="B11" s="824"/>
      <c r="C11" s="24"/>
      <c r="D11" s="25"/>
      <c r="E11" s="25"/>
      <c r="F11" s="26"/>
      <c r="G11" s="26"/>
      <c r="H11" s="26"/>
      <c r="I11" s="786" t="s">
        <v>7</v>
      </c>
      <c r="J11" s="787"/>
      <c r="K11" s="787"/>
      <c r="L11" s="787"/>
      <c r="M11" s="787"/>
      <c r="N11" s="786"/>
      <c r="O11" s="788"/>
      <c r="P11" s="788"/>
      <c r="Q11" s="788"/>
      <c r="R11" s="788"/>
      <c r="S11" s="789"/>
      <c r="T11" s="790"/>
      <c r="U11" s="791"/>
      <c r="V11" s="27"/>
    </row>
    <row r="12" spans="1:24" s="16" customFormat="1" ht="19.5" customHeight="1">
      <c r="A12" s="28"/>
      <c r="B12" s="29"/>
      <c r="C12" s="29"/>
      <c r="D12" s="30"/>
      <c r="E12" s="30"/>
      <c r="F12" s="30"/>
      <c r="G12" s="30"/>
      <c r="H12" s="30"/>
      <c r="I12" s="31" t="s">
        <v>8</v>
      </c>
      <c r="J12" s="32"/>
      <c r="K12" s="33"/>
      <c r="L12" s="33"/>
      <c r="M12" s="33"/>
      <c r="N12" s="33"/>
      <c r="O12" s="34"/>
      <c r="P12" s="35"/>
      <c r="Q12" s="36"/>
      <c r="R12" s="36"/>
      <c r="S12" s="37"/>
      <c r="T12" s="37"/>
      <c r="U12" s="38"/>
      <c r="V12" s="27"/>
    </row>
    <row r="13" spans="1:24" s="16" customFormat="1" ht="18.75" customHeight="1">
      <c r="A13" s="39" t="s">
        <v>9</v>
      </c>
      <c r="B13" s="40"/>
      <c r="C13" s="40"/>
      <c r="D13" s="40"/>
      <c r="E13" s="34"/>
      <c r="F13" s="41"/>
      <c r="G13" s="41"/>
      <c r="H13" s="42"/>
      <c r="I13" s="31" t="s">
        <v>10</v>
      </c>
      <c r="J13" s="33"/>
      <c r="K13" s="33"/>
      <c r="L13" s="33"/>
      <c r="M13" s="33"/>
      <c r="N13" s="33"/>
      <c r="O13" s="34"/>
      <c r="P13" s="35"/>
      <c r="Q13" s="36"/>
      <c r="R13" s="36"/>
      <c r="S13" s="37"/>
      <c r="T13" s="37"/>
      <c r="U13" s="38"/>
      <c r="V13" s="27"/>
    </row>
    <row r="14" spans="1:24" s="16" customFormat="1" ht="15" customHeight="1">
      <c r="A14" s="43"/>
      <c r="B14" s="30"/>
      <c r="C14" s="30"/>
      <c r="D14" s="30"/>
      <c r="E14" s="44"/>
      <c r="F14" s="44"/>
      <c r="G14" s="45"/>
      <c r="H14" s="29"/>
      <c r="I14" s="29"/>
      <c r="J14" s="46"/>
      <c r="K14" s="825" t="s">
        <v>11</v>
      </c>
      <c r="L14" s="825"/>
      <c r="M14" s="825"/>
      <c r="N14" s="825"/>
      <c r="O14" s="792" t="s">
        <v>12</v>
      </c>
      <c r="P14" s="792"/>
      <c r="Q14" s="792"/>
      <c r="R14" s="793">
        <v>1</v>
      </c>
      <c r="S14" s="794"/>
      <c r="T14" s="794"/>
      <c r="U14" s="795"/>
      <c r="V14" s="27"/>
    </row>
    <row r="15" spans="1:24" s="16" customFormat="1" ht="15" customHeight="1">
      <c r="A15" s="43" t="s">
        <v>13</v>
      </c>
      <c r="B15" s="30"/>
      <c r="C15" s="48"/>
      <c r="D15" s="48"/>
      <c r="E15" s="49"/>
      <c r="F15" s="49"/>
      <c r="G15" s="50"/>
      <c r="H15" s="51"/>
      <c r="I15" s="51"/>
      <c r="J15" s="52"/>
      <c r="K15" s="825"/>
      <c r="L15" s="825"/>
      <c r="M15" s="825"/>
      <c r="N15" s="825"/>
      <c r="O15" s="796" t="s">
        <v>14</v>
      </c>
      <c r="P15" s="796"/>
      <c r="Q15" s="796"/>
      <c r="R15" s="797">
        <v>2</v>
      </c>
      <c r="S15" s="794"/>
      <c r="T15" s="798"/>
      <c r="U15" s="795"/>
      <c r="V15" s="27"/>
    </row>
    <row r="16" spans="1:24" s="16" customFormat="1" ht="13">
      <c r="A16" s="28"/>
      <c r="B16" s="29"/>
      <c r="C16" s="29"/>
      <c r="D16" s="29"/>
      <c r="E16" s="29"/>
      <c r="F16" s="29"/>
      <c r="G16" s="29"/>
      <c r="H16" s="29"/>
      <c r="I16" s="29"/>
      <c r="J16" s="46"/>
      <c r="K16" s="825"/>
      <c r="L16" s="825"/>
      <c r="M16" s="825"/>
      <c r="N16" s="825"/>
      <c r="O16" s="799"/>
      <c r="P16" s="799"/>
      <c r="Q16" s="799"/>
      <c r="R16" s="800"/>
      <c r="S16" s="801"/>
      <c r="T16" s="801"/>
      <c r="U16" s="802"/>
      <c r="V16" s="27"/>
    </row>
    <row r="17" spans="1:63" s="16" customFormat="1" ht="13">
      <c r="A17" s="31"/>
      <c r="B17" s="34"/>
      <c r="C17" s="34"/>
      <c r="D17" s="34"/>
      <c r="E17" s="34"/>
      <c r="F17" s="34"/>
      <c r="G17" s="34"/>
      <c r="H17" s="34"/>
      <c r="I17" s="34"/>
      <c r="J17" s="56"/>
      <c r="K17" s="825"/>
      <c r="L17" s="825"/>
      <c r="M17" s="825"/>
      <c r="N17" s="825"/>
      <c r="O17" s="803"/>
      <c r="P17" s="803"/>
      <c r="Q17" s="803"/>
      <c r="R17" s="804"/>
      <c r="S17" s="805"/>
      <c r="T17" s="805"/>
      <c r="U17" s="806"/>
      <c r="V17" s="27"/>
    </row>
    <row r="18" spans="1:63" s="16" customFormat="1" ht="18" customHeight="1">
      <c r="A18" s="57"/>
      <c r="B18" s="58"/>
      <c r="C18" s="59"/>
      <c r="D18" s="58"/>
      <c r="E18" s="60"/>
      <c r="F18" s="826" t="s">
        <v>15</v>
      </c>
      <c r="G18" s="826"/>
      <c r="H18" s="826"/>
      <c r="I18" s="62"/>
      <c r="J18" s="61"/>
      <c r="K18" s="61"/>
      <c r="L18" s="61">
        <v>1</v>
      </c>
      <c r="M18" s="63" t="s">
        <v>16</v>
      </c>
      <c r="N18" s="59"/>
      <c r="O18" s="59"/>
      <c r="P18" s="60"/>
      <c r="Q18" s="64"/>
      <c r="R18" s="64"/>
      <c r="S18" s="65"/>
      <c r="T18" s="65"/>
      <c r="U18" s="66"/>
      <c r="V18" s="27"/>
    </row>
    <row r="19" spans="1:63" s="16" customFormat="1" ht="13.5" customHeight="1">
      <c r="A19" s="43" t="s">
        <v>17</v>
      </c>
      <c r="B19" s="30"/>
      <c r="C19" s="29"/>
      <c r="D19" s="51"/>
      <c r="E19" s="44"/>
      <c r="F19" s="53" t="s">
        <v>18</v>
      </c>
      <c r="G19" s="53"/>
      <c r="H19" s="53"/>
      <c r="I19" s="54"/>
      <c r="J19" s="67"/>
      <c r="K19" s="67"/>
      <c r="L19" s="68">
        <v>2</v>
      </c>
      <c r="M19" s="69"/>
      <c r="N19" s="29" t="s">
        <v>19</v>
      </c>
      <c r="O19" s="29"/>
      <c r="P19" s="29">
        <v>1</v>
      </c>
      <c r="Q19" s="29"/>
      <c r="R19" s="29"/>
      <c r="S19" s="70"/>
      <c r="T19" s="71"/>
      <c r="U19" s="72"/>
      <c r="V19" s="27"/>
    </row>
    <row r="20" spans="1:63" s="16" customFormat="1" ht="13.5" customHeight="1">
      <c r="A20" s="43"/>
      <c r="B20" s="30"/>
      <c r="C20" s="29"/>
      <c r="D20" s="45"/>
      <c r="E20" s="44"/>
      <c r="F20" s="53" t="s">
        <v>20</v>
      </c>
      <c r="G20" s="53"/>
      <c r="H20" s="53"/>
      <c r="I20" s="53"/>
      <c r="J20" s="53"/>
      <c r="K20" s="53"/>
      <c r="L20" s="68">
        <v>3</v>
      </c>
      <c r="M20" s="28"/>
      <c r="N20" s="30" t="s">
        <v>21</v>
      </c>
      <c r="O20" s="44"/>
      <c r="P20" s="73">
        <v>2</v>
      </c>
      <c r="Q20" s="73"/>
      <c r="R20" s="73"/>
      <c r="S20" s="74"/>
      <c r="T20" s="75"/>
      <c r="U20" s="72"/>
      <c r="V20" s="27"/>
    </row>
    <row r="21" spans="1:63" s="16" customFormat="1" ht="13">
      <c r="A21" s="43"/>
      <c r="B21" s="30"/>
      <c r="C21" s="29"/>
      <c r="D21" s="45"/>
      <c r="E21" s="44"/>
      <c r="F21" s="76" t="s">
        <v>22</v>
      </c>
      <c r="G21" s="77"/>
      <c r="H21" s="77"/>
      <c r="I21" s="77"/>
      <c r="J21" s="77"/>
      <c r="K21" s="77"/>
      <c r="L21" s="77">
        <v>4</v>
      </c>
      <c r="M21" s="28"/>
      <c r="N21" s="30"/>
      <c r="O21" s="44"/>
      <c r="P21" s="78"/>
      <c r="Q21" s="78"/>
      <c r="R21" s="78"/>
      <c r="S21" s="74"/>
      <c r="T21" s="75"/>
      <c r="U21" s="72"/>
      <c r="V21" s="27"/>
    </row>
    <row r="22" spans="1:63" s="16" customFormat="1" ht="24.75" customHeight="1">
      <c r="A22" s="79"/>
      <c r="B22" s="33"/>
      <c r="C22" s="33"/>
      <c r="D22" s="33"/>
      <c r="E22" s="35"/>
      <c r="F22" s="815" t="s">
        <v>23</v>
      </c>
      <c r="G22" s="815"/>
      <c r="H22" s="815"/>
      <c r="I22" s="815"/>
      <c r="J22" s="815"/>
      <c r="K22" s="815"/>
      <c r="L22" s="80">
        <v>5</v>
      </c>
      <c r="M22" s="31"/>
      <c r="N22" s="81"/>
      <c r="O22" s="35"/>
      <c r="P22" s="816"/>
      <c r="Q22" s="816"/>
      <c r="R22" s="816"/>
      <c r="S22" s="82"/>
      <c r="T22" s="83"/>
      <c r="U22" s="84"/>
      <c r="V22" s="27"/>
    </row>
    <row r="23" spans="1:63" s="92" customFormat="1" ht="3" customHeight="1">
      <c r="A23" s="85"/>
      <c r="B23" s="86"/>
      <c r="C23" s="87"/>
      <c r="D23" s="87"/>
      <c r="E23" s="87"/>
      <c r="F23" s="87"/>
      <c r="G23" s="87"/>
      <c r="H23" s="87"/>
      <c r="I23" s="87"/>
      <c r="J23" s="87"/>
      <c r="K23" s="88"/>
      <c r="L23" s="89"/>
      <c r="M23" s="89"/>
      <c r="N23" s="90"/>
      <c r="O23" s="89"/>
      <c r="P23" s="89"/>
      <c r="Q23" s="89"/>
      <c r="R23" s="89"/>
      <c r="S23" s="89"/>
      <c r="T23" s="89"/>
      <c r="U23" s="91"/>
      <c r="V23" s="27"/>
      <c r="AS23" s="93"/>
      <c r="AT23" s="93"/>
      <c r="AU23" s="93"/>
      <c r="AV23" s="93"/>
      <c r="AW23" s="93"/>
      <c r="AX23" s="93"/>
      <c r="AY23" s="93"/>
      <c r="AZ23" s="93"/>
      <c r="BA23" s="93"/>
      <c r="BB23" s="93"/>
      <c r="BC23" s="93"/>
      <c r="BD23" s="93"/>
      <c r="BE23" s="93"/>
      <c r="BF23" s="93"/>
      <c r="BG23" s="93"/>
      <c r="BH23" s="93"/>
      <c r="BI23" s="93"/>
      <c r="BJ23" s="93"/>
      <c r="BK23" s="93"/>
    </row>
    <row r="24" spans="1:63" s="99" customFormat="1" ht="12.75" customHeight="1">
      <c r="A24" s="94"/>
      <c r="B24" s="809" t="s">
        <v>24</v>
      </c>
      <c r="C24" s="809"/>
      <c r="D24" s="809"/>
      <c r="E24" s="809"/>
      <c r="F24" s="809"/>
      <c r="G24" s="809"/>
      <c r="H24" s="809"/>
      <c r="I24" s="809"/>
      <c r="J24" s="809"/>
      <c r="K24" s="809"/>
      <c r="L24" s="809"/>
      <c r="M24" s="809"/>
      <c r="N24" s="809"/>
      <c r="O24" s="809"/>
      <c r="P24" s="809"/>
      <c r="Q24" s="809"/>
      <c r="R24" s="95"/>
      <c r="S24" s="95"/>
      <c r="T24" s="95"/>
      <c r="U24" s="96"/>
      <c r="V24" s="97"/>
      <c r="W24" s="98"/>
      <c r="X24" s="98"/>
      <c r="Z24" s="100"/>
      <c r="AA24" s="101"/>
      <c r="AB24" s="101"/>
      <c r="AC24" s="101"/>
      <c r="AD24" s="101"/>
      <c r="AE24" s="102"/>
      <c r="AF24" s="102"/>
      <c r="AG24" s="102"/>
      <c r="AH24" s="102"/>
      <c r="AI24" s="102"/>
      <c r="AJ24" s="102"/>
      <c r="AK24" s="102"/>
      <c r="AL24" s="102"/>
      <c r="AM24" s="102"/>
      <c r="AN24" s="102"/>
      <c r="AO24" s="101"/>
      <c r="AP24" s="100"/>
      <c r="AQ24" s="100"/>
    </row>
    <row r="25" spans="1:63" s="99" customFormat="1" ht="3" customHeight="1">
      <c r="A25" s="94"/>
      <c r="B25" s="103"/>
      <c r="C25" s="103"/>
      <c r="D25" s="104"/>
      <c r="E25" s="104"/>
      <c r="F25" s="104"/>
      <c r="G25" s="105"/>
      <c r="H25" s="105"/>
      <c r="I25" s="106"/>
      <c r="J25" s="104"/>
      <c r="K25" s="105"/>
      <c r="L25" s="105"/>
      <c r="M25" s="105"/>
      <c r="N25" s="105"/>
      <c r="O25" s="105"/>
      <c r="P25" s="106"/>
      <c r="Q25" s="107"/>
      <c r="R25" s="104"/>
      <c r="S25" s="104"/>
      <c r="T25" s="104"/>
      <c r="U25" s="108"/>
      <c r="V25" s="109"/>
      <c r="W25" s="101"/>
      <c r="X25" s="98"/>
      <c r="Z25" s="100"/>
      <c r="AA25" s="101"/>
      <c r="AB25" s="101"/>
      <c r="AC25" s="101"/>
      <c r="AD25" s="110"/>
      <c r="AE25" s="102"/>
      <c r="AF25" s="102"/>
      <c r="AG25" s="102"/>
      <c r="AH25" s="111"/>
      <c r="AI25" s="102"/>
      <c r="AJ25" s="102"/>
      <c r="AK25" s="102"/>
      <c r="AL25" s="102"/>
      <c r="AM25" s="102"/>
      <c r="AN25" s="102"/>
      <c r="AO25" s="101"/>
      <c r="AP25" s="100"/>
      <c r="AQ25" s="100"/>
    </row>
    <row r="26" spans="1:63" s="99" customFormat="1" ht="17.25" customHeight="1">
      <c r="A26" s="94"/>
      <c r="B26" s="103"/>
      <c r="C26" s="103" t="s">
        <v>25</v>
      </c>
      <c r="D26" s="112"/>
      <c r="E26" s="104"/>
      <c r="F26" s="104"/>
      <c r="G26" s="113"/>
      <c r="H26" s="114"/>
      <c r="I26" s="114"/>
      <c r="J26" s="115" t="s">
        <v>26</v>
      </c>
      <c r="K26" s="113"/>
      <c r="L26" s="113"/>
      <c r="M26" s="113"/>
      <c r="N26" s="113"/>
      <c r="O26" s="114"/>
      <c r="P26" s="102"/>
      <c r="Q26" s="107"/>
      <c r="R26" s="104"/>
      <c r="S26" s="104"/>
      <c r="T26" s="104"/>
      <c r="U26" s="108"/>
      <c r="V26" s="109"/>
      <c r="W26" s="101"/>
      <c r="X26" s="98"/>
      <c r="Z26" s="100"/>
      <c r="AA26" s="101"/>
      <c r="AB26" s="101"/>
      <c r="AC26" s="101"/>
      <c r="AD26" s="110"/>
      <c r="AE26" s="102"/>
      <c r="AF26" s="102"/>
      <c r="AG26" s="102"/>
      <c r="AH26" s="111"/>
      <c r="AI26" s="102"/>
      <c r="AJ26" s="102"/>
      <c r="AK26" s="102"/>
      <c r="AL26" s="102"/>
      <c r="AM26" s="102"/>
      <c r="AN26" s="102"/>
      <c r="AO26" s="101"/>
      <c r="AP26" s="100"/>
      <c r="AQ26" s="100"/>
    </row>
    <row r="27" spans="1:63" s="99" customFormat="1" ht="3" customHeight="1">
      <c r="A27" s="94"/>
      <c r="B27" s="103"/>
      <c r="C27" s="103"/>
      <c r="D27" s="104"/>
      <c r="E27" s="104"/>
      <c r="F27" s="104"/>
      <c r="G27" s="104"/>
      <c r="H27" s="104"/>
      <c r="I27" s="104"/>
      <c r="J27" s="104"/>
      <c r="K27" s="104"/>
      <c r="L27" s="104"/>
      <c r="M27" s="104"/>
      <c r="N27" s="104"/>
      <c r="O27" s="104"/>
      <c r="P27" s="104"/>
      <c r="Q27" s="107"/>
      <c r="R27" s="104"/>
      <c r="S27" s="104"/>
      <c r="T27" s="104"/>
      <c r="U27" s="108"/>
      <c r="V27" s="109"/>
      <c r="W27" s="101"/>
      <c r="X27" s="98"/>
      <c r="Z27" s="100"/>
      <c r="AA27" s="101"/>
      <c r="AB27" s="101"/>
      <c r="AC27" s="101"/>
      <c r="AD27" s="110"/>
      <c r="AE27" s="102"/>
      <c r="AF27" s="102"/>
      <c r="AG27" s="102"/>
      <c r="AH27" s="111"/>
      <c r="AI27" s="102"/>
      <c r="AJ27" s="102"/>
      <c r="AK27" s="102"/>
      <c r="AL27" s="102"/>
      <c r="AM27" s="102"/>
      <c r="AN27" s="102"/>
      <c r="AO27" s="101"/>
      <c r="AP27" s="100"/>
      <c r="AQ27" s="100"/>
    </row>
    <row r="28" spans="1:63" s="99" customFormat="1" ht="15.75" customHeight="1">
      <c r="A28" s="116"/>
      <c r="B28" s="103"/>
      <c r="C28" s="103" t="s">
        <v>27</v>
      </c>
      <c r="D28" s="104"/>
      <c r="E28" s="104"/>
      <c r="F28" s="104"/>
      <c r="G28" s="114"/>
      <c r="H28" s="117"/>
      <c r="I28" s="114"/>
      <c r="J28" s="115" t="s">
        <v>26</v>
      </c>
      <c r="K28" s="114"/>
      <c r="L28" s="114"/>
      <c r="M28" s="114"/>
      <c r="N28" s="114"/>
      <c r="O28" s="114"/>
      <c r="P28" s="102"/>
      <c r="Q28" s="107"/>
      <c r="R28" s="104"/>
      <c r="S28" s="104"/>
      <c r="T28" s="104"/>
      <c r="U28" s="108"/>
      <c r="V28" s="109"/>
      <c r="W28" s="101"/>
      <c r="X28" s="98"/>
      <c r="Z28" s="100"/>
      <c r="AA28" s="101"/>
      <c r="AB28" s="101"/>
      <c r="AC28" s="101"/>
      <c r="AD28" s="110"/>
      <c r="AE28" s="102"/>
      <c r="AF28" s="102"/>
      <c r="AG28" s="102"/>
      <c r="AH28" s="111"/>
      <c r="AI28" s="102"/>
      <c r="AJ28" s="102"/>
      <c r="AK28" s="102"/>
      <c r="AL28" s="102"/>
      <c r="AM28" s="102"/>
      <c r="AN28" s="102"/>
      <c r="AO28" s="101"/>
      <c r="AP28" s="100"/>
      <c r="AQ28" s="100"/>
      <c r="AS28" s="100"/>
      <c r="AT28" s="100"/>
      <c r="AU28" s="100"/>
      <c r="AV28" s="100"/>
      <c r="AW28" s="100"/>
      <c r="AX28" s="100"/>
      <c r="AY28" s="100"/>
      <c r="AZ28" s="100"/>
      <c r="BA28" s="100"/>
      <c r="BB28" s="100"/>
      <c r="BC28" s="100"/>
      <c r="BD28" s="100"/>
      <c r="BE28" s="100"/>
      <c r="BF28" s="100"/>
      <c r="BG28" s="100"/>
      <c r="BH28" s="100"/>
      <c r="BI28" s="100"/>
      <c r="BJ28" s="100"/>
      <c r="BK28" s="100"/>
    </row>
    <row r="29" spans="1:63" s="99" customFormat="1" ht="3" customHeight="1">
      <c r="A29" s="94"/>
      <c r="B29" s="118"/>
      <c r="C29" s="119"/>
      <c r="D29" s="119"/>
      <c r="E29" s="119"/>
      <c r="F29" s="119"/>
      <c r="G29" s="119"/>
      <c r="H29" s="119"/>
      <c r="I29" s="119"/>
      <c r="J29" s="119"/>
      <c r="K29" s="119"/>
      <c r="L29" s="119"/>
      <c r="M29" s="119"/>
      <c r="N29" s="119"/>
      <c r="O29" s="119"/>
      <c r="P29" s="119"/>
      <c r="Q29" s="120"/>
      <c r="R29" s="104"/>
      <c r="S29" s="104"/>
      <c r="T29" s="104"/>
      <c r="U29" s="108"/>
      <c r="V29" s="109"/>
      <c r="W29" s="101"/>
      <c r="X29" s="98"/>
      <c r="AA29" s="121"/>
      <c r="AB29" s="121"/>
      <c r="AC29" s="121"/>
      <c r="AD29" s="121"/>
      <c r="AE29" s="121"/>
      <c r="AF29" s="121"/>
      <c r="AS29" s="100"/>
      <c r="AT29" s="100"/>
      <c r="AU29" s="100"/>
      <c r="AV29" s="100"/>
      <c r="AW29" s="100"/>
      <c r="AX29" s="100"/>
      <c r="AY29" s="100"/>
      <c r="AZ29" s="100"/>
      <c r="BA29" s="100"/>
      <c r="BB29" s="100"/>
      <c r="BC29" s="100"/>
      <c r="BD29" s="100"/>
      <c r="BE29" s="100"/>
      <c r="BF29" s="100"/>
      <c r="BG29" s="100"/>
      <c r="BH29" s="100"/>
      <c r="BI29" s="100"/>
      <c r="BJ29" s="100"/>
      <c r="BK29" s="100"/>
    </row>
    <row r="30" spans="1:63" s="99" customFormat="1" ht="3" customHeight="1">
      <c r="A30" s="122"/>
      <c r="B30" s="104"/>
      <c r="C30" s="104"/>
      <c r="D30" s="104"/>
      <c r="E30" s="104"/>
      <c r="F30" s="104"/>
      <c r="G30" s="104"/>
      <c r="H30" s="104"/>
      <c r="I30" s="104"/>
      <c r="J30" s="104"/>
      <c r="K30" s="106"/>
      <c r="L30" s="106"/>
      <c r="M30" s="104"/>
      <c r="N30" s="104"/>
      <c r="O30" s="104"/>
      <c r="P30" s="104"/>
      <c r="Q30" s="106"/>
      <c r="R30" s="104"/>
      <c r="S30" s="104"/>
      <c r="T30" s="104"/>
      <c r="U30" s="108"/>
      <c r="V30" s="109"/>
      <c r="W30" s="101"/>
      <c r="X30" s="98"/>
      <c r="AA30" s="121"/>
      <c r="AB30" s="121"/>
      <c r="AC30" s="121"/>
      <c r="AD30" s="121"/>
      <c r="AE30" s="121"/>
      <c r="AF30" s="121"/>
      <c r="AS30" s="100"/>
      <c r="AT30" s="100"/>
      <c r="AU30" s="100"/>
      <c r="AV30" s="100"/>
      <c r="AW30" s="100"/>
      <c r="AX30" s="100"/>
      <c r="AY30" s="100"/>
      <c r="AZ30" s="100"/>
      <c r="BA30" s="100"/>
      <c r="BB30" s="100"/>
      <c r="BC30" s="100"/>
      <c r="BD30" s="100"/>
      <c r="BE30" s="100"/>
      <c r="BF30" s="100"/>
      <c r="BG30" s="100"/>
      <c r="BH30" s="100"/>
      <c r="BI30" s="100"/>
      <c r="BJ30" s="100"/>
      <c r="BK30" s="100"/>
    </row>
    <row r="31" spans="1:63" s="126" customFormat="1" ht="10.4" customHeight="1">
      <c r="A31" s="123"/>
      <c r="B31" s="124"/>
      <c r="C31" s="124" t="s">
        <v>28</v>
      </c>
      <c r="D31" s="124"/>
      <c r="E31" s="124"/>
      <c r="F31" s="124"/>
      <c r="G31" s="124" t="s">
        <v>29</v>
      </c>
      <c r="H31" s="124"/>
      <c r="I31" s="124">
        <v>1</v>
      </c>
      <c r="J31" s="124"/>
      <c r="K31" s="810"/>
      <c r="L31" s="124"/>
      <c r="M31" s="124"/>
      <c r="N31" s="124"/>
      <c r="O31" s="124"/>
      <c r="P31" s="124"/>
      <c r="Q31" s="124"/>
      <c r="R31" s="124"/>
      <c r="S31" s="124"/>
      <c r="T31" s="124"/>
      <c r="U31" s="125"/>
      <c r="V31" s="109"/>
      <c r="W31" s="109"/>
      <c r="X31" s="97"/>
      <c r="AA31" s="127"/>
      <c r="AB31" s="127"/>
      <c r="AC31" s="127"/>
      <c r="AD31" s="127"/>
      <c r="AE31" s="127"/>
      <c r="AF31" s="127"/>
      <c r="AS31" s="128"/>
      <c r="AT31" s="128"/>
      <c r="AU31" s="128"/>
      <c r="AV31" s="128"/>
      <c r="AW31" s="128"/>
      <c r="AX31" s="128"/>
      <c r="AY31" s="128"/>
      <c r="AZ31" s="128"/>
      <c r="BA31" s="128"/>
      <c r="BB31" s="128"/>
      <c r="BC31" s="128"/>
      <c r="BD31" s="128"/>
      <c r="BE31" s="128"/>
      <c r="BF31" s="128"/>
      <c r="BG31" s="128"/>
      <c r="BH31" s="128"/>
      <c r="BI31" s="128"/>
      <c r="BJ31" s="128"/>
      <c r="BK31" s="128"/>
    </row>
    <row r="32" spans="1:63" s="99" customFormat="1" ht="10.4" customHeight="1">
      <c r="A32" s="122"/>
      <c r="B32" s="124"/>
      <c r="C32" s="124"/>
      <c r="D32" s="124"/>
      <c r="E32" s="124"/>
      <c r="F32" s="124"/>
      <c r="G32" s="129"/>
      <c r="H32" s="129"/>
      <c r="I32" s="129"/>
      <c r="J32" s="124"/>
      <c r="K32" s="810"/>
      <c r="L32" s="124"/>
      <c r="M32" s="124"/>
      <c r="N32" s="124"/>
      <c r="O32" s="124"/>
      <c r="P32" s="124"/>
      <c r="Q32" s="104"/>
      <c r="R32" s="104"/>
      <c r="S32" s="104"/>
      <c r="T32" s="104"/>
      <c r="U32" s="108"/>
      <c r="V32" s="109"/>
      <c r="W32" s="101"/>
      <c r="X32" s="98"/>
      <c r="AA32" s="121"/>
      <c r="AB32" s="121"/>
      <c r="AC32" s="121"/>
      <c r="AD32" s="121"/>
      <c r="AE32" s="121"/>
      <c r="AF32" s="121"/>
      <c r="AS32" s="100"/>
      <c r="AT32" s="100"/>
      <c r="AU32" s="100"/>
      <c r="AV32" s="100"/>
      <c r="AW32" s="100"/>
      <c r="AX32" s="100"/>
      <c r="AY32" s="100"/>
      <c r="AZ32" s="100"/>
      <c r="BA32" s="100"/>
      <c r="BB32" s="100"/>
      <c r="BC32" s="100"/>
      <c r="BD32" s="100"/>
      <c r="BE32" s="100"/>
      <c r="BF32" s="100"/>
      <c r="BG32" s="100"/>
      <c r="BH32" s="100"/>
      <c r="BI32" s="100"/>
      <c r="BJ32" s="100"/>
      <c r="BK32" s="100"/>
    </row>
    <row r="33" spans="1:64" s="99" customFormat="1" ht="13.4" customHeight="1">
      <c r="A33" s="122"/>
      <c r="B33" s="124"/>
      <c r="C33" s="124"/>
      <c r="D33" s="124"/>
      <c r="E33" s="124"/>
      <c r="F33" s="124"/>
      <c r="G33" s="124" t="s">
        <v>30</v>
      </c>
      <c r="H33" s="124"/>
      <c r="I33" s="124">
        <v>2</v>
      </c>
      <c r="J33" s="124"/>
      <c r="K33" s="124"/>
      <c r="L33" s="124"/>
      <c r="M33" s="124"/>
      <c r="N33" s="124"/>
      <c r="O33" s="124"/>
      <c r="P33" s="124"/>
      <c r="Q33" s="104"/>
      <c r="R33" s="104"/>
      <c r="S33" s="104"/>
      <c r="T33" s="104"/>
      <c r="U33" s="108"/>
      <c r="V33" s="109"/>
      <c r="W33" s="101"/>
      <c r="X33" s="98"/>
      <c r="AA33" s="121"/>
      <c r="AB33" s="121"/>
      <c r="AC33" s="121"/>
      <c r="AD33" s="121"/>
      <c r="AE33" s="121"/>
      <c r="AF33" s="121"/>
      <c r="AS33" s="100"/>
      <c r="AT33" s="100"/>
      <c r="AU33" s="100"/>
      <c r="AV33" s="100"/>
      <c r="AW33" s="100"/>
      <c r="AX33" s="100"/>
      <c r="AY33" s="100"/>
      <c r="AZ33" s="100"/>
      <c r="BA33" s="100"/>
      <c r="BB33" s="100"/>
      <c r="BC33" s="100"/>
      <c r="BD33" s="100"/>
      <c r="BE33" s="100"/>
      <c r="BF33" s="100"/>
      <c r="BG33" s="100"/>
      <c r="BH33" s="100"/>
      <c r="BI33" s="100"/>
      <c r="BJ33" s="100"/>
      <c r="BK33" s="100"/>
    </row>
    <row r="34" spans="1:64" s="99" customFormat="1" ht="3" customHeight="1">
      <c r="A34" s="130"/>
      <c r="B34" s="131"/>
      <c r="C34" s="131"/>
      <c r="D34" s="131"/>
      <c r="E34" s="131"/>
      <c r="F34" s="131"/>
      <c r="G34" s="131"/>
      <c r="H34" s="131"/>
      <c r="I34" s="131"/>
      <c r="J34" s="131"/>
      <c r="K34" s="131"/>
      <c r="L34" s="131"/>
      <c r="M34" s="131"/>
      <c r="N34" s="131"/>
      <c r="O34" s="131"/>
      <c r="P34" s="131"/>
      <c r="Q34" s="131"/>
      <c r="R34" s="131"/>
      <c r="S34" s="131"/>
      <c r="T34" s="131"/>
      <c r="U34" s="132"/>
      <c r="V34" s="109"/>
      <c r="W34" s="101"/>
      <c r="X34" s="98"/>
      <c r="AA34" s="121"/>
      <c r="AB34" s="121"/>
      <c r="AC34" s="121"/>
      <c r="AD34" s="121"/>
      <c r="AE34" s="121"/>
      <c r="AF34" s="121"/>
      <c r="AH34" s="100"/>
      <c r="AM34" s="16"/>
      <c r="AN34" s="16"/>
      <c r="AO34" s="16"/>
      <c r="AP34" s="16"/>
      <c r="AQ34" s="16"/>
      <c r="AR34" s="16"/>
      <c r="AS34" s="133"/>
      <c r="AT34" s="133"/>
      <c r="AU34" s="133"/>
      <c r="AV34" s="133"/>
      <c r="AW34" s="133"/>
      <c r="AX34" s="133"/>
      <c r="AY34" s="133"/>
      <c r="AZ34" s="133"/>
      <c r="BA34" s="133"/>
      <c r="BB34" s="133"/>
      <c r="BC34" s="133"/>
      <c r="BD34" s="133"/>
      <c r="BE34" s="133"/>
      <c r="BF34" s="133"/>
      <c r="BG34" s="133"/>
      <c r="BH34" s="133"/>
      <c r="BI34" s="134"/>
      <c r="BJ34" s="134"/>
      <c r="BK34" s="135"/>
      <c r="BL34" s="136"/>
    </row>
    <row r="35" spans="1:64" s="16" customFormat="1" ht="15" customHeight="1">
      <c r="A35" s="811" t="s">
        <v>31</v>
      </c>
      <c r="B35" s="811"/>
      <c r="C35" s="811"/>
      <c r="D35" s="811"/>
      <c r="E35" s="811"/>
      <c r="F35" s="811"/>
      <c r="G35" s="811"/>
      <c r="H35" s="811"/>
      <c r="I35" s="811"/>
      <c r="J35" s="811"/>
      <c r="K35" s="811"/>
      <c r="L35" s="811"/>
      <c r="M35" s="811"/>
      <c r="N35" s="811"/>
      <c r="O35" s="811"/>
      <c r="P35" s="811"/>
      <c r="Q35" s="811"/>
      <c r="R35" s="811"/>
      <c r="S35" s="811"/>
      <c r="T35" s="812"/>
      <c r="U35" s="812"/>
      <c r="V35" s="137"/>
      <c r="AS35" s="27"/>
      <c r="AT35" s="27"/>
      <c r="AU35" s="27"/>
      <c r="AV35" s="27"/>
      <c r="AW35" s="27"/>
      <c r="AX35" s="27"/>
      <c r="AY35" s="27"/>
      <c r="AZ35" s="27"/>
      <c r="BA35" s="27"/>
      <c r="BB35" s="27"/>
      <c r="BC35" s="27"/>
      <c r="BD35" s="27"/>
      <c r="BE35" s="27"/>
      <c r="BF35" s="27"/>
      <c r="BG35" s="27"/>
      <c r="BH35" s="27"/>
      <c r="BI35" s="27"/>
      <c r="BJ35" s="27"/>
      <c r="BK35" s="27"/>
    </row>
    <row r="36" spans="1:64" s="16" customFormat="1" ht="3" customHeight="1">
      <c r="A36" s="138"/>
      <c r="B36" s="27"/>
      <c r="C36" s="27"/>
      <c r="D36" s="27"/>
      <c r="E36" s="27"/>
      <c r="F36" s="27"/>
      <c r="G36" s="27"/>
      <c r="H36" s="27"/>
      <c r="I36" s="27"/>
      <c r="J36" s="27"/>
      <c r="K36" s="27"/>
      <c r="L36" s="27"/>
      <c r="M36" s="27"/>
      <c r="N36" s="27"/>
      <c r="O36" s="27"/>
      <c r="P36" s="27"/>
      <c r="Q36" s="27"/>
      <c r="R36" s="27"/>
      <c r="S36" s="27"/>
      <c r="T36" s="139"/>
      <c r="U36" s="140"/>
      <c r="V36" s="27"/>
      <c r="AS36" s="27"/>
      <c r="AT36" s="27"/>
      <c r="AU36" s="27"/>
      <c r="AV36" s="27"/>
      <c r="AW36" s="27"/>
      <c r="AX36" s="27"/>
      <c r="AY36" s="27"/>
      <c r="AZ36" s="27"/>
      <c r="BA36" s="27"/>
      <c r="BB36" s="27"/>
      <c r="BC36" s="27"/>
      <c r="BD36" s="27"/>
      <c r="BE36" s="27"/>
      <c r="BF36" s="27"/>
      <c r="BG36" s="27"/>
      <c r="BH36" s="27"/>
      <c r="BI36" s="27"/>
      <c r="BJ36" s="27"/>
      <c r="BK36" s="27"/>
    </row>
    <row r="37" spans="1:64" s="16" customFormat="1" ht="16.5" customHeight="1">
      <c r="A37" s="141" t="s">
        <v>32</v>
      </c>
      <c r="B37" s="142"/>
      <c r="C37" s="143"/>
      <c r="D37" s="144"/>
      <c r="E37" s="145"/>
      <c r="F37" s="145"/>
      <c r="G37" s="145"/>
      <c r="H37" s="145"/>
      <c r="I37" s="145"/>
      <c r="J37" s="145"/>
      <c r="K37" s="145"/>
      <c r="L37" s="146"/>
      <c r="M37" s="143"/>
      <c r="N37" s="147" t="s">
        <v>33</v>
      </c>
      <c r="O37" s="148"/>
      <c r="P37" s="149"/>
      <c r="Q37" s="150"/>
      <c r="R37" s="143"/>
      <c r="S37" s="143"/>
      <c r="T37" s="151"/>
      <c r="U37" s="152"/>
      <c r="V37" s="27"/>
      <c r="AS37" s="27"/>
      <c r="AT37" s="27"/>
      <c r="AU37" s="27"/>
      <c r="AV37" s="27"/>
      <c r="AW37" s="27"/>
      <c r="AX37" s="27"/>
      <c r="AY37" s="27"/>
      <c r="AZ37" s="27"/>
      <c r="BA37" s="27"/>
      <c r="BB37" s="27"/>
      <c r="BC37" s="27"/>
      <c r="BD37" s="27"/>
      <c r="BE37" s="27"/>
      <c r="BF37" s="27"/>
      <c r="BG37" s="27"/>
      <c r="BH37" s="27"/>
      <c r="BI37" s="27"/>
      <c r="BJ37" s="27"/>
      <c r="BK37" s="27"/>
    </row>
    <row r="38" spans="1:64" s="16" customFormat="1" ht="3" customHeight="1">
      <c r="A38" s="138"/>
      <c r="B38" s="27"/>
      <c r="C38" s="27"/>
      <c r="D38" s="27"/>
      <c r="E38" s="27"/>
      <c r="F38" s="27"/>
      <c r="G38" s="27"/>
      <c r="H38" s="27"/>
      <c r="I38" s="27"/>
      <c r="J38" s="27"/>
      <c r="K38" s="27"/>
      <c r="L38" s="27"/>
      <c r="M38" s="27"/>
      <c r="N38" s="27"/>
      <c r="O38" s="27"/>
      <c r="P38" s="27"/>
      <c r="Q38" s="27"/>
      <c r="R38" s="27"/>
      <c r="S38" s="27"/>
      <c r="T38" s="139"/>
      <c r="U38" s="140"/>
      <c r="V38" s="27"/>
      <c r="AS38" s="27"/>
      <c r="AT38" s="27"/>
      <c r="AU38" s="27"/>
      <c r="AV38" s="27"/>
      <c r="AW38" s="27"/>
      <c r="AX38" s="27"/>
      <c r="AY38" s="27"/>
      <c r="AZ38" s="27"/>
      <c r="BA38" s="27"/>
      <c r="BB38" s="27"/>
      <c r="BC38" s="27"/>
      <c r="BD38" s="27"/>
      <c r="BE38" s="27"/>
      <c r="BF38" s="27"/>
      <c r="BG38" s="27"/>
      <c r="BH38" s="27"/>
      <c r="BI38" s="27"/>
      <c r="BJ38" s="27"/>
      <c r="BK38" s="27"/>
    </row>
    <row r="39" spans="1:64" s="16" customFormat="1" ht="14.15" customHeight="1">
      <c r="A39" s="153" t="s">
        <v>34</v>
      </c>
      <c r="B39" s="27"/>
      <c r="C39" s="813" t="s">
        <v>35</v>
      </c>
      <c r="D39" s="813"/>
      <c r="E39" s="814" t="s">
        <v>36</v>
      </c>
      <c r="F39" s="814"/>
      <c r="G39" s="814" t="s">
        <v>37</v>
      </c>
      <c r="H39" s="814"/>
      <c r="I39" s="814"/>
      <c r="J39" s="814"/>
      <c r="K39" s="27"/>
      <c r="L39" s="27"/>
      <c r="M39" s="27"/>
      <c r="N39" s="27"/>
      <c r="O39" s="27"/>
      <c r="P39" s="27"/>
      <c r="Q39" s="27"/>
      <c r="R39" s="27"/>
      <c r="S39" s="27"/>
      <c r="T39" s="27"/>
      <c r="U39" s="47"/>
      <c r="V39" s="27"/>
      <c r="X39" s="27"/>
      <c r="Y39" s="27"/>
      <c r="Z39" s="27"/>
      <c r="AA39" s="27"/>
      <c r="AS39" s="27"/>
      <c r="AT39" s="27"/>
      <c r="AU39" s="27"/>
      <c r="AV39" s="27"/>
      <c r="AW39" s="27"/>
      <c r="AX39" s="27"/>
      <c r="AY39" s="27"/>
      <c r="AZ39" s="27"/>
      <c r="BA39" s="27"/>
      <c r="BB39" s="27"/>
      <c r="BC39" s="27"/>
      <c r="BD39" s="27"/>
      <c r="BE39" s="27"/>
      <c r="BF39" s="27"/>
      <c r="BG39" s="27"/>
      <c r="BH39" s="27"/>
      <c r="BI39" s="27"/>
      <c r="BJ39" s="27"/>
      <c r="BK39" s="27"/>
    </row>
    <row r="40" spans="1:64" s="16" customFormat="1" ht="15" customHeight="1">
      <c r="A40" s="153"/>
      <c r="B40" s="27"/>
      <c r="C40" s="55"/>
      <c r="D40" s="55"/>
      <c r="E40" s="55"/>
      <c r="F40" s="55"/>
      <c r="G40" s="55"/>
      <c r="H40" s="55"/>
      <c r="I40" s="55"/>
      <c r="J40" s="55"/>
      <c r="K40" s="27"/>
      <c r="L40" s="27"/>
      <c r="M40" s="27"/>
      <c r="N40" s="27"/>
      <c r="O40" s="27"/>
      <c r="P40" s="27"/>
      <c r="Q40" s="27"/>
      <c r="R40" s="27"/>
      <c r="S40" s="27"/>
      <c r="T40" s="27"/>
      <c r="U40" s="47"/>
      <c r="V40" s="27"/>
      <c r="X40" s="27"/>
      <c r="Y40" s="27"/>
      <c r="Z40" s="27"/>
      <c r="AA40" s="27"/>
    </row>
    <row r="41" spans="1:64" s="16" customFormat="1" ht="4.5" customHeight="1">
      <c r="A41" s="153"/>
      <c r="B41" s="27"/>
      <c r="C41" s="27"/>
      <c r="D41" s="27"/>
      <c r="E41" s="27"/>
      <c r="F41" s="27"/>
      <c r="G41" s="154"/>
      <c r="H41" s="27"/>
      <c r="I41" s="154"/>
      <c r="J41" s="154"/>
      <c r="K41" s="27"/>
      <c r="L41" s="27"/>
      <c r="M41" s="27"/>
      <c r="N41" s="27"/>
      <c r="O41" s="27"/>
      <c r="P41" s="27"/>
      <c r="Q41" s="27"/>
      <c r="R41" s="27"/>
      <c r="S41" s="27"/>
      <c r="T41" s="27"/>
      <c r="U41" s="47"/>
      <c r="V41" s="27"/>
      <c r="X41" s="27"/>
      <c r="Y41" s="27"/>
      <c r="Z41" s="27"/>
      <c r="AA41" s="27"/>
    </row>
    <row r="42" spans="1:64">
      <c r="A42" s="14"/>
      <c r="B42" s="12"/>
      <c r="C42" s="12"/>
      <c r="D42" s="12"/>
      <c r="E42" s="12"/>
      <c r="F42" s="12"/>
      <c r="G42" s="12"/>
      <c r="H42" s="12"/>
      <c r="I42" s="12"/>
      <c r="J42" s="12"/>
      <c r="K42" s="12"/>
      <c r="L42" s="12"/>
      <c r="M42" s="12"/>
      <c r="N42" s="12"/>
      <c r="O42" s="12"/>
      <c r="P42" s="12"/>
      <c r="Q42" s="12"/>
      <c r="R42" s="12"/>
      <c r="S42" s="12"/>
      <c r="T42" s="12"/>
      <c r="U42" s="15"/>
    </row>
    <row r="43" spans="1:64">
      <c r="A43" s="14"/>
      <c r="B43" s="12"/>
      <c r="C43" s="12"/>
      <c r="D43" s="12"/>
      <c r="E43" s="12"/>
      <c r="F43" s="12"/>
      <c r="G43" s="12"/>
      <c r="H43" s="12"/>
      <c r="I43" s="12"/>
      <c r="J43" s="12"/>
      <c r="K43" s="12"/>
      <c r="L43" s="12"/>
      <c r="M43" s="12"/>
      <c r="N43" s="12"/>
      <c r="O43" s="12"/>
      <c r="P43" s="12"/>
      <c r="Q43" s="12"/>
      <c r="R43" s="12"/>
      <c r="S43" s="12"/>
      <c r="T43" s="12"/>
      <c r="U43" s="15"/>
    </row>
    <row r="44" spans="1:64">
      <c r="A44" s="14"/>
      <c r="B44" s="12"/>
      <c r="C44" s="12"/>
      <c r="D44" s="12"/>
      <c r="E44" s="12"/>
      <c r="F44" s="12"/>
      <c r="G44" s="12"/>
      <c r="H44" s="12"/>
      <c r="I44" s="12"/>
      <c r="J44" s="12"/>
      <c r="K44" s="12"/>
      <c r="L44" s="12"/>
      <c r="M44" s="12"/>
      <c r="N44" s="12"/>
      <c r="O44" s="12"/>
      <c r="P44" s="12"/>
      <c r="Q44" s="12"/>
      <c r="R44" s="12"/>
      <c r="S44" s="12"/>
      <c r="T44" s="12"/>
      <c r="U44" s="15"/>
    </row>
    <row r="45" spans="1:64">
      <c r="A45" s="155"/>
      <c r="B45" s="156"/>
      <c r="C45" s="156"/>
      <c r="D45" s="156"/>
      <c r="E45" s="156"/>
      <c r="F45" s="156"/>
      <c r="G45" s="156"/>
      <c r="H45" s="156"/>
      <c r="I45" s="156"/>
      <c r="J45" s="156"/>
      <c r="K45" s="156"/>
      <c r="L45" s="156"/>
      <c r="M45" s="156"/>
      <c r="N45" s="156"/>
      <c r="O45" s="156"/>
      <c r="P45" s="156"/>
      <c r="Q45" s="156"/>
      <c r="R45" s="156"/>
      <c r="S45" s="156"/>
      <c r="T45" s="156"/>
      <c r="U45" s="157"/>
    </row>
    <row r="46" spans="1:64" s="16" customFormat="1" ht="3" customHeight="1">
      <c r="A46" s="158"/>
      <c r="B46" s="159"/>
      <c r="C46" s="159"/>
      <c r="D46" s="159"/>
      <c r="E46" s="159"/>
      <c r="F46" s="159"/>
      <c r="G46" s="159"/>
      <c r="H46" s="159"/>
      <c r="I46" s="159"/>
      <c r="J46" s="159"/>
      <c r="K46" s="159"/>
      <c r="L46" s="159"/>
      <c r="M46" s="159"/>
      <c r="N46" s="159"/>
      <c r="O46" s="159"/>
      <c r="P46" s="159"/>
      <c r="Q46" s="159"/>
      <c r="R46" s="159"/>
      <c r="S46" s="159"/>
      <c r="T46" s="159"/>
      <c r="U46" s="160"/>
      <c r="V46" s="27"/>
      <c r="X46" s="109"/>
      <c r="Y46" s="109"/>
      <c r="Z46" s="27"/>
      <c r="AA46" s="27"/>
    </row>
    <row r="47" spans="1:64" s="16" customFormat="1" ht="14.15" customHeight="1">
      <c r="A47" s="807" t="s">
        <v>38</v>
      </c>
      <c r="B47" s="807"/>
      <c r="C47" s="807"/>
      <c r="D47" s="807"/>
      <c r="E47" s="807"/>
      <c r="F47" s="807"/>
      <c r="G47" s="807"/>
      <c r="H47" s="807"/>
      <c r="I47" s="807"/>
      <c r="J47" s="807"/>
      <c r="K47" s="807"/>
      <c r="L47" s="807"/>
      <c r="M47" s="807"/>
      <c r="N47" s="807"/>
      <c r="O47" s="807"/>
      <c r="P47" s="807"/>
      <c r="Q47" s="807"/>
      <c r="R47" s="807"/>
      <c r="S47" s="807"/>
      <c r="T47" s="807"/>
      <c r="U47" s="807"/>
      <c r="V47" s="27"/>
    </row>
    <row r="48" spans="1:64" ht="14.15" customHeight="1">
      <c r="A48" s="808" t="s">
        <v>39</v>
      </c>
      <c r="B48" s="808"/>
      <c r="C48" s="808"/>
      <c r="D48" s="808"/>
      <c r="E48" s="808"/>
      <c r="F48" s="808"/>
      <c r="G48" s="808"/>
      <c r="H48" s="808"/>
      <c r="I48" s="808"/>
      <c r="J48" s="808"/>
      <c r="K48" s="808"/>
      <c r="L48" s="808"/>
      <c r="M48" s="808"/>
      <c r="N48" s="808"/>
      <c r="O48" s="808"/>
      <c r="P48" s="808"/>
      <c r="Q48" s="808"/>
      <c r="R48" s="808"/>
      <c r="S48" s="808"/>
      <c r="T48" s="808"/>
      <c r="U48" s="808"/>
      <c r="V48" s="12"/>
    </row>
    <row r="49" spans="1:27" ht="14.15" customHeight="1">
      <c r="A49" s="808"/>
      <c r="B49" s="808"/>
      <c r="C49" s="808"/>
      <c r="D49" s="808"/>
      <c r="E49" s="808"/>
      <c r="F49" s="808"/>
      <c r="G49" s="808"/>
      <c r="H49" s="808"/>
      <c r="I49" s="808"/>
      <c r="J49" s="808"/>
      <c r="K49" s="808"/>
      <c r="L49" s="808"/>
      <c r="M49" s="808"/>
      <c r="N49" s="808"/>
      <c r="O49" s="808"/>
      <c r="P49" s="808"/>
      <c r="Q49" s="808"/>
      <c r="R49" s="808"/>
      <c r="S49" s="808"/>
      <c r="T49" s="808"/>
      <c r="U49" s="808"/>
    </row>
    <row r="50" spans="1:27" ht="14.15" customHeight="1">
      <c r="A50" s="808"/>
      <c r="B50" s="808"/>
      <c r="C50" s="808"/>
      <c r="D50" s="808"/>
      <c r="E50" s="808"/>
      <c r="F50" s="808"/>
      <c r="G50" s="808"/>
      <c r="H50" s="808"/>
      <c r="I50" s="808"/>
      <c r="J50" s="808"/>
      <c r="K50" s="808"/>
      <c r="L50" s="808"/>
      <c r="M50" s="808"/>
      <c r="N50" s="808"/>
      <c r="O50" s="808"/>
      <c r="P50" s="808"/>
      <c r="Q50" s="808"/>
      <c r="R50" s="808"/>
      <c r="S50" s="808"/>
      <c r="T50" s="808"/>
      <c r="U50" s="808"/>
    </row>
    <row r="51" spans="1:27" ht="14.15" customHeight="1">
      <c r="A51" s="808"/>
      <c r="B51" s="808"/>
      <c r="C51" s="808"/>
      <c r="D51" s="808"/>
      <c r="E51" s="808"/>
      <c r="F51" s="808"/>
      <c r="G51" s="808"/>
      <c r="H51" s="808"/>
      <c r="I51" s="808"/>
      <c r="J51" s="808"/>
      <c r="K51" s="808"/>
      <c r="L51" s="808"/>
      <c r="M51" s="808"/>
      <c r="N51" s="808"/>
      <c r="O51" s="808"/>
      <c r="P51" s="808"/>
      <c r="Q51" s="808"/>
      <c r="R51" s="808"/>
      <c r="S51" s="808"/>
      <c r="T51" s="808"/>
      <c r="U51" s="808"/>
    </row>
    <row r="52" spans="1:27" ht="30" customHeight="1">
      <c r="A52" s="808"/>
      <c r="B52" s="808"/>
      <c r="C52" s="808"/>
      <c r="D52" s="808"/>
      <c r="E52" s="808"/>
      <c r="F52" s="808"/>
      <c r="G52" s="808"/>
      <c r="H52" s="808"/>
      <c r="I52" s="808"/>
      <c r="J52" s="808"/>
      <c r="K52" s="808"/>
      <c r="L52" s="808"/>
      <c r="M52" s="808"/>
      <c r="N52" s="808"/>
      <c r="O52" s="808"/>
      <c r="P52" s="808"/>
      <c r="Q52" s="808"/>
      <c r="R52" s="808"/>
      <c r="S52" s="808"/>
      <c r="T52" s="808"/>
      <c r="U52" s="808"/>
      <c r="AA52" s="161"/>
    </row>
    <row r="53" spans="1:27" ht="3" customHeight="1">
      <c r="A53" s="808"/>
      <c r="B53" s="808"/>
      <c r="C53" s="808"/>
      <c r="D53" s="808"/>
      <c r="E53" s="808"/>
      <c r="F53" s="808"/>
      <c r="G53" s="808"/>
      <c r="H53" s="808"/>
      <c r="I53" s="808"/>
      <c r="J53" s="808"/>
      <c r="K53" s="808"/>
      <c r="L53" s="808"/>
      <c r="M53" s="808"/>
      <c r="N53" s="808"/>
      <c r="O53" s="808"/>
      <c r="P53" s="808"/>
      <c r="Q53" s="808"/>
      <c r="R53" s="808"/>
      <c r="S53" s="808"/>
      <c r="T53" s="808"/>
      <c r="U53" s="808"/>
    </row>
    <row r="54" spans="1:27" ht="9.75" customHeight="1">
      <c r="A54" s="162"/>
      <c r="B54" s="163"/>
      <c r="C54" s="163"/>
      <c r="D54" s="163"/>
      <c r="E54" s="163"/>
      <c r="F54" s="163" t="s">
        <v>40</v>
      </c>
      <c r="G54" s="163"/>
      <c r="H54" s="163">
        <v>1</v>
      </c>
      <c r="I54" s="163"/>
      <c r="J54" s="163"/>
      <c r="K54" s="164"/>
      <c r="L54" s="165"/>
      <c r="M54" s="163"/>
      <c r="N54" s="163"/>
      <c r="O54" s="163"/>
      <c r="P54" s="163"/>
      <c r="Q54" s="163"/>
      <c r="R54" s="163"/>
      <c r="S54" s="163"/>
      <c r="T54" s="163"/>
      <c r="U54" s="166"/>
    </row>
    <row r="55" spans="1:27" ht="11.25" customHeight="1">
      <c r="A55" s="162"/>
      <c r="B55" s="163"/>
      <c r="C55" s="163"/>
      <c r="D55" s="163"/>
      <c r="E55" s="163"/>
      <c r="F55" s="163" t="s">
        <v>41</v>
      </c>
      <c r="G55" s="163"/>
      <c r="H55" s="163">
        <v>2</v>
      </c>
      <c r="I55" s="163"/>
      <c r="J55" s="163"/>
      <c r="K55" s="167"/>
      <c r="L55" s="168"/>
      <c r="M55" s="163"/>
      <c r="N55" s="163"/>
      <c r="O55" s="163"/>
      <c r="P55" s="163"/>
      <c r="Q55" s="163"/>
      <c r="R55" s="163"/>
      <c r="S55" s="163"/>
      <c r="T55" s="163"/>
      <c r="U55" s="166"/>
    </row>
    <row r="56" spans="1:27" ht="3" customHeight="1">
      <c r="A56" s="169"/>
      <c r="B56" s="170"/>
      <c r="C56" s="170"/>
      <c r="D56" s="170"/>
      <c r="E56" s="170"/>
      <c r="F56" s="170"/>
      <c r="G56" s="170"/>
      <c r="H56" s="170"/>
      <c r="I56" s="170"/>
      <c r="J56" s="170"/>
      <c r="K56" s="170"/>
      <c r="L56" s="170"/>
      <c r="M56" s="170"/>
      <c r="N56" s="170"/>
      <c r="O56" s="170"/>
      <c r="P56" s="170"/>
      <c r="Q56" s="170"/>
      <c r="R56" s="170"/>
      <c r="S56" s="170"/>
      <c r="T56" s="170"/>
      <c r="U56" s="171"/>
    </row>
    <row r="57" spans="1:27" ht="14.15" customHeight="1"/>
    <row r="58" spans="1:27" ht="14.15" customHeight="1"/>
    <row r="59" spans="1:27" ht="14.15" customHeight="1"/>
    <row r="60" spans="1:27" ht="14.15" customHeight="1"/>
    <row r="61" spans="1:27" ht="14.15" customHeight="1"/>
    <row r="62" spans="1:27" ht="14.15" customHeight="1"/>
  </sheetData>
  <sheetProtection selectLockedCells="1" selectUnlockedCells="1"/>
  <mergeCells count="22">
    <mergeCell ref="F22:K22"/>
    <mergeCell ref="P22:R22"/>
    <mergeCell ref="A1:N1"/>
    <mergeCell ref="A2:N2"/>
    <mergeCell ref="A3:N3"/>
    <mergeCell ref="A4:N4"/>
    <mergeCell ref="O4:S4"/>
    <mergeCell ref="A6:U6"/>
    <mergeCell ref="A7:U7"/>
    <mergeCell ref="A9:U9"/>
    <mergeCell ref="A11:B11"/>
    <mergeCell ref="K14:N17"/>
    <mergeCell ref="F18:H18"/>
    <mergeCell ref="A47:U47"/>
    <mergeCell ref="A48:U53"/>
    <mergeCell ref="B24:Q24"/>
    <mergeCell ref="K31:K32"/>
    <mergeCell ref="A35:S35"/>
    <mergeCell ref="T35:U35"/>
    <mergeCell ref="C39:D39"/>
    <mergeCell ref="E39:F39"/>
    <mergeCell ref="G39:J39"/>
  </mergeCells>
  <printOptions horizontalCentered="1"/>
  <pageMargins left="0.39374999999999999" right="0.39374999999999999" top="0.90555555555555545" bottom="0.39374999999999999" header="0.2361111111111111" footer="0.2361111111111111"/>
  <pageSetup paperSize="9" scale="90" firstPageNumber="0" orientation="portrait" horizontalDpi="300" verticalDpi="300" r:id="rId1"/>
  <headerFooter alignWithMargins="0">
    <oddHeader>&amp;RF1: Evaluation des FOSA</oddHeader>
    <oddFooter>&amp;C&amp;A&amp;R&amp;P /&amp;N</oddFooter>
  </headerFooter>
  <colBreaks count="1" manualBreakCount="1">
    <brk id="2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00"/>
  <sheetViews>
    <sheetView view="pageBreakPreview" topLeftCell="A8" zoomScale="120" zoomScaleNormal="98" zoomScaleSheetLayoutView="120" workbookViewId="0">
      <selection activeCell="C20" sqref="C20"/>
    </sheetView>
  </sheetViews>
  <sheetFormatPr defaultColWidth="11.54296875" defaultRowHeight="13"/>
  <cols>
    <col min="1" max="1" width="5.54296875" style="172" customWidth="1"/>
    <col min="2" max="2" width="25.54296875" style="173" customWidth="1"/>
    <col min="3" max="3" width="3.54296875" style="174" customWidth="1"/>
    <col min="4" max="4" width="14.453125" style="174" customWidth="1"/>
    <col min="5" max="5" width="6.453125" style="174" customWidth="1"/>
    <col min="6" max="6" width="14.453125" style="174" customWidth="1"/>
    <col min="7" max="7" width="5" style="174" customWidth="1"/>
    <col min="8" max="8" width="4.54296875" style="174" customWidth="1"/>
    <col min="9" max="9" width="6" style="175" customWidth="1"/>
    <col min="10" max="10" width="5.54296875" style="174" customWidth="1"/>
    <col min="11" max="11" width="6.54296875" style="174" customWidth="1"/>
    <col min="12" max="12" width="8.54296875" style="174" customWidth="1"/>
    <col min="13" max="15" width="11.54296875" style="174"/>
    <col min="16" max="16" width="11.453125" style="174" customWidth="1"/>
    <col min="17" max="16384" width="11.54296875" style="174"/>
  </cols>
  <sheetData>
    <row r="1" spans="1:21" s="177" customFormat="1" ht="25.5" customHeight="1">
      <c r="A1" s="176">
        <f>-1</f>
        <v>-1</v>
      </c>
      <c r="B1" s="851" t="s">
        <v>42</v>
      </c>
      <c r="C1" s="851"/>
      <c r="D1" s="851"/>
      <c r="E1" s="851"/>
      <c r="F1" s="851"/>
      <c r="G1" s="851"/>
      <c r="H1" s="851"/>
      <c r="I1" s="851"/>
      <c r="J1" s="852" t="s">
        <v>43</v>
      </c>
      <c r="K1" s="852"/>
    </row>
    <row r="2" spans="1:21" s="178" customFormat="1" ht="23.25" customHeight="1">
      <c r="A2" s="853" t="s">
        <v>44</v>
      </c>
      <c r="B2" s="853"/>
      <c r="C2" s="853"/>
      <c r="D2" s="853"/>
      <c r="E2" s="853"/>
      <c r="F2" s="853"/>
      <c r="G2" s="853"/>
      <c r="H2" s="853"/>
      <c r="I2" s="853"/>
      <c r="J2" s="853"/>
      <c r="K2" s="853"/>
      <c r="M2" s="179"/>
      <c r="N2" s="179"/>
      <c r="O2" s="179"/>
      <c r="P2" s="179"/>
      <c r="Q2" s="179"/>
      <c r="R2" s="179"/>
      <c r="S2" s="179"/>
      <c r="T2" s="179"/>
      <c r="U2" s="179"/>
    </row>
    <row r="3" spans="1:21" ht="21.75" customHeight="1">
      <c r="A3" s="180">
        <f>A1-0.01</f>
        <v>-1.01</v>
      </c>
      <c r="B3" s="181" t="s">
        <v>45</v>
      </c>
      <c r="C3" s="854"/>
      <c r="D3" s="854"/>
      <c r="E3" s="854"/>
      <c r="F3" s="854"/>
      <c r="G3" s="854"/>
      <c r="H3" s="854"/>
      <c r="I3" s="854"/>
      <c r="J3" s="854"/>
      <c r="K3" s="854"/>
      <c r="M3" s="179"/>
      <c r="N3" s="179"/>
      <c r="O3" s="179"/>
      <c r="P3" s="179"/>
      <c r="Q3" s="179"/>
      <c r="R3" s="179"/>
      <c r="S3" s="179"/>
      <c r="T3" s="179"/>
      <c r="U3" s="179"/>
    </row>
    <row r="4" spans="1:21" ht="31.75" customHeight="1">
      <c r="A4" s="182">
        <f t="shared" ref="A4:A5" si="0">A3-0.01</f>
        <v>-1.02</v>
      </c>
      <c r="B4" s="844" t="s">
        <v>46</v>
      </c>
      <c r="C4" s="844"/>
      <c r="D4" s="844"/>
      <c r="E4" s="844"/>
      <c r="F4" s="844"/>
      <c r="G4" s="844"/>
      <c r="H4" s="844"/>
      <c r="I4" s="844"/>
      <c r="J4" s="184"/>
      <c r="K4" s="185"/>
      <c r="M4" s="179"/>
      <c r="N4" s="179"/>
      <c r="O4" s="179"/>
      <c r="P4" s="179"/>
      <c r="Q4" s="179"/>
      <c r="R4" s="179"/>
      <c r="S4" s="179"/>
      <c r="T4" s="179"/>
      <c r="U4" s="179"/>
    </row>
    <row r="5" spans="1:21" s="189" customFormat="1" ht="13.5" customHeight="1">
      <c r="A5" s="838">
        <f t="shared" si="0"/>
        <v>-1.03</v>
      </c>
      <c r="B5" s="844" t="s">
        <v>47</v>
      </c>
      <c r="C5" s="855" t="s">
        <v>40</v>
      </c>
      <c r="D5" s="855"/>
      <c r="E5" s="855"/>
      <c r="F5" s="855"/>
      <c r="G5" s="186">
        <v>1</v>
      </c>
      <c r="H5" s="187"/>
      <c r="I5" s="188"/>
      <c r="J5" s="845" t="s">
        <v>48</v>
      </c>
      <c r="K5" s="845"/>
      <c r="M5" s="179"/>
      <c r="N5" s="179"/>
      <c r="O5" s="179"/>
      <c r="P5" s="179"/>
      <c r="Q5" s="179"/>
      <c r="R5" s="179"/>
      <c r="S5" s="179"/>
      <c r="T5" s="179"/>
      <c r="U5" s="179"/>
    </row>
    <row r="6" spans="1:21" s="189" customFormat="1" ht="13.5" customHeight="1">
      <c r="A6" s="838"/>
      <c r="B6" s="844"/>
      <c r="C6" s="847" t="s">
        <v>41</v>
      </c>
      <c r="D6" s="847"/>
      <c r="E6" s="847"/>
      <c r="F6" s="847"/>
      <c r="G6" s="190">
        <v>2</v>
      </c>
      <c r="H6" s="191"/>
      <c r="I6" s="192"/>
      <c r="J6" s="845"/>
      <c r="K6" s="845"/>
      <c r="M6" s="179"/>
      <c r="N6" s="179"/>
      <c r="O6" s="179"/>
      <c r="P6" s="179"/>
      <c r="Q6" s="179"/>
      <c r="R6" s="179"/>
      <c r="S6" s="179"/>
      <c r="T6" s="179"/>
      <c r="U6" s="179"/>
    </row>
    <row r="7" spans="1:21" s="189" customFormat="1" ht="13.5" customHeight="1">
      <c r="A7" s="838">
        <f>A5-0.01</f>
        <v>-1.04</v>
      </c>
      <c r="B7" s="844" t="s">
        <v>49</v>
      </c>
      <c r="C7" s="855" t="s">
        <v>40</v>
      </c>
      <c r="D7" s="855"/>
      <c r="E7" s="855"/>
      <c r="F7" s="855"/>
      <c r="G7" s="186">
        <v>1</v>
      </c>
      <c r="H7" s="187"/>
      <c r="I7" s="188"/>
      <c r="J7" s="845" t="s">
        <v>48</v>
      </c>
      <c r="K7" s="845"/>
      <c r="M7" s="179"/>
      <c r="N7" s="179"/>
      <c r="O7" s="179"/>
      <c r="P7" s="179"/>
      <c r="Q7" s="179"/>
      <c r="R7" s="179"/>
      <c r="S7" s="179"/>
      <c r="T7" s="179"/>
      <c r="U7" s="179"/>
    </row>
    <row r="8" spans="1:21" s="189" customFormat="1" ht="13.5" customHeight="1">
      <c r="A8" s="838"/>
      <c r="B8" s="844"/>
      <c r="C8" s="847" t="s">
        <v>41</v>
      </c>
      <c r="D8" s="847"/>
      <c r="E8" s="847"/>
      <c r="F8" s="847"/>
      <c r="G8" s="190">
        <v>2</v>
      </c>
      <c r="H8" s="191"/>
      <c r="I8" s="192"/>
      <c r="J8" s="845"/>
      <c r="K8" s="845"/>
      <c r="M8" s="179"/>
      <c r="N8" s="179"/>
      <c r="O8" s="179"/>
      <c r="P8" s="179"/>
      <c r="Q8" s="179"/>
      <c r="R8" s="179"/>
      <c r="S8" s="179"/>
      <c r="T8" s="179"/>
      <c r="U8" s="179"/>
    </row>
    <row r="9" spans="1:21" ht="13.5" customHeight="1">
      <c r="A9" s="838">
        <f>A7-0.01</f>
        <v>-1.05</v>
      </c>
      <c r="B9" s="850" t="s">
        <v>50</v>
      </c>
      <c r="C9" s="193" t="s">
        <v>51</v>
      </c>
      <c r="D9" s="187"/>
      <c r="E9" s="187"/>
      <c r="F9" s="187"/>
      <c r="G9" s="186">
        <v>1</v>
      </c>
      <c r="H9" s="187"/>
      <c r="I9" s="188"/>
      <c r="J9" s="845" t="s">
        <v>48</v>
      </c>
      <c r="K9" s="845"/>
      <c r="M9" s="179"/>
      <c r="N9" s="179"/>
      <c r="O9" s="179"/>
      <c r="P9" s="179"/>
      <c r="Q9" s="179"/>
      <c r="R9" s="179"/>
      <c r="S9" s="179"/>
      <c r="T9" s="179"/>
      <c r="U9" s="179"/>
    </row>
    <row r="10" spans="1:21" ht="13.5" customHeight="1">
      <c r="A10" s="838"/>
      <c r="B10" s="850"/>
      <c r="C10" s="191" t="s">
        <v>52</v>
      </c>
      <c r="D10" s="191"/>
      <c r="E10" s="191"/>
      <c r="F10" s="191"/>
      <c r="G10" s="190">
        <v>2</v>
      </c>
      <c r="H10" s="191"/>
      <c r="I10" s="192"/>
      <c r="J10" s="845"/>
      <c r="K10" s="845"/>
    </row>
    <row r="11" spans="1:21" ht="17.25" customHeight="1">
      <c r="A11" s="182">
        <f>A9-0.01</f>
        <v>-1.06</v>
      </c>
      <c r="B11" s="194" t="s">
        <v>53</v>
      </c>
      <c r="C11" s="195" t="s">
        <v>54</v>
      </c>
      <c r="D11" s="196"/>
      <c r="E11" s="196"/>
      <c r="F11" s="196"/>
      <c r="G11" s="197"/>
      <c r="H11" s="196"/>
      <c r="I11" s="198"/>
      <c r="J11" s="845" t="s">
        <v>55</v>
      </c>
      <c r="K11" s="845"/>
    </row>
    <row r="12" spans="1:21" ht="13.65" customHeight="1">
      <c r="A12" s="838">
        <f>A11-0.01</f>
        <v>-1.07</v>
      </c>
      <c r="B12" s="848" t="s">
        <v>56</v>
      </c>
      <c r="C12" s="199" t="s">
        <v>57</v>
      </c>
      <c r="D12" s="187"/>
      <c r="E12" s="187"/>
      <c r="F12" s="187"/>
      <c r="G12" s="186">
        <v>1</v>
      </c>
      <c r="H12" s="200"/>
      <c r="I12" s="201"/>
      <c r="J12" s="202"/>
      <c r="K12" s="203"/>
    </row>
    <row r="13" spans="1:21">
      <c r="A13" s="838"/>
      <c r="B13" s="848"/>
      <c r="C13" s="204" t="s">
        <v>58</v>
      </c>
      <c r="D13" s="205"/>
      <c r="E13" s="205"/>
      <c r="F13" s="205"/>
      <c r="G13" s="206">
        <v>2</v>
      </c>
      <c r="H13" s="205"/>
      <c r="I13" s="207"/>
      <c r="J13" s="849" t="s">
        <v>48</v>
      </c>
      <c r="K13" s="849"/>
    </row>
    <row r="14" spans="1:21">
      <c r="A14" s="838"/>
      <c r="B14" s="848"/>
      <c r="C14" s="204" t="s">
        <v>59</v>
      </c>
      <c r="D14" s="205"/>
      <c r="E14" s="205"/>
      <c r="F14" s="205"/>
      <c r="G14" s="206">
        <v>3</v>
      </c>
      <c r="H14" s="205"/>
      <c r="I14" s="207"/>
      <c r="J14" s="208"/>
      <c r="K14" s="209"/>
    </row>
    <row r="15" spans="1:21">
      <c r="A15" s="838"/>
      <c r="B15" s="848"/>
      <c r="C15" s="204" t="s">
        <v>60</v>
      </c>
      <c r="D15" s="205"/>
      <c r="E15" s="205"/>
      <c r="F15" s="205"/>
      <c r="G15" s="206">
        <v>4</v>
      </c>
      <c r="H15" s="210"/>
      <c r="I15" s="211"/>
      <c r="J15" s="212"/>
      <c r="K15" s="213"/>
    </row>
    <row r="16" spans="1:21" ht="13.65" customHeight="1">
      <c r="A16" s="838">
        <f>A12-0.01</f>
        <v>-1.08</v>
      </c>
      <c r="B16" s="844" t="s">
        <v>61</v>
      </c>
      <c r="C16" s="214" t="s">
        <v>62</v>
      </c>
      <c r="D16" s="187"/>
      <c r="E16" s="187"/>
      <c r="F16" s="187"/>
      <c r="G16" s="215"/>
      <c r="H16" s="200"/>
      <c r="I16" s="201"/>
      <c r="J16" s="845" t="s">
        <v>48</v>
      </c>
      <c r="K16" s="845"/>
    </row>
    <row r="17" spans="1:11">
      <c r="A17" s="838"/>
      <c r="B17" s="844"/>
      <c r="C17" s="216" t="s">
        <v>63</v>
      </c>
      <c r="D17" s="191"/>
      <c r="E17" s="191"/>
      <c r="F17" s="191"/>
      <c r="G17" s="217"/>
      <c r="H17" s="218"/>
      <c r="I17" s="219"/>
      <c r="J17" s="845"/>
      <c r="K17" s="845"/>
    </row>
    <row r="18" spans="1:11" ht="12" customHeight="1">
      <c r="A18" s="838">
        <f>A16-0.01</f>
        <v>-1.0900000000000001</v>
      </c>
      <c r="B18" s="844" t="s">
        <v>64</v>
      </c>
      <c r="C18" s="220" t="s">
        <v>65</v>
      </c>
      <c r="D18" s="187"/>
      <c r="E18" s="187"/>
      <c r="F18" s="187"/>
      <c r="G18" s="221"/>
      <c r="H18" s="187"/>
      <c r="I18" s="221">
        <v>1</v>
      </c>
      <c r="J18" s="845" t="s">
        <v>48</v>
      </c>
      <c r="K18" s="845"/>
    </row>
    <row r="19" spans="1:11">
      <c r="A19" s="838"/>
      <c r="B19" s="844"/>
      <c r="C19" s="222" t="s">
        <v>66</v>
      </c>
      <c r="D19" s="205"/>
      <c r="E19" s="205"/>
      <c r="F19" s="205"/>
      <c r="G19" s="223"/>
      <c r="H19" s="205"/>
      <c r="I19" s="223">
        <v>2</v>
      </c>
      <c r="J19" s="845"/>
      <c r="K19" s="845"/>
    </row>
    <row r="20" spans="1:11" ht="12" customHeight="1">
      <c r="A20" s="838"/>
      <c r="B20" s="844"/>
      <c r="C20" s="224" t="s">
        <v>67</v>
      </c>
      <c r="D20" s="225"/>
      <c r="E20" s="205"/>
      <c r="F20" s="205"/>
      <c r="G20" s="223"/>
      <c r="H20" s="205"/>
      <c r="I20" s="223">
        <v>3</v>
      </c>
      <c r="J20" s="845"/>
      <c r="K20" s="845"/>
    </row>
    <row r="21" spans="1:11">
      <c r="A21" s="838"/>
      <c r="B21" s="844"/>
      <c r="C21" s="222" t="s">
        <v>68</v>
      </c>
      <c r="D21" s="226"/>
      <c r="E21" s="205"/>
      <c r="F21" s="205"/>
      <c r="G21" s="206"/>
      <c r="H21" s="205"/>
      <c r="I21" s="206">
        <v>4</v>
      </c>
      <c r="J21" s="845"/>
      <c r="K21" s="845"/>
    </row>
    <row r="22" spans="1:11" ht="12" customHeight="1">
      <c r="A22" s="838"/>
      <c r="B22" s="844"/>
      <c r="C22" s="222" t="s">
        <v>69</v>
      </c>
      <c r="D22" s="205"/>
      <c r="E22" s="205"/>
      <c r="F22" s="205"/>
      <c r="G22" s="227"/>
      <c r="H22" s="205"/>
      <c r="I22" s="227">
        <v>5</v>
      </c>
      <c r="J22" s="845"/>
      <c r="K22" s="845"/>
    </row>
    <row r="23" spans="1:11">
      <c r="A23" s="838"/>
      <c r="B23" s="844"/>
      <c r="C23" s="228"/>
      <c r="D23" s="229"/>
      <c r="E23" s="229"/>
      <c r="F23" s="229"/>
      <c r="G23" s="230"/>
      <c r="H23" s="229"/>
      <c r="I23" s="231"/>
      <c r="J23" s="845"/>
      <c r="K23" s="845"/>
    </row>
    <row r="24" spans="1:11" ht="15" customHeight="1">
      <c r="A24" s="838">
        <f>A18-0.01</f>
        <v>-1.1000000000000001</v>
      </c>
      <c r="B24" s="844" t="s">
        <v>70</v>
      </c>
      <c r="C24" s="232" t="s">
        <v>71</v>
      </c>
      <c r="D24" s="233"/>
      <c r="E24" s="234"/>
      <c r="F24" s="224"/>
      <c r="G24" s="234"/>
      <c r="H24" s="205"/>
      <c r="I24" s="234">
        <v>1</v>
      </c>
      <c r="J24" s="845" t="s">
        <v>55</v>
      </c>
      <c r="K24" s="845"/>
    </row>
    <row r="25" spans="1:11" ht="15" customHeight="1">
      <c r="A25" s="838"/>
      <c r="B25" s="844"/>
      <c r="C25" s="235" t="s">
        <v>72</v>
      </c>
      <c r="D25" s="236"/>
      <c r="E25" s="234"/>
      <c r="F25" s="224"/>
      <c r="G25" s="234"/>
      <c r="H25" s="205"/>
      <c r="I25" s="234">
        <v>2</v>
      </c>
      <c r="J25" s="845"/>
      <c r="K25" s="845"/>
    </row>
    <row r="26" spans="1:11" ht="15" customHeight="1">
      <c r="A26" s="838"/>
      <c r="B26" s="844"/>
      <c r="C26" s="235" t="s">
        <v>73</v>
      </c>
      <c r="D26" s="236"/>
      <c r="E26" s="234"/>
      <c r="F26" s="224"/>
      <c r="G26" s="234"/>
      <c r="H26" s="205"/>
      <c r="I26" s="234">
        <v>3</v>
      </c>
      <c r="J26" s="845"/>
      <c r="K26" s="845"/>
    </row>
    <row r="27" spans="1:11" ht="15" customHeight="1">
      <c r="A27" s="838"/>
      <c r="B27" s="844"/>
      <c r="C27" s="235" t="s">
        <v>74</v>
      </c>
      <c r="D27" s="236"/>
      <c r="E27" s="234"/>
      <c r="F27" s="224"/>
      <c r="G27" s="234"/>
      <c r="H27" s="205"/>
      <c r="I27" s="234">
        <v>4</v>
      </c>
      <c r="J27" s="845"/>
      <c r="K27" s="845"/>
    </row>
    <row r="28" spans="1:11" ht="15" customHeight="1">
      <c r="A28" s="838"/>
      <c r="B28" s="844"/>
      <c r="C28" s="235" t="s">
        <v>75</v>
      </c>
      <c r="D28" s="236"/>
      <c r="E28" s="234"/>
      <c r="F28" s="224"/>
      <c r="G28" s="234"/>
      <c r="H28" s="205"/>
      <c r="I28" s="234">
        <v>5</v>
      </c>
      <c r="J28" s="845"/>
      <c r="K28" s="845"/>
    </row>
    <row r="29" spans="1:11" ht="15" customHeight="1">
      <c r="A29" s="838"/>
      <c r="B29" s="844"/>
      <c r="C29" s="235" t="s">
        <v>76</v>
      </c>
      <c r="D29" s="236"/>
      <c r="E29" s="237"/>
      <c r="F29" s="224"/>
      <c r="G29" s="234"/>
      <c r="H29" s="205"/>
      <c r="I29" s="234">
        <v>6</v>
      </c>
      <c r="J29" s="845"/>
      <c r="K29" s="845"/>
    </row>
    <row r="30" spans="1:11" ht="15" customHeight="1">
      <c r="A30" s="838"/>
      <c r="B30" s="844"/>
      <c r="C30" s="235" t="s">
        <v>77</v>
      </c>
      <c r="D30" s="205"/>
      <c r="E30" s="234"/>
      <c r="F30" s="224"/>
      <c r="G30" s="234"/>
      <c r="H30" s="205"/>
      <c r="I30" s="234">
        <v>7</v>
      </c>
      <c r="J30" s="845"/>
      <c r="K30" s="845"/>
    </row>
    <row r="31" spans="1:11" ht="15" customHeight="1">
      <c r="A31" s="838"/>
      <c r="B31" s="844"/>
      <c r="C31" s="846" t="s">
        <v>78</v>
      </c>
      <c r="D31" s="846"/>
      <c r="E31" s="234"/>
      <c r="F31" s="224"/>
      <c r="G31" s="234"/>
      <c r="H31" s="205"/>
      <c r="I31" s="234">
        <v>8</v>
      </c>
      <c r="J31" s="845"/>
      <c r="K31" s="845"/>
    </row>
    <row r="32" spans="1:11" ht="15" customHeight="1">
      <c r="A32" s="838"/>
      <c r="B32" s="844"/>
      <c r="C32" s="235" t="s">
        <v>79</v>
      </c>
      <c r="D32" s="238"/>
      <c r="E32" s="234"/>
      <c r="F32" s="224"/>
      <c r="G32" s="234"/>
      <c r="H32" s="205"/>
      <c r="I32" s="234">
        <v>9</v>
      </c>
      <c r="J32" s="845"/>
      <c r="K32" s="845"/>
    </row>
    <row r="33" spans="1:11" ht="15" customHeight="1">
      <c r="A33" s="838"/>
      <c r="B33" s="844"/>
      <c r="C33" s="239" t="s">
        <v>80</v>
      </c>
      <c r="D33" s="238"/>
      <c r="E33" s="240"/>
      <c r="F33" s="241"/>
      <c r="G33" s="240"/>
      <c r="H33" s="242"/>
      <c r="I33" s="240">
        <v>10</v>
      </c>
      <c r="J33" s="845"/>
      <c r="K33" s="845"/>
    </row>
    <row r="34" spans="1:11" ht="15" customHeight="1">
      <c r="A34" s="838"/>
      <c r="B34" s="844"/>
      <c r="C34" s="847" t="s">
        <v>81</v>
      </c>
      <c r="D34" s="847"/>
      <c r="E34" s="847"/>
      <c r="F34" s="847"/>
      <c r="G34" s="847"/>
      <c r="H34" s="847"/>
      <c r="I34" s="243">
        <v>97</v>
      </c>
      <c r="J34" s="845"/>
      <c r="K34" s="845"/>
    </row>
    <row r="35" spans="1:11">
      <c r="A35" s="838"/>
      <c r="B35" s="844"/>
      <c r="C35" s="847"/>
      <c r="D35" s="847"/>
      <c r="E35" s="847"/>
      <c r="F35" s="847"/>
      <c r="G35" s="847"/>
      <c r="H35" s="847"/>
      <c r="I35" s="231"/>
      <c r="J35" s="845"/>
      <c r="K35" s="845"/>
    </row>
    <row r="36" spans="1:11" ht="25.5" customHeight="1">
      <c r="A36" s="838">
        <v>-1.1399999999999999</v>
      </c>
      <c r="B36" s="244" t="s">
        <v>82</v>
      </c>
      <c r="C36" s="245" t="s">
        <v>83</v>
      </c>
      <c r="D36" s="245" t="s">
        <v>84</v>
      </c>
      <c r="E36" s="246"/>
      <c r="F36" s="246"/>
      <c r="G36" s="246"/>
      <c r="H36" s="246"/>
      <c r="I36" s="247"/>
      <c r="J36" s="839" t="s">
        <v>55</v>
      </c>
      <c r="K36" s="839"/>
    </row>
    <row r="37" spans="1:11" ht="33.75" customHeight="1">
      <c r="A37" s="838"/>
      <c r="B37" s="248" t="s">
        <v>85</v>
      </c>
      <c r="C37" s="249" t="s">
        <v>86</v>
      </c>
      <c r="D37" s="249" t="s">
        <v>87</v>
      </c>
      <c r="E37" s="229"/>
      <c r="F37" s="229"/>
      <c r="G37" s="250"/>
      <c r="H37" s="840"/>
      <c r="I37" s="840"/>
      <c r="J37" s="841" t="s">
        <v>88</v>
      </c>
      <c r="K37" s="841"/>
    </row>
    <row r="38" spans="1:11" ht="40.5" customHeight="1">
      <c r="A38" s="842">
        <f>A36-0.01</f>
        <v>-1.1499999999999999</v>
      </c>
      <c r="B38" s="252" t="s">
        <v>89</v>
      </c>
      <c r="C38" s="253" t="s">
        <v>83</v>
      </c>
      <c r="D38" s="245" t="s">
        <v>36</v>
      </c>
      <c r="E38" s="246"/>
      <c r="F38" s="246"/>
      <c r="G38" s="246"/>
      <c r="H38" s="246"/>
      <c r="I38" s="254"/>
      <c r="J38" s="833" t="s">
        <v>55</v>
      </c>
      <c r="K38" s="833"/>
    </row>
    <row r="39" spans="1:11" ht="40.5" customHeight="1">
      <c r="A39" s="842"/>
      <c r="B39" s="255" t="s">
        <v>90</v>
      </c>
      <c r="C39" s="256" t="s">
        <v>86</v>
      </c>
      <c r="D39" s="257" t="s">
        <v>87</v>
      </c>
      <c r="E39" s="258"/>
      <c r="F39" s="258"/>
      <c r="G39" s="258"/>
      <c r="H39" s="258"/>
      <c r="I39" s="259"/>
      <c r="J39" s="843" t="s">
        <v>88</v>
      </c>
      <c r="K39" s="843"/>
    </row>
    <row r="40" spans="1:11" ht="57" customHeight="1">
      <c r="A40" s="182" t="s">
        <v>91</v>
      </c>
      <c r="B40" s="183" t="s">
        <v>92</v>
      </c>
      <c r="C40" s="260"/>
      <c r="D40" s="195" t="s">
        <v>93</v>
      </c>
      <c r="E40" s="196"/>
      <c r="F40" s="196"/>
      <c r="G40" s="196"/>
      <c r="H40" s="196"/>
      <c r="I40" s="261"/>
      <c r="J40" s="833" t="s">
        <v>55</v>
      </c>
      <c r="K40" s="833"/>
    </row>
    <row r="41" spans="1:11" ht="30" customHeight="1">
      <c r="A41" s="834" t="s">
        <v>94</v>
      </c>
      <c r="B41" s="834"/>
      <c r="C41" s="834"/>
      <c r="D41" s="834"/>
      <c r="E41" s="834"/>
      <c r="F41" s="834"/>
      <c r="G41" s="834"/>
      <c r="H41" s="834"/>
      <c r="I41" s="834"/>
      <c r="J41" s="834"/>
      <c r="K41" s="834"/>
    </row>
    <row r="42" spans="1:11" ht="16.399999999999999" customHeight="1">
      <c r="A42" s="262">
        <v>-1.1599999999999999</v>
      </c>
      <c r="B42" s="835" t="s">
        <v>95</v>
      </c>
      <c r="C42" s="836" t="s">
        <v>96</v>
      </c>
      <c r="D42" s="836"/>
      <c r="E42" s="836"/>
      <c r="F42" s="836"/>
      <c r="G42" s="836"/>
      <c r="H42" s="836"/>
      <c r="I42" s="836"/>
      <c r="J42" s="837" t="s">
        <v>48</v>
      </c>
      <c r="K42" s="837"/>
    </row>
    <row r="43" spans="1:11" ht="14.25" customHeight="1">
      <c r="A43" s="263">
        <f t="shared" ref="A43:A69" si="1">A42-0.01</f>
        <v>-1.17</v>
      </c>
      <c r="B43" s="835"/>
      <c r="C43" s="828" t="s">
        <v>97</v>
      </c>
      <c r="D43" s="828"/>
      <c r="E43" s="828"/>
      <c r="F43" s="828"/>
      <c r="G43" s="828"/>
      <c r="H43" s="828"/>
      <c r="I43" s="828"/>
      <c r="J43" s="829" t="s">
        <v>48</v>
      </c>
      <c r="K43" s="829"/>
    </row>
    <row r="44" spans="1:11" ht="16.5" customHeight="1">
      <c r="A44" s="263">
        <f t="shared" si="1"/>
        <v>-1.18</v>
      </c>
      <c r="B44" s="835"/>
      <c r="C44" s="831" t="s">
        <v>98</v>
      </c>
      <c r="D44" s="831"/>
      <c r="E44" s="831"/>
      <c r="F44" s="831"/>
      <c r="G44" s="831"/>
      <c r="H44" s="831"/>
      <c r="I44" s="831"/>
      <c r="J44" s="829" t="s">
        <v>48</v>
      </c>
      <c r="K44" s="829"/>
    </row>
    <row r="45" spans="1:11" ht="16.399999999999999" customHeight="1">
      <c r="A45" s="263">
        <f t="shared" si="1"/>
        <v>-1.19</v>
      </c>
      <c r="B45" s="832" t="s">
        <v>99</v>
      </c>
      <c r="C45" s="831" t="s">
        <v>100</v>
      </c>
      <c r="D45" s="831"/>
      <c r="E45" s="831"/>
      <c r="F45" s="831"/>
      <c r="G45" s="831"/>
      <c r="H45" s="831"/>
      <c r="I45" s="831"/>
      <c r="J45" s="829" t="s">
        <v>48</v>
      </c>
      <c r="K45" s="829"/>
    </row>
    <row r="46" spans="1:11" ht="16.399999999999999" customHeight="1">
      <c r="A46" s="263">
        <f t="shared" si="1"/>
        <v>-1.2</v>
      </c>
      <c r="B46" s="832"/>
      <c r="C46" s="831" t="s">
        <v>101</v>
      </c>
      <c r="D46" s="831"/>
      <c r="E46" s="831"/>
      <c r="F46" s="831"/>
      <c r="G46" s="831"/>
      <c r="H46" s="831"/>
      <c r="I46" s="831"/>
      <c r="J46" s="829" t="s">
        <v>48</v>
      </c>
      <c r="K46" s="829"/>
    </row>
    <row r="47" spans="1:11" ht="18" customHeight="1">
      <c r="A47" s="263">
        <f t="shared" si="1"/>
        <v>-1.21</v>
      </c>
      <c r="B47" s="264"/>
      <c r="C47" s="831" t="s">
        <v>102</v>
      </c>
      <c r="D47" s="831"/>
      <c r="E47" s="831"/>
      <c r="F47" s="831"/>
      <c r="G47" s="831"/>
      <c r="H47" s="831"/>
      <c r="I47" s="831"/>
      <c r="J47" s="829" t="s">
        <v>48</v>
      </c>
      <c r="K47" s="829"/>
    </row>
    <row r="48" spans="1:11" ht="16.399999999999999" customHeight="1">
      <c r="A48" s="263">
        <f t="shared" si="1"/>
        <v>-1.22</v>
      </c>
      <c r="B48" s="264"/>
      <c r="C48" s="831" t="s">
        <v>103</v>
      </c>
      <c r="D48" s="831"/>
      <c r="E48" s="831"/>
      <c r="F48" s="831"/>
      <c r="G48" s="831"/>
      <c r="H48" s="831"/>
      <c r="I48" s="831"/>
      <c r="J48" s="829" t="s">
        <v>48</v>
      </c>
      <c r="K48" s="829"/>
    </row>
    <row r="49" spans="1:11" ht="16.5" customHeight="1">
      <c r="A49" s="263">
        <f t="shared" si="1"/>
        <v>-1.23</v>
      </c>
      <c r="B49" s="264"/>
      <c r="C49" s="265" t="s">
        <v>104</v>
      </c>
      <c r="D49" s="266"/>
      <c r="E49" s="266"/>
      <c r="F49" s="266"/>
      <c r="G49" s="266"/>
      <c r="H49" s="266"/>
      <c r="I49" s="267"/>
      <c r="J49" s="829" t="s">
        <v>48</v>
      </c>
      <c r="K49" s="829"/>
    </row>
    <row r="50" spans="1:11" ht="17.25" customHeight="1">
      <c r="A50" s="263">
        <f t="shared" si="1"/>
        <v>-1.24</v>
      </c>
      <c r="B50" s="264"/>
      <c r="C50" s="831" t="s">
        <v>105</v>
      </c>
      <c r="D50" s="831"/>
      <c r="E50" s="831"/>
      <c r="F50" s="831"/>
      <c r="G50" s="831"/>
      <c r="H50" s="831"/>
      <c r="I50" s="831"/>
      <c r="J50" s="829" t="s">
        <v>48</v>
      </c>
      <c r="K50" s="829"/>
    </row>
    <row r="51" spans="1:11" ht="16.399999999999999" customHeight="1">
      <c r="A51" s="263">
        <f t="shared" si="1"/>
        <v>-1.25</v>
      </c>
      <c r="B51" s="264" t="s">
        <v>106</v>
      </c>
      <c r="C51" s="831" t="s">
        <v>107</v>
      </c>
      <c r="D51" s="831"/>
      <c r="E51" s="831"/>
      <c r="F51" s="831"/>
      <c r="G51" s="831"/>
      <c r="H51" s="831"/>
      <c r="I51" s="831"/>
      <c r="J51" s="829" t="s">
        <v>48</v>
      </c>
      <c r="K51" s="829"/>
    </row>
    <row r="52" spans="1:11" ht="16.399999999999999" customHeight="1">
      <c r="A52" s="263">
        <f t="shared" si="1"/>
        <v>-1.26</v>
      </c>
      <c r="B52" s="264" t="s">
        <v>108</v>
      </c>
      <c r="C52" s="831" t="s">
        <v>109</v>
      </c>
      <c r="D52" s="831"/>
      <c r="E52" s="831"/>
      <c r="F52" s="831"/>
      <c r="G52" s="831"/>
      <c r="H52" s="831"/>
      <c r="I52" s="831"/>
      <c r="J52" s="829" t="s">
        <v>48</v>
      </c>
      <c r="K52" s="829"/>
    </row>
    <row r="53" spans="1:11" ht="16.399999999999999" customHeight="1">
      <c r="A53" s="263">
        <f t="shared" si="1"/>
        <v>-1.27</v>
      </c>
      <c r="B53" s="264"/>
      <c r="C53" s="831" t="s">
        <v>110</v>
      </c>
      <c r="D53" s="831"/>
      <c r="E53" s="831"/>
      <c r="F53" s="831"/>
      <c r="G53" s="831"/>
      <c r="H53" s="831"/>
      <c r="I53" s="831"/>
      <c r="J53" s="829" t="s">
        <v>48</v>
      </c>
      <c r="K53" s="829"/>
    </row>
    <row r="54" spans="1:11" ht="16.399999999999999" customHeight="1">
      <c r="A54" s="263">
        <f t="shared" si="1"/>
        <v>-1.28</v>
      </c>
      <c r="B54" s="264"/>
      <c r="C54" s="828" t="s">
        <v>111</v>
      </c>
      <c r="D54" s="828"/>
      <c r="E54" s="828"/>
      <c r="F54" s="828"/>
      <c r="G54" s="828"/>
      <c r="H54" s="828"/>
      <c r="I54" s="828"/>
      <c r="J54" s="829" t="s">
        <v>48</v>
      </c>
      <c r="K54" s="829"/>
    </row>
    <row r="55" spans="1:11" ht="16.399999999999999" customHeight="1">
      <c r="A55" s="263">
        <f t="shared" si="1"/>
        <v>-1.29</v>
      </c>
      <c r="B55" s="264"/>
      <c r="C55" s="828" t="s">
        <v>112</v>
      </c>
      <c r="D55" s="828"/>
      <c r="E55" s="828"/>
      <c r="F55" s="828"/>
      <c r="G55" s="828"/>
      <c r="H55" s="828"/>
      <c r="I55" s="828"/>
      <c r="J55" s="829" t="s">
        <v>48</v>
      </c>
      <c r="K55" s="829"/>
    </row>
    <row r="56" spans="1:11" ht="16.399999999999999" customHeight="1">
      <c r="A56" s="263">
        <f t="shared" si="1"/>
        <v>-1.3</v>
      </c>
      <c r="B56" s="264"/>
      <c r="C56" s="828" t="s">
        <v>113</v>
      </c>
      <c r="D56" s="828"/>
      <c r="E56" s="828"/>
      <c r="F56" s="828"/>
      <c r="G56" s="828"/>
      <c r="H56" s="828"/>
      <c r="I56" s="828"/>
      <c r="J56" s="829" t="s">
        <v>48</v>
      </c>
      <c r="K56" s="829"/>
    </row>
    <row r="57" spans="1:11" ht="16.399999999999999" customHeight="1">
      <c r="A57" s="263">
        <f t="shared" si="1"/>
        <v>-1.31</v>
      </c>
      <c r="B57" s="264"/>
      <c r="C57" s="828" t="s">
        <v>114</v>
      </c>
      <c r="D57" s="828"/>
      <c r="E57" s="828"/>
      <c r="F57" s="828"/>
      <c r="G57" s="828"/>
      <c r="H57" s="828"/>
      <c r="I57" s="828"/>
      <c r="J57" s="829" t="s">
        <v>48</v>
      </c>
      <c r="K57" s="829"/>
    </row>
    <row r="58" spans="1:11" ht="16.399999999999999" customHeight="1">
      <c r="A58" s="263">
        <f t="shared" si="1"/>
        <v>-1.32</v>
      </c>
      <c r="B58" s="264"/>
      <c r="C58" s="828" t="s">
        <v>115</v>
      </c>
      <c r="D58" s="828"/>
      <c r="E58" s="828"/>
      <c r="F58" s="828"/>
      <c r="G58" s="828"/>
      <c r="H58" s="828"/>
      <c r="I58" s="828"/>
      <c r="J58" s="829" t="s">
        <v>48</v>
      </c>
      <c r="K58" s="829"/>
    </row>
    <row r="59" spans="1:11" ht="16.399999999999999" customHeight="1">
      <c r="A59" s="263">
        <f t="shared" si="1"/>
        <v>-1.33</v>
      </c>
      <c r="B59" s="264"/>
      <c r="C59" s="828" t="s">
        <v>116</v>
      </c>
      <c r="D59" s="828"/>
      <c r="E59" s="828"/>
      <c r="F59" s="828"/>
      <c r="G59" s="828"/>
      <c r="H59" s="828"/>
      <c r="I59" s="828"/>
      <c r="J59" s="829" t="s">
        <v>48</v>
      </c>
      <c r="K59" s="829"/>
    </row>
    <row r="60" spans="1:11" ht="16.399999999999999" customHeight="1">
      <c r="A60" s="263">
        <f t="shared" si="1"/>
        <v>-1.34</v>
      </c>
      <c r="B60" s="268"/>
      <c r="C60" s="828" t="s">
        <v>117</v>
      </c>
      <c r="D60" s="828"/>
      <c r="E60" s="828"/>
      <c r="F60" s="828"/>
      <c r="G60" s="828"/>
      <c r="H60" s="828"/>
      <c r="I60" s="828"/>
      <c r="J60" s="829" t="s">
        <v>48</v>
      </c>
      <c r="K60" s="829"/>
    </row>
    <row r="61" spans="1:11" ht="16.399999999999999" customHeight="1">
      <c r="A61" s="263">
        <f t="shared" si="1"/>
        <v>-1.35</v>
      </c>
      <c r="B61" s="269"/>
      <c r="C61" s="828" t="s">
        <v>118</v>
      </c>
      <c r="D61" s="828"/>
      <c r="E61" s="828"/>
      <c r="F61" s="828"/>
      <c r="G61" s="828"/>
      <c r="H61" s="828"/>
      <c r="I61" s="828"/>
      <c r="J61" s="829" t="s">
        <v>48</v>
      </c>
      <c r="K61" s="829"/>
    </row>
    <row r="62" spans="1:11" ht="16.399999999999999" customHeight="1">
      <c r="A62" s="263">
        <f t="shared" si="1"/>
        <v>-1.36</v>
      </c>
      <c r="B62" s="268"/>
      <c r="C62" s="828" t="s">
        <v>119</v>
      </c>
      <c r="D62" s="828"/>
      <c r="E62" s="828"/>
      <c r="F62" s="828"/>
      <c r="G62" s="828"/>
      <c r="H62" s="828"/>
      <c r="I62" s="828"/>
      <c r="J62" s="829" t="s">
        <v>48</v>
      </c>
      <c r="K62" s="829"/>
    </row>
    <row r="63" spans="1:11" ht="16.399999999999999" customHeight="1">
      <c r="A63" s="263">
        <f t="shared" si="1"/>
        <v>-1.37</v>
      </c>
      <c r="B63" s="268"/>
      <c r="C63" s="828" t="s">
        <v>120</v>
      </c>
      <c r="D63" s="828"/>
      <c r="E63" s="828"/>
      <c r="F63" s="828"/>
      <c r="G63" s="828"/>
      <c r="H63" s="828"/>
      <c r="I63" s="828"/>
      <c r="J63" s="829" t="s">
        <v>48</v>
      </c>
      <c r="K63" s="829"/>
    </row>
    <row r="64" spans="1:11" ht="16.399999999999999" customHeight="1">
      <c r="A64" s="263">
        <f t="shared" si="1"/>
        <v>-1.3800000000000001</v>
      </c>
      <c r="B64" s="268"/>
      <c r="C64" s="828" t="s">
        <v>121</v>
      </c>
      <c r="D64" s="828"/>
      <c r="E64" s="828"/>
      <c r="F64" s="828"/>
      <c r="G64" s="828"/>
      <c r="H64" s="828"/>
      <c r="I64" s="828"/>
      <c r="J64" s="829" t="s">
        <v>48</v>
      </c>
      <c r="K64" s="829"/>
    </row>
    <row r="65" spans="1:11" ht="19.5" customHeight="1">
      <c r="A65" s="263">
        <f t="shared" si="1"/>
        <v>-1.3900000000000001</v>
      </c>
      <c r="B65" s="269"/>
      <c r="C65" s="828" t="s">
        <v>122</v>
      </c>
      <c r="D65" s="828"/>
      <c r="E65" s="828"/>
      <c r="F65" s="828"/>
      <c r="G65" s="828"/>
      <c r="H65" s="828"/>
      <c r="I65" s="828"/>
      <c r="J65" s="829" t="s">
        <v>48</v>
      </c>
      <c r="K65" s="829"/>
    </row>
    <row r="66" spans="1:11" ht="16.399999999999999" customHeight="1">
      <c r="A66" s="263">
        <f t="shared" si="1"/>
        <v>-1.4000000000000001</v>
      </c>
      <c r="B66" s="269"/>
      <c r="C66" s="828" t="s">
        <v>123</v>
      </c>
      <c r="D66" s="828"/>
      <c r="E66" s="828"/>
      <c r="F66" s="828"/>
      <c r="G66" s="828"/>
      <c r="H66" s="828"/>
      <c r="I66" s="828"/>
      <c r="J66" s="829" t="s">
        <v>48</v>
      </c>
      <c r="K66" s="829"/>
    </row>
    <row r="67" spans="1:11" ht="16.399999999999999" customHeight="1">
      <c r="A67" s="263">
        <f t="shared" si="1"/>
        <v>-1.4100000000000001</v>
      </c>
      <c r="B67" s="269"/>
      <c r="C67" s="828" t="s">
        <v>124</v>
      </c>
      <c r="D67" s="828"/>
      <c r="E67" s="828"/>
      <c r="F67" s="828"/>
      <c r="G67" s="828"/>
      <c r="H67" s="828"/>
      <c r="I67" s="828"/>
      <c r="J67" s="829" t="s">
        <v>48</v>
      </c>
      <c r="K67" s="829"/>
    </row>
    <row r="68" spans="1:11" ht="16.399999999999999" customHeight="1">
      <c r="A68" s="263">
        <f t="shared" si="1"/>
        <v>-1.4200000000000002</v>
      </c>
      <c r="B68" s="269"/>
      <c r="C68" s="270" t="s">
        <v>125</v>
      </c>
      <c r="D68" s="271"/>
      <c r="E68" s="271"/>
      <c r="F68" s="271"/>
      <c r="G68" s="271"/>
      <c r="H68" s="271"/>
      <c r="I68" s="272"/>
      <c r="J68" s="830" t="s">
        <v>48</v>
      </c>
      <c r="K68" s="830"/>
    </row>
    <row r="69" spans="1:11" ht="16.399999999999999" customHeight="1">
      <c r="A69" s="263">
        <f t="shared" si="1"/>
        <v>-1.4300000000000002</v>
      </c>
      <c r="B69" s="269"/>
      <c r="C69" s="270" t="s">
        <v>126</v>
      </c>
      <c r="D69" s="271"/>
      <c r="E69" s="271"/>
      <c r="F69" s="271"/>
      <c r="G69" s="271"/>
      <c r="H69" s="271"/>
      <c r="I69" s="272"/>
      <c r="J69" s="830" t="s">
        <v>48</v>
      </c>
      <c r="K69" s="830"/>
    </row>
    <row r="70" spans="1:11" s="276" customFormat="1" ht="13.5" customHeight="1">
      <c r="A70" s="273">
        <f t="shared" ref="A70:A71" si="2">A68-0.01</f>
        <v>-1.4300000000000002</v>
      </c>
      <c r="B70" s="274"/>
      <c r="C70" s="270" t="s">
        <v>127</v>
      </c>
      <c r="D70" s="275"/>
      <c r="E70" s="275"/>
      <c r="F70" s="275"/>
      <c r="G70" s="275"/>
      <c r="H70" s="275"/>
      <c r="I70" s="275"/>
      <c r="J70" s="829" t="s">
        <v>48</v>
      </c>
      <c r="K70" s="829"/>
    </row>
    <row r="71" spans="1:11" s="276" customFormat="1" ht="13.5" customHeight="1">
      <c r="A71" s="277">
        <f t="shared" si="2"/>
        <v>-1.4400000000000002</v>
      </c>
      <c r="B71" s="278"/>
      <c r="C71" s="279" t="s">
        <v>128</v>
      </c>
      <c r="D71" s="280"/>
      <c r="E71" s="280"/>
      <c r="F71" s="280"/>
      <c r="G71" s="280"/>
      <c r="H71" s="280"/>
      <c r="I71" s="280"/>
      <c r="J71" s="827" t="s">
        <v>48</v>
      </c>
      <c r="K71" s="827"/>
    </row>
    <row r="72" spans="1:11" ht="13.5" customHeight="1">
      <c r="A72" s="281"/>
      <c r="B72" s="282"/>
      <c r="C72" s="283"/>
      <c r="D72" s="283"/>
      <c r="E72" s="283"/>
      <c r="F72" s="283"/>
      <c r="G72" s="283"/>
      <c r="H72" s="283"/>
      <c r="I72" s="283"/>
    </row>
    <row r="73" spans="1:11" ht="13.5" customHeight="1">
      <c r="A73" s="281"/>
      <c r="B73" s="282"/>
      <c r="C73" s="283"/>
      <c r="D73" s="283"/>
      <c r="E73" s="283"/>
      <c r="F73" s="283"/>
      <c r="G73" s="283"/>
      <c r="H73" s="283"/>
      <c r="I73" s="283"/>
    </row>
    <row r="74" spans="1:11" ht="13.5" customHeight="1">
      <c r="A74" s="281"/>
      <c r="B74" s="282"/>
      <c r="C74" s="283"/>
      <c r="D74" s="283"/>
      <c r="E74" s="283"/>
      <c r="F74" s="283"/>
      <c r="G74" s="283"/>
      <c r="H74" s="283"/>
      <c r="I74" s="283"/>
    </row>
    <row r="75" spans="1:11">
      <c r="A75" s="281"/>
      <c r="B75" s="282"/>
      <c r="C75" s="283"/>
      <c r="D75" s="283"/>
      <c r="E75" s="283"/>
      <c r="F75" s="283"/>
      <c r="G75" s="283"/>
      <c r="H75" s="283"/>
      <c r="I75" s="283"/>
    </row>
    <row r="76" spans="1:11">
      <c r="A76" s="281"/>
      <c r="B76" s="282"/>
      <c r="C76" s="283"/>
      <c r="D76" s="283"/>
      <c r="E76" s="283"/>
      <c r="F76" s="283"/>
      <c r="G76" s="283"/>
      <c r="H76" s="283"/>
      <c r="I76" s="283"/>
    </row>
    <row r="77" spans="1:11">
      <c r="A77" s="281"/>
      <c r="B77" s="282"/>
      <c r="C77" s="283"/>
      <c r="D77" s="283"/>
      <c r="E77" s="283"/>
      <c r="F77" s="283"/>
      <c r="G77" s="283"/>
      <c r="H77" s="283"/>
      <c r="I77" s="283"/>
    </row>
    <row r="78" spans="1:11">
      <c r="A78" s="281"/>
      <c r="B78" s="282"/>
      <c r="C78" s="283"/>
      <c r="D78" s="283"/>
      <c r="E78" s="283"/>
      <c r="F78" s="283"/>
      <c r="G78" s="283"/>
      <c r="H78" s="283"/>
      <c r="I78" s="283"/>
    </row>
    <row r="79" spans="1:11">
      <c r="A79" s="281"/>
      <c r="B79" s="282"/>
      <c r="C79" s="283"/>
      <c r="D79" s="283"/>
      <c r="E79" s="283"/>
      <c r="F79" s="283"/>
      <c r="G79" s="283"/>
      <c r="H79" s="283"/>
      <c r="I79" s="283"/>
    </row>
    <row r="80" spans="1:11">
      <c r="A80" s="281"/>
      <c r="B80" s="282"/>
      <c r="C80" s="283"/>
      <c r="D80" s="283"/>
      <c r="E80" s="283"/>
      <c r="F80" s="283"/>
      <c r="G80" s="283"/>
      <c r="H80" s="283"/>
      <c r="I80" s="283"/>
    </row>
    <row r="81" spans="1:9">
      <c r="A81" s="281"/>
      <c r="B81" s="282"/>
      <c r="C81" s="283"/>
      <c r="D81" s="283"/>
      <c r="E81" s="283"/>
      <c r="F81" s="283"/>
      <c r="G81" s="283"/>
      <c r="H81" s="283"/>
      <c r="I81" s="283"/>
    </row>
    <row r="82" spans="1:9">
      <c r="A82" s="281"/>
      <c r="B82" s="282"/>
      <c r="C82" s="283"/>
      <c r="D82" s="283"/>
      <c r="E82" s="283"/>
      <c r="F82" s="283"/>
      <c r="G82" s="283"/>
      <c r="H82" s="283"/>
      <c r="I82" s="283"/>
    </row>
    <row r="83" spans="1:9">
      <c r="A83" s="281"/>
      <c r="B83" s="282"/>
      <c r="C83" s="283"/>
      <c r="D83" s="283"/>
      <c r="E83" s="283"/>
      <c r="F83" s="283"/>
      <c r="G83" s="283"/>
      <c r="H83" s="283"/>
      <c r="I83" s="283"/>
    </row>
    <row r="84" spans="1:9">
      <c r="A84" s="281"/>
      <c r="B84" s="282"/>
      <c r="C84" s="283"/>
      <c r="D84" s="283"/>
      <c r="E84" s="283"/>
      <c r="F84" s="283"/>
      <c r="G84" s="283"/>
      <c r="H84" s="283"/>
      <c r="I84" s="283"/>
    </row>
    <row r="85" spans="1:9">
      <c r="A85" s="281"/>
      <c r="B85" s="282"/>
      <c r="C85" s="283"/>
      <c r="D85" s="283"/>
      <c r="E85" s="283"/>
      <c r="F85" s="283"/>
      <c r="G85" s="283"/>
      <c r="H85" s="283"/>
      <c r="I85" s="283"/>
    </row>
    <row r="86" spans="1:9">
      <c r="A86" s="281"/>
      <c r="B86" s="282"/>
      <c r="C86" s="283"/>
      <c r="D86" s="283"/>
      <c r="E86" s="283"/>
      <c r="F86" s="283"/>
      <c r="G86" s="283"/>
      <c r="H86" s="283"/>
      <c r="I86" s="283"/>
    </row>
    <row r="87" spans="1:9">
      <c r="A87" s="281"/>
      <c r="B87" s="282"/>
      <c r="C87" s="283"/>
      <c r="D87" s="283"/>
      <c r="E87" s="283"/>
      <c r="F87" s="283"/>
      <c r="G87" s="283"/>
      <c r="H87" s="283"/>
      <c r="I87" s="283"/>
    </row>
    <row r="88" spans="1:9">
      <c r="A88" s="281"/>
      <c r="B88" s="282"/>
      <c r="C88" s="283"/>
      <c r="D88" s="283"/>
      <c r="E88" s="283"/>
      <c r="F88" s="283"/>
      <c r="G88" s="283"/>
      <c r="H88" s="283"/>
      <c r="I88" s="283"/>
    </row>
    <row r="89" spans="1:9">
      <c r="A89" s="281"/>
      <c r="B89" s="282"/>
      <c r="C89" s="283"/>
      <c r="D89" s="283"/>
      <c r="E89" s="283"/>
      <c r="F89" s="283"/>
      <c r="G89" s="283"/>
      <c r="H89" s="283"/>
      <c r="I89" s="283"/>
    </row>
    <row r="90" spans="1:9">
      <c r="A90" s="281"/>
      <c r="B90" s="282"/>
      <c r="C90" s="283"/>
      <c r="D90" s="283"/>
      <c r="E90" s="283"/>
      <c r="F90" s="283"/>
      <c r="G90" s="283"/>
      <c r="H90" s="283"/>
      <c r="I90" s="283"/>
    </row>
    <row r="91" spans="1:9">
      <c r="A91" s="281"/>
      <c r="B91" s="282"/>
      <c r="C91" s="283"/>
      <c r="D91" s="283"/>
      <c r="E91" s="283"/>
      <c r="F91" s="283"/>
      <c r="G91" s="283"/>
      <c r="H91" s="283"/>
      <c r="I91" s="283"/>
    </row>
    <row r="92" spans="1:9">
      <c r="A92" s="281"/>
      <c r="B92" s="282"/>
      <c r="C92" s="283"/>
      <c r="D92" s="283"/>
      <c r="E92" s="283"/>
      <c r="F92" s="283"/>
      <c r="G92" s="283"/>
      <c r="H92" s="283"/>
      <c r="I92" s="283"/>
    </row>
    <row r="93" spans="1:9">
      <c r="A93" s="281"/>
      <c r="B93" s="282"/>
      <c r="C93" s="283"/>
      <c r="D93" s="283"/>
      <c r="E93" s="283"/>
      <c r="F93" s="283"/>
      <c r="G93" s="283"/>
      <c r="H93" s="283"/>
      <c r="I93" s="283"/>
    </row>
    <row r="94" spans="1:9">
      <c r="A94" s="281"/>
      <c r="B94" s="282"/>
      <c r="C94" s="283"/>
      <c r="D94" s="283"/>
      <c r="E94" s="283"/>
      <c r="F94" s="283"/>
      <c r="G94" s="283"/>
      <c r="H94" s="283"/>
      <c r="I94" s="283"/>
    </row>
    <row r="95" spans="1:9">
      <c r="A95" s="281"/>
      <c r="B95" s="282"/>
      <c r="C95" s="283"/>
      <c r="D95" s="283"/>
      <c r="E95" s="283"/>
      <c r="F95" s="283"/>
      <c r="G95" s="283"/>
      <c r="H95" s="283"/>
      <c r="I95" s="283"/>
    </row>
    <row r="96" spans="1:9">
      <c r="A96" s="281"/>
      <c r="B96" s="282"/>
      <c r="C96" s="283"/>
      <c r="D96" s="283"/>
      <c r="E96" s="283"/>
      <c r="F96" s="283"/>
      <c r="G96" s="283"/>
      <c r="H96" s="283"/>
      <c r="I96" s="283"/>
    </row>
    <row r="97" spans="1:9">
      <c r="A97" s="281"/>
      <c r="B97" s="282"/>
      <c r="C97" s="283"/>
      <c r="D97" s="283"/>
      <c r="E97" s="283"/>
      <c r="F97" s="283"/>
      <c r="G97" s="283"/>
      <c r="H97" s="283"/>
      <c r="I97" s="283"/>
    </row>
    <row r="98" spans="1:9">
      <c r="A98" s="281"/>
      <c r="B98" s="282"/>
      <c r="C98" s="283"/>
      <c r="D98" s="283"/>
      <c r="E98" s="283"/>
      <c r="F98" s="283"/>
      <c r="G98" s="283"/>
      <c r="H98" s="283"/>
      <c r="I98" s="283"/>
    </row>
    <row r="99" spans="1:9">
      <c r="A99" s="281"/>
      <c r="B99" s="282"/>
      <c r="C99" s="283"/>
      <c r="D99" s="283"/>
      <c r="E99" s="283"/>
      <c r="F99" s="283"/>
      <c r="G99" s="283"/>
      <c r="H99" s="283"/>
      <c r="I99" s="283"/>
    </row>
    <row r="100" spans="1:9">
      <c r="A100" s="281"/>
      <c r="B100" s="282"/>
      <c r="C100" s="283"/>
      <c r="D100" s="283"/>
      <c r="E100" s="283"/>
      <c r="F100" s="283"/>
      <c r="G100" s="283"/>
      <c r="H100" s="283"/>
      <c r="I100" s="283"/>
    </row>
  </sheetData>
  <sheetProtection selectLockedCells="1" selectUnlockedCells="1"/>
  <mergeCells count="99">
    <mergeCell ref="A5:A6"/>
    <mergeCell ref="B5:B6"/>
    <mergeCell ref="C5:F5"/>
    <mergeCell ref="J5:K6"/>
    <mergeCell ref="C6:F6"/>
    <mergeCell ref="B1:I1"/>
    <mergeCell ref="J1:K1"/>
    <mergeCell ref="A2:K2"/>
    <mergeCell ref="C3:K3"/>
    <mergeCell ref="B4:I4"/>
    <mergeCell ref="J7:K8"/>
    <mergeCell ref="C8:F8"/>
    <mergeCell ref="J11:K11"/>
    <mergeCell ref="A12:A15"/>
    <mergeCell ref="B12:B15"/>
    <mergeCell ref="J13:K13"/>
    <mergeCell ref="A9:A10"/>
    <mergeCell ref="B9:B10"/>
    <mergeCell ref="J9:K10"/>
    <mergeCell ref="A7:A8"/>
    <mergeCell ref="B7:B8"/>
    <mergeCell ref="C7:F7"/>
    <mergeCell ref="A16:A17"/>
    <mergeCell ref="B16:B17"/>
    <mergeCell ref="J16:K17"/>
    <mergeCell ref="A18:A23"/>
    <mergeCell ref="B18:B23"/>
    <mergeCell ref="J18:K23"/>
    <mergeCell ref="A24:A35"/>
    <mergeCell ref="B24:B35"/>
    <mergeCell ref="J24:K35"/>
    <mergeCell ref="C31:D31"/>
    <mergeCell ref="C34:H35"/>
    <mergeCell ref="A36:A37"/>
    <mergeCell ref="J36:K36"/>
    <mergeCell ref="H37:I37"/>
    <mergeCell ref="J37:K37"/>
    <mergeCell ref="A38:A39"/>
    <mergeCell ref="J38:K38"/>
    <mergeCell ref="J39:K39"/>
    <mergeCell ref="J40:K40"/>
    <mergeCell ref="A41:K41"/>
    <mergeCell ref="B42:B44"/>
    <mergeCell ref="C42:I42"/>
    <mergeCell ref="J42:K42"/>
    <mergeCell ref="C43:I43"/>
    <mergeCell ref="J43:K43"/>
    <mergeCell ref="C44:I44"/>
    <mergeCell ref="J44:K44"/>
    <mergeCell ref="C51:I51"/>
    <mergeCell ref="J51:K51"/>
    <mergeCell ref="B45:B46"/>
    <mergeCell ref="C45:I45"/>
    <mergeCell ref="J45:K45"/>
    <mergeCell ref="C46:I46"/>
    <mergeCell ref="J46:K46"/>
    <mergeCell ref="C47:I47"/>
    <mergeCell ref="J47:K47"/>
    <mergeCell ref="C48:I48"/>
    <mergeCell ref="J48:K48"/>
    <mergeCell ref="J49:K49"/>
    <mergeCell ref="C50:I50"/>
    <mergeCell ref="J50:K50"/>
    <mergeCell ref="C52:I52"/>
    <mergeCell ref="J52:K52"/>
    <mergeCell ref="C53:I53"/>
    <mergeCell ref="J53:K53"/>
    <mergeCell ref="C54:I54"/>
    <mergeCell ref="J54:K54"/>
    <mergeCell ref="C55:I55"/>
    <mergeCell ref="J55:K55"/>
    <mergeCell ref="C56:I56"/>
    <mergeCell ref="J56:K56"/>
    <mergeCell ref="C57:I57"/>
    <mergeCell ref="J57:K57"/>
    <mergeCell ref="C58:I58"/>
    <mergeCell ref="J58:K58"/>
    <mergeCell ref="C59:I59"/>
    <mergeCell ref="J59:K59"/>
    <mergeCell ref="C60:I60"/>
    <mergeCell ref="J60:K60"/>
    <mergeCell ref="C61:I61"/>
    <mergeCell ref="J61:K61"/>
    <mergeCell ref="C62:I62"/>
    <mergeCell ref="J62:K62"/>
    <mergeCell ref="C63:I63"/>
    <mergeCell ref="J63:K63"/>
    <mergeCell ref="J71:K71"/>
    <mergeCell ref="C64:I64"/>
    <mergeCell ref="J64:K64"/>
    <mergeCell ref="C65:I65"/>
    <mergeCell ref="J65:K65"/>
    <mergeCell ref="C66:I66"/>
    <mergeCell ref="J66:K66"/>
    <mergeCell ref="C67:I67"/>
    <mergeCell ref="J67:K67"/>
    <mergeCell ref="J68:K68"/>
    <mergeCell ref="J69:K69"/>
    <mergeCell ref="J70:K70"/>
  </mergeCells>
  <printOptions horizontalCentered="1"/>
  <pageMargins left="0.25" right="0.25" top="0.75" bottom="0.75" header="0.3" footer="0.3"/>
  <pageSetup paperSize="9" scale="84" firstPageNumber="0" orientation="portrait" horizontalDpi="300" verticalDpi="300" r:id="rId1"/>
  <headerFooter alignWithMargins="0">
    <oddHeader>&amp;RF2: Agent de santé</oddHeader>
    <oddFooter>&amp;LSection 2: Générale&amp;R&amp;P / &amp;N</oddFooter>
  </headerFooter>
  <rowBreaks count="1" manualBreakCount="1">
    <brk id="2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1"/>
  <sheetViews>
    <sheetView view="pageBreakPreview" zoomScaleNormal="98" zoomScaleSheetLayoutView="100" workbookViewId="0">
      <selection activeCell="E3" sqref="E3"/>
    </sheetView>
  </sheetViews>
  <sheetFormatPr defaultColWidth="11.54296875" defaultRowHeight="13"/>
  <cols>
    <col min="1" max="1" width="5.54296875" style="172" customWidth="1"/>
    <col min="2" max="2" width="42.453125" style="173" customWidth="1"/>
    <col min="3" max="3" width="4.54296875" style="172" customWidth="1"/>
    <col min="4" max="4" width="1.54296875" style="172" customWidth="1"/>
    <col min="5" max="5" width="10.453125" style="172" customWidth="1"/>
    <col min="6" max="6" width="4" style="172" customWidth="1"/>
    <col min="7" max="7" width="2.453125" style="172" customWidth="1"/>
    <col min="8" max="8" width="1.54296875" style="172" customWidth="1"/>
    <col min="9" max="9" width="1.453125" style="172" customWidth="1"/>
    <col min="10" max="10" width="4.54296875" style="173" customWidth="1"/>
    <col min="11" max="11" width="9" style="173" customWidth="1"/>
    <col min="12" max="12" width="14.453125" style="172" customWidth="1"/>
    <col min="13" max="13" width="8.54296875" style="174" customWidth="1"/>
    <col min="14" max="16384" width="11.54296875" style="174"/>
  </cols>
  <sheetData>
    <row r="1" spans="1:12" s="284" customFormat="1" ht="24.75" customHeight="1">
      <c r="A1" s="176">
        <f>-2</f>
        <v>-2</v>
      </c>
      <c r="B1" s="860" t="s">
        <v>129</v>
      </c>
      <c r="C1" s="860"/>
      <c r="D1" s="860"/>
      <c r="E1" s="860"/>
      <c r="F1" s="860"/>
      <c r="G1" s="860"/>
      <c r="H1" s="860"/>
      <c r="I1" s="860"/>
      <c r="J1" s="860"/>
      <c r="K1" s="860"/>
      <c r="L1" s="860"/>
    </row>
    <row r="2" spans="1:12" ht="43.5" customHeight="1">
      <c r="A2" s="861"/>
      <c r="B2" s="862" t="s">
        <v>130</v>
      </c>
      <c r="C2" s="862"/>
      <c r="D2" s="862"/>
      <c r="E2" s="862"/>
      <c r="F2" s="862"/>
      <c r="G2" s="862"/>
      <c r="H2" s="862"/>
      <c r="I2" s="862"/>
      <c r="J2" s="862"/>
      <c r="K2" s="862"/>
      <c r="L2" s="862"/>
    </row>
    <row r="3" spans="1:12" ht="90.75" customHeight="1">
      <c r="A3" s="861"/>
      <c r="B3" s="287"/>
      <c r="C3" s="863" t="s">
        <v>131</v>
      </c>
      <c r="D3" s="863"/>
      <c r="E3" s="288" t="s">
        <v>132</v>
      </c>
      <c r="F3" s="864" t="s">
        <v>133</v>
      </c>
      <c r="G3" s="864"/>
      <c r="H3" s="864" t="s">
        <v>134</v>
      </c>
      <c r="I3" s="864"/>
      <c r="J3" s="864"/>
      <c r="K3" s="289" t="s">
        <v>135</v>
      </c>
      <c r="L3" s="290" t="s">
        <v>136</v>
      </c>
    </row>
    <row r="4" spans="1:12" s="284" customFormat="1" ht="27" customHeight="1">
      <c r="A4" s="291">
        <f>A1-0.01</f>
        <v>-2.0099999999999998</v>
      </c>
      <c r="B4" s="292" t="s">
        <v>137</v>
      </c>
      <c r="C4" s="858">
        <v>1</v>
      </c>
      <c r="D4" s="858"/>
      <c r="E4" s="293">
        <v>2</v>
      </c>
      <c r="F4" s="859">
        <v>3</v>
      </c>
      <c r="G4" s="859"/>
      <c r="H4" s="859">
        <v>4</v>
      </c>
      <c r="I4" s="859"/>
      <c r="J4" s="859"/>
      <c r="K4" s="294"/>
      <c r="L4" s="295"/>
    </row>
    <row r="5" spans="1:12" s="284" customFormat="1" ht="27" customHeight="1">
      <c r="A5" s="296">
        <f t="shared" ref="A5:A21" si="0">A4-0.01</f>
        <v>-2.0199999999999996</v>
      </c>
      <c r="B5" s="297" t="s">
        <v>138</v>
      </c>
      <c r="C5" s="856">
        <v>1</v>
      </c>
      <c r="D5" s="856"/>
      <c r="E5" s="298">
        <v>2</v>
      </c>
      <c r="F5" s="857">
        <v>3</v>
      </c>
      <c r="G5" s="857"/>
      <c r="H5" s="857">
        <v>4</v>
      </c>
      <c r="I5" s="857"/>
      <c r="J5" s="857"/>
      <c r="K5" s="299"/>
      <c r="L5" s="300"/>
    </row>
    <row r="6" spans="1:12" s="284" customFormat="1" ht="20.149999999999999" customHeight="1">
      <c r="A6" s="296">
        <f t="shared" si="0"/>
        <v>-2.0299999999999994</v>
      </c>
      <c r="B6" s="297" t="s">
        <v>139</v>
      </c>
      <c r="C6" s="856">
        <v>1</v>
      </c>
      <c r="D6" s="856"/>
      <c r="E6" s="298">
        <v>2</v>
      </c>
      <c r="F6" s="857">
        <v>3</v>
      </c>
      <c r="G6" s="857"/>
      <c r="H6" s="857">
        <v>4</v>
      </c>
      <c r="I6" s="857"/>
      <c r="J6" s="857"/>
      <c r="K6" s="299"/>
      <c r="L6" s="300"/>
    </row>
    <row r="7" spans="1:12" s="284" customFormat="1" ht="20.149999999999999" customHeight="1">
      <c r="A7" s="296">
        <f t="shared" si="0"/>
        <v>-2.0399999999999991</v>
      </c>
      <c r="B7" s="297" t="s">
        <v>140</v>
      </c>
      <c r="C7" s="856">
        <v>1</v>
      </c>
      <c r="D7" s="856"/>
      <c r="E7" s="298">
        <v>2</v>
      </c>
      <c r="F7" s="857">
        <v>3</v>
      </c>
      <c r="G7" s="857"/>
      <c r="H7" s="857">
        <v>4</v>
      </c>
      <c r="I7" s="857"/>
      <c r="J7" s="857"/>
      <c r="K7" s="299"/>
      <c r="L7" s="300"/>
    </row>
    <row r="8" spans="1:12" s="284" customFormat="1" ht="29.25" customHeight="1">
      <c r="A8" s="296">
        <f t="shared" si="0"/>
        <v>-2.0499999999999989</v>
      </c>
      <c r="B8" s="297" t="s">
        <v>141</v>
      </c>
      <c r="C8" s="856">
        <v>1</v>
      </c>
      <c r="D8" s="856"/>
      <c r="E8" s="298">
        <v>2</v>
      </c>
      <c r="F8" s="857">
        <v>3</v>
      </c>
      <c r="G8" s="857"/>
      <c r="H8" s="857">
        <v>4</v>
      </c>
      <c r="I8" s="857"/>
      <c r="J8" s="857"/>
      <c r="K8" s="299"/>
      <c r="L8" s="300"/>
    </row>
    <row r="9" spans="1:12" s="284" customFormat="1" ht="20.149999999999999" customHeight="1">
      <c r="A9" s="296">
        <f t="shared" si="0"/>
        <v>-2.0599999999999987</v>
      </c>
      <c r="B9" s="301" t="s">
        <v>142</v>
      </c>
      <c r="C9" s="856">
        <v>1</v>
      </c>
      <c r="D9" s="856"/>
      <c r="E9" s="298">
        <v>2</v>
      </c>
      <c r="F9" s="857">
        <v>3</v>
      </c>
      <c r="G9" s="857"/>
      <c r="H9" s="857">
        <v>4</v>
      </c>
      <c r="I9" s="857"/>
      <c r="J9" s="857"/>
      <c r="K9" s="299"/>
      <c r="L9" s="300"/>
    </row>
    <row r="10" spans="1:12" s="284" customFormat="1" ht="20.149999999999999" customHeight="1">
      <c r="A10" s="296">
        <f t="shared" si="0"/>
        <v>-2.0699999999999985</v>
      </c>
      <c r="B10" s="301" t="s">
        <v>143</v>
      </c>
      <c r="C10" s="856">
        <v>1</v>
      </c>
      <c r="D10" s="856"/>
      <c r="E10" s="298">
        <v>2</v>
      </c>
      <c r="F10" s="857">
        <v>3</v>
      </c>
      <c r="G10" s="857"/>
      <c r="H10" s="857">
        <v>4</v>
      </c>
      <c r="I10" s="857"/>
      <c r="J10" s="857"/>
      <c r="K10" s="299"/>
      <c r="L10" s="300"/>
    </row>
    <row r="11" spans="1:12" s="284" customFormat="1" ht="20.149999999999999" customHeight="1">
      <c r="A11" s="296">
        <f t="shared" si="0"/>
        <v>-2.0799999999999983</v>
      </c>
      <c r="B11" s="301" t="s">
        <v>144</v>
      </c>
      <c r="C11" s="856">
        <v>1</v>
      </c>
      <c r="D11" s="856"/>
      <c r="E11" s="298">
        <v>2</v>
      </c>
      <c r="F11" s="857">
        <v>3</v>
      </c>
      <c r="G11" s="857"/>
      <c r="H11" s="857">
        <v>4</v>
      </c>
      <c r="I11" s="857"/>
      <c r="J11" s="857"/>
      <c r="K11" s="299"/>
      <c r="L11" s="300"/>
    </row>
    <row r="12" spans="1:12" s="302" customFormat="1" ht="20.149999999999999" customHeight="1">
      <c r="A12" s="296">
        <f t="shared" si="0"/>
        <v>-2.0899999999999981</v>
      </c>
      <c r="B12" s="301" t="s">
        <v>145</v>
      </c>
      <c r="C12" s="856">
        <v>1</v>
      </c>
      <c r="D12" s="856"/>
      <c r="E12" s="298">
        <v>2</v>
      </c>
      <c r="F12" s="857">
        <v>3</v>
      </c>
      <c r="G12" s="857"/>
      <c r="H12" s="857">
        <v>4</v>
      </c>
      <c r="I12" s="857"/>
      <c r="J12" s="857"/>
      <c r="K12" s="299"/>
      <c r="L12" s="300"/>
    </row>
    <row r="13" spans="1:12" s="302" customFormat="1" ht="20.149999999999999" customHeight="1">
      <c r="A13" s="296">
        <f t="shared" si="0"/>
        <v>-2.0999999999999979</v>
      </c>
      <c r="B13" s="301" t="s">
        <v>146</v>
      </c>
      <c r="C13" s="856">
        <v>1</v>
      </c>
      <c r="D13" s="856"/>
      <c r="E13" s="298">
        <v>2</v>
      </c>
      <c r="F13" s="857">
        <v>3</v>
      </c>
      <c r="G13" s="857"/>
      <c r="H13" s="857">
        <v>4</v>
      </c>
      <c r="I13" s="857"/>
      <c r="J13" s="857"/>
      <c r="K13" s="299"/>
      <c r="L13" s="300"/>
    </row>
    <row r="14" spans="1:12" s="302" customFormat="1" ht="20.149999999999999" customHeight="1">
      <c r="A14" s="296">
        <f t="shared" si="0"/>
        <v>-2.1099999999999977</v>
      </c>
      <c r="B14" s="301" t="s">
        <v>147</v>
      </c>
      <c r="C14" s="856">
        <v>1</v>
      </c>
      <c r="D14" s="856"/>
      <c r="E14" s="298">
        <v>2</v>
      </c>
      <c r="F14" s="857">
        <v>3</v>
      </c>
      <c r="G14" s="857"/>
      <c r="H14" s="857">
        <v>4</v>
      </c>
      <c r="I14" s="857"/>
      <c r="J14" s="857"/>
      <c r="K14" s="299"/>
      <c r="L14" s="300"/>
    </row>
    <row r="15" spans="1:12" s="303" customFormat="1" ht="20.149999999999999" customHeight="1">
      <c r="A15" s="296">
        <f t="shared" si="0"/>
        <v>-2.1199999999999974</v>
      </c>
      <c r="B15" s="301" t="s">
        <v>148</v>
      </c>
      <c r="C15" s="856">
        <v>1</v>
      </c>
      <c r="D15" s="856"/>
      <c r="E15" s="298">
        <v>2</v>
      </c>
      <c r="F15" s="857">
        <v>3</v>
      </c>
      <c r="G15" s="857"/>
      <c r="H15" s="857">
        <v>4</v>
      </c>
      <c r="I15" s="857"/>
      <c r="J15" s="857"/>
      <c r="K15" s="299"/>
      <c r="L15" s="300"/>
    </row>
    <row r="16" spans="1:12" s="303" customFormat="1" ht="20.149999999999999" customHeight="1">
      <c r="A16" s="296">
        <f t="shared" si="0"/>
        <v>-2.1299999999999972</v>
      </c>
      <c r="B16" s="301" t="s">
        <v>149</v>
      </c>
      <c r="C16" s="856">
        <v>1</v>
      </c>
      <c r="D16" s="856"/>
      <c r="E16" s="298">
        <v>2</v>
      </c>
      <c r="F16" s="857">
        <v>3</v>
      </c>
      <c r="G16" s="857"/>
      <c r="H16" s="857">
        <v>4</v>
      </c>
      <c r="I16" s="857"/>
      <c r="J16" s="857"/>
      <c r="K16" s="299"/>
      <c r="L16" s="300"/>
    </row>
    <row r="17" spans="1:12" s="303" customFormat="1" ht="20.149999999999999" customHeight="1">
      <c r="A17" s="296">
        <f t="shared" si="0"/>
        <v>-2.139999999999997</v>
      </c>
      <c r="B17" s="301" t="s">
        <v>150</v>
      </c>
      <c r="C17" s="856">
        <v>1</v>
      </c>
      <c r="D17" s="856"/>
      <c r="E17" s="298">
        <v>2</v>
      </c>
      <c r="F17" s="857">
        <v>3</v>
      </c>
      <c r="G17" s="857"/>
      <c r="H17" s="857">
        <v>4</v>
      </c>
      <c r="I17" s="857"/>
      <c r="J17" s="857"/>
      <c r="K17" s="299"/>
      <c r="L17" s="300"/>
    </row>
    <row r="18" spans="1:12" s="284" customFormat="1" ht="20.149999999999999" customHeight="1">
      <c r="A18" s="296">
        <f t="shared" si="0"/>
        <v>-2.1499999999999968</v>
      </c>
      <c r="B18" s="301" t="s">
        <v>151</v>
      </c>
      <c r="C18" s="856">
        <v>1</v>
      </c>
      <c r="D18" s="856"/>
      <c r="E18" s="298">
        <v>2</v>
      </c>
      <c r="F18" s="857">
        <v>3</v>
      </c>
      <c r="G18" s="857"/>
      <c r="H18" s="857">
        <v>4</v>
      </c>
      <c r="I18" s="857"/>
      <c r="J18" s="857"/>
      <c r="K18" s="299"/>
      <c r="L18" s="300"/>
    </row>
    <row r="19" spans="1:12" s="284" customFormat="1" ht="27.75" customHeight="1">
      <c r="A19" s="304">
        <f t="shared" si="0"/>
        <v>-2.1599999999999966</v>
      </c>
      <c r="B19" s="305" t="s">
        <v>152</v>
      </c>
      <c r="C19" s="856">
        <v>1</v>
      </c>
      <c r="D19" s="856"/>
      <c r="E19" s="298">
        <v>2</v>
      </c>
      <c r="F19" s="857">
        <v>3</v>
      </c>
      <c r="G19" s="857"/>
      <c r="H19" s="857">
        <v>4</v>
      </c>
      <c r="I19" s="857"/>
      <c r="J19" s="857"/>
      <c r="K19" s="299"/>
      <c r="L19" s="300"/>
    </row>
    <row r="20" spans="1:12" ht="26">
      <c r="A20" s="306">
        <f t="shared" si="0"/>
        <v>-2.1699999999999964</v>
      </c>
      <c r="B20" s="307" t="s">
        <v>153</v>
      </c>
      <c r="C20" s="856">
        <v>1</v>
      </c>
      <c r="D20" s="856"/>
      <c r="E20" s="298">
        <v>2</v>
      </c>
      <c r="F20" s="857">
        <v>3</v>
      </c>
      <c r="G20" s="857"/>
      <c r="H20" s="857">
        <v>4</v>
      </c>
      <c r="I20" s="857"/>
      <c r="J20" s="857"/>
      <c r="K20" s="299"/>
      <c r="L20" s="300"/>
    </row>
    <row r="21" spans="1:12" ht="22.5" customHeight="1">
      <c r="A21" s="308">
        <f t="shared" si="0"/>
        <v>-2.1799999999999962</v>
      </c>
      <c r="B21" s="309" t="s">
        <v>154</v>
      </c>
      <c r="C21" s="856">
        <v>1</v>
      </c>
      <c r="D21" s="856"/>
      <c r="E21" s="298">
        <v>2</v>
      </c>
      <c r="F21" s="857">
        <v>3</v>
      </c>
      <c r="G21" s="857"/>
      <c r="H21" s="857">
        <v>4</v>
      </c>
      <c r="I21" s="857"/>
      <c r="J21" s="857"/>
      <c r="K21" s="299"/>
      <c r="L21" s="300"/>
    </row>
  </sheetData>
  <sheetProtection selectLockedCells="1" selectUnlockedCells="1"/>
  <mergeCells count="60">
    <mergeCell ref="B1:L1"/>
    <mergeCell ref="A2:A3"/>
    <mergeCell ref="B2:L2"/>
    <mergeCell ref="C3:D3"/>
    <mergeCell ref="F3:G3"/>
    <mergeCell ref="H3:J3"/>
    <mergeCell ref="C4:D4"/>
    <mergeCell ref="F4:G4"/>
    <mergeCell ref="H4:J4"/>
    <mergeCell ref="C5:D5"/>
    <mergeCell ref="F5:G5"/>
    <mergeCell ref="H5:J5"/>
    <mergeCell ref="C6:D6"/>
    <mergeCell ref="F6:G6"/>
    <mergeCell ref="H6:J6"/>
    <mergeCell ref="C7:D7"/>
    <mergeCell ref="F7:G7"/>
    <mergeCell ref="H7:J7"/>
    <mergeCell ref="C8:D8"/>
    <mergeCell ref="F8:G8"/>
    <mergeCell ref="H8:J8"/>
    <mergeCell ref="C9:D9"/>
    <mergeCell ref="F9:G9"/>
    <mergeCell ref="H9:J9"/>
    <mergeCell ref="C10:D10"/>
    <mergeCell ref="F10:G10"/>
    <mergeCell ref="H10:J10"/>
    <mergeCell ref="C11:D11"/>
    <mergeCell ref="F11:G11"/>
    <mergeCell ref="H11:J11"/>
    <mergeCell ref="C12:D12"/>
    <mergeCell ref="F12:G12"/>
    <mergeCell ref="H12:J12"/>
    <mergeCell ref="C13:D13"/>
    <mergeCell ref="F13:G13"/>
    <mergeCell ref="H13:J13"/>
    <mergeCell ref="C14:D14"/>
    <mergeCell ref="F14:G14"/>
    <mergeCell ref="H14:J14"/>
    <mergeCell ref="C15:D15"/>
    <mergeCell ref="F15:G15"/>
    <mergeCell ref="H15:J15"/>
    <mergeCell ref="C16:D16"/>
    <mergeCell ref="F16:G16"/>
    <mergeCell ref="H16:J16"/>
    <mergeCell ref="C17:D17"/>
    <mergeCell ref="F17:G17"/>
    <mergeCell ref="H17:J17"/>
    <mergeCell ref="C18:D18"/>
    <mergeCell ref="F18:G18"/>
    <mergeCell ref="H18:J18"/>
    <mergeCell ref="C19:D19"/>
    <mergeCell ref="F19:G19"/>
    <mergeCell ref="H19:J19"/>
    <mergeCell ref="C20:D20"/>
    <mergeCell ref="F20:G20"/>
    <mergeCell ref="H20:J20"/>
    <mergeCell ref="C21:D21"/>
    <mergeCell ref="F21:G21"/>
    <mergeCell ref="H21:J21"/>
  </mergeCells>
  <printOptions horizontalCentered="1"/>
  <pageMargins left="0.39374999999999999" right="0.39374999999999999" top="0.39375000000000004" bottom="0.39375000000000004" header="3.9583333333333331E-2" footer="3.9583333333333331E-2"/>
  <pageSetup paperSize="9" scale="90" firstPageNumber="0" orientation="portrait" horizontalDpi="300" verticalDpi="300" r:id="rId1"/>
  <headerFooter alignWithMargins="0">
    <oddHeader>&amp;RF2: Agent de santé</oddHeader>
    <oddFooter>&amp;LSection 6: Formation&amp;R&amp;P /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40"/>
  <sheetViews>
    <sheetView view="pageBreakPreview" topLeftCell="A12" zoomScale="130" zoomScaleSheetLayoutView="130" workbookViewId="0">
      <selection activeCell="C18" sqref="C18"/>
    </sheetView>
  </sheetViews>
  <sheetFormatPr defaultColWidth="11.54296875" defaultRowHeight="13"/>
  <cols>
    <col min="1" max="1" width="6.453125" style="310" customWidth="1"/>
    <col min="2" max="2" width="40.54296875" style="311" customWidth="1"/>
    <col min="3" max="3" width="3.54296875" style="311" customWidth="1"/>
    <col min="4" max="4" width="18.453125" style="311" customWidth="1"/>
    <col min="5" max="5" width="3.54296875" style="311" customWidth="1"/>
    <col min="6" max="6" width="2.54296875" style="311" customWidth="1"/>
    <col min="7" max="7" width="16.54296875" style="311" customWidth="1"/>
    <col min="8" max="8" width="4.453125" style="189" customWidth="1"/>
    <col min="9" max="9" width="5.453125" style="189" customWidth="1"/>
    <col min="10" max="10" width="8.54296875" style="189" customWidth="1"/>
    <col min="11" max="16384" width="11.54296875" style="189"/>
  </cols>
  <sheetData>
    <row r="1" spans="1:9" s="312" customFormat="1" ht="38.25" customHeight="1">
      <c r="A1" s="176">
        <f>-3</f>
        <v>-3</v>
      </c>
      <c r="B1" s="887" t="s">
        <v>155</v>
      </c>
      <c r="C1" s="887"/>
      <c r="D1" s="887"/>
      <c r="E1" s="887"/>
      <c r="F1" s="887"/>
      <c r="G1" s="887"/>
      <c r="H1" s="888" t="s">
        <v>43</v>
      </c>
      <c r="I1" s="888"/>
    </row>
    <row r="2" spans="1:9" ht="83.4" customHeight="1">
      <c r="A2" s="313">
        <f t="shared" ref="A2:A6" si="0">A1-0.01</f>
        <v>-3.01</v>
      </c>
      <c r="B2" s="314" t="s">
        <v>156</v>
      </c>
      <c r="C2" s="874" t="s">
        <v>157</v>
      </c>
      <c r="D2" s="874"/>
      <c r="E2" s="874"/>
      <c r="F2" s="874"/>
      <c r="G2" s="874"/>
      <c r="H2" s="315" t="s">
        <v>158</v>
      </c>
      <c r="I2" s="316"/>
    </row>
    <row r="3" spans="1:9" ht="102.75" customHeight="1">
      <c r="A3" s="313">
        <f t="shared" si="0"/>
        <v>-3.0199999999999996</v>
      </c>
      <c r="B3" s="317" t="s">
        <v>159</v>
      </c>
      <c r="C3" s="874" t="s">
        <v>160</v>
      </c>
      <c r="D3" s="874"/>
      <c r="E3" s="874"/>
      <c r="F3" s="874"/>
      <c r="G3" s="874"/>
      <c r="H3" s="869" t="s">
        <v>48</v>
      </c>
      <c r="I3" s="869"/>
    </row>
    <row r="4" spans="1:9" ht="69.650000000000006" customHeight="1">
      <c r="A4" s="313">
        <f t="shared" si="0"/>
        <v>-3.0299999999999994</v>
      </c>
      <c r="B4" s="317" t="s">
        <v>161</v>
      </c>
      <c r="C4" s="874" t="s">
        <v>162</v>
      </c>
      <c r="D4" s="874"/>
      <c r="E4" s="874"/>
      <c r="F4" s="874"/>
      <c r="G4" s="874"/>
      <c r="H4" s="869" t="s">
        <v>55</v>
      </c>
      <c r="I4" s="869"/>
    </row>
    <row r="5" spans="1:9" ht="28.25" customHeight="1">
      <c r="A5" s="313">
        <f t="shared" si="0"/>
        <v>-3.0399999999999991</v>
      </c>
      <c r="B5" s="317" t="s">
        <v>163</v>
      </c>
      <c r="C5" s="874" t="s">
        <v>164</v>
      </c>
      <c r="D5" s="874"/>
      <c r="E5" s="874"/>
      <c r="F5" s="874"/>
      <c r="G5" s="874"/>
      <c r="H5" s="869" t="s">
        <v>55</v>
      </c>
      <c r="I5" s="869"/>
    </row>
    <row r="6" spans="1:9" ht="25.5" customHeight="1">
      <c r="A6" s="886">
        <f t="shared" si="0"/>
        <v>-3.0499999999999989</v>
      </c>
      <c r="B6" s="885" t="s">
        <v>165</v>
      </c>
      <c r="C6" s="869" t="s">
        <v>166</v>
      </c>
      <c r="D6" s="869"/>
      <c r="E6" s="869"/>
      <c r="F6" s="869"/>
      <c r="G6" s="869"/>
      <c r="H6" s="869" t="s">
        <v>55</v>
      </c>
      <c r="I6" s="869"/>
    </row>
    <row r="7" spans="1:9" ht="59.25" customHeight="1">
      <c r="A7" s="886"/>
      <c r="B7" s="885"/>
      <c r="C7" s="869"/>
      <c r="D7" s="869"/>
      <c r="E7" s="869"/>
      <c r="F7" s="869"/>
      <c r="G7" s="869"/>
      <c r="H7" s="869"/>
      <c r="I7" s="869"/>
    </row>
    <row r="8" spans="1:9" ht="13.75" customHeight="1">
      <c r="A8" s="882">
        <f>A6-0.01</f>
        <v>-3.0599999999999987</v>
      </c>
      <c r="B8" s="883" t="s">
        <v>167</v>
      </c>
      <c r="C8" s="884" t="s">
        <v>168</v>
      </c>
      <c r="D8" s="884"/>
      <c r="E8" s="884"/>
      <c r="F8" s="884"/>
      <c r="G8" s="884"/>
      <c r="H8" s="869" t="s">
        <v>48</v>
      </c>
      <c r="I8" s="869"/>
    </row>
    <row r="9" spans="1:9" ht="44.25" customHeight="1">
      <c r="A9" s="882"/>
      <c r="B9" s="883"/>
      <c r="C9" s="884"/>
      <c r="D9" s="884"/>
      <c r="E9" s="884"/>
      <c r="F9" s="884"/>
      <c r="G9" s="884"/>
      <c r="H9" s="869"/>
      <c r="I9" s="869"/>
    </row>
    <row r="10" spans="1:9" ht="12.75" customHeight="1">
      <c r="A10" s="882">
        <f>A8-0.01</f>
        <v>-3.0699999999999985</v>
      </c>
      <c r="B10" s="885" t="s">
        <v>169</v>
      </c>
      <c r="C10" s="874" t="s">
        <v>170</v>
      </c>
      <c r="D10" s="874"/>
      <c r="E10" s="874"/>
      <c r="F10" s="874"/>
      <c r="G10" s="874"/>
      <c r="H10" s="869" t="s">
        <v>55</v>
      </c>
      <c r="I10" s="869"/>
    </row>
    <row r="11" spans="1:9" ht="58.5" customHeight="1">
      <c r="A11" s="882"/>
      <c r="B11" s="885"/>
      <c r="C11" s="874"/>
      <c r="D11" s="874"/>
      <c r="E11" s="874"/>
      <c r="F11" s="874"/>
      <c r="G11" s="874"/>
      <c r="H11" s="869"/>
      <c r="I11" s="869"/>
    </row>
    <row r="12" spans="1:9" ht="30" customHeight="1">
      <c r="A12" s="313">
        <f>A10-0.01</f>
        <v>-3.0799999999999983</v>
      </c>
      <c r="B12" s="317" t="s">
        <v>171</v>
      </c>
      <c r="C12" s="874" t="s">
        <v>172</v>
      </c>
      <c r="D12" s="874"/>
      <c r="E12" s="874"/>
      <c r="F12" s="874"/>
      <c r="G12" s="874"/>
      <c r="H12" s="869" t="s">
        <v>48</v>
      </c>
      <c r="I12" s="869"/>
    </row>
    <row r="13" spans="1:9" ht="28.25" customHeight="1">
      <c r="A13" s="313">
        <f t="shared" ref="A13:A16" si="1">A12-0.01</f>
        <v>-3.0899999999999981</v>
      </c>
      <c r="B13" s="314" t="s">
        <v>173</v>
      </c>
      <c r="C13" s="874" t="s">
        <v>168</v>
      </c>
      <c r="D13" s="874"/>
      <c r="E13" s="874"/>
      <c r="F13" s="874"/>
      <c r="G13" s="874"/>
      <c r="H13" s="869" t="s">
        <v>48</v>
      </c>
      <c r="I13" s="869"/>
    </row>
    <row r="14" spans="1:9" ht="30" customHeight="1">
      <c r="A14" s="313">
        <f t="shared" si="1"/>
        <v>-3.0999999999999979</v>
      </c>
      <c r="B14" s="314" t="s">
        <v>174</v>
      </c>
      <c r="C14" s="874" t="s">
        <v>172</v>
      </c>
      <c r="D14" s="874"/>
      <c r="E14" s="874"/>
      <c r="F14" s="874"/>
      <c r="G14" s="874"/>
      <c r="H14" s="869" t="s">
        <v>48</v>
      </c>
      <c r="I14" s="869"/>
    </row>
    <row r="15" spans="1:9" ht="28.25" customHeight="1">
      <c r="A15" s="313">
        <f t="shared" si="1"/>
        <v>-3.1099999999999977</v>
      </c>
      <c r="B15" s="314" t="s">
        <v>175</v>
      </c>
      <c r="C15" s="874" t="s">
        <v>168</v>
      </c>
      <c r="D15" s="874"/>
      <c r="E15" s="874"/>
      <c r="F15" s="874"/>
      <c r="G15" s="874"/>
      <c r="H15" s="869" t="s">
        <v>48</v>
      </c>
      <c r="I15" s="869"/>
    </row>
    <row r="16" spans="1:9" ht="12.75" customHeight="1">
      <c r="A16" s="875">
        <f t="shared" si="1"/>
        <v>-3.1199999999999974</v>
      </c>
      <c r="B16" s="876" t="s">
        <v>176</v>
      </c>
      <c r="C16" s="319" t="s">
        <v>177</v>
      </c>
      <c r="D16" s="320"/>
      <c r="E16" s="321">
        <v>1</v>
      </c>
      <c r="F16" s="320"/>
      <c r="G16" s="322"/>
      <c r="H16" s="869" t="s">
        <v>48</v>
      </c>
      <c r="I16" s="869"/>
    </row>
    <row r="17" spans="1:11">
      <c r="A17" s="875"/>
      <c r="B17" s="876"/>
      <c r="C17" s="323" t="s">
        <v>178</v>
      </c>
      <c r="D17" s="324"/>
      <c r="E17" s="325">
        <v>2</v>
      </c>
      <c r="F17" s="324"/>
      <c r="G17" s="326"/>
      <c r="H17" s="869"/>
      <c r="I17" s="869"/>
    </row>
    <row r="18" spans="1:11" ht="27" customHeight="1">
      <c r="A18" s="875"/>
      <c r="B18" s="876"/>
      <c r="C18" s="327" t="s">
        <v>179</v>
      </c>
      <c r="D18" s="328"/>
      <c r="E18" s="329">
        <v>3</v>
      </c>
      <c r="F18" s="330"/>
      <c r="G18" s="331"/>
      <c r="H18" s="869"/>
      <c r="I18" s="869"/>
    </row>
    <row r="19" spans="1:11" ht="15" customHeight="1">
      <c r="A19" s="877">
        <f>A16-0.01</f>
        <v>-3.1299999999999972</v>
      </c>
      <c r="B19" s="878" t="s">
        <v>180</v>
      </c>
      <c r="C19" s="332" t="s">
        <v>181</v>
      </c>
      <c r="D19" s="333"/>
      <c r="E19" s="334">
        <v>1</v>
      </c>
      <c r="F19" s="320"/>
      <c r="G19" s="322"/>
      <c r="H19" s="869" t="s">
        <v>48</v>
      </c>
      <c r="I19" s="869"/>
    </row>
    <row r="20" spans="1:11" ht="15" customHeight="1">
      <c r="A20" s="877"/>
      <c r="B20" s="878"/>
      <c r="C20" s="335" t="s">
        <v>182</v>
      </c>
      <c r="D20" s="336"/>
      <c r="E20" s="337">
        <v>2</v>
      </c>
      <c r="F20" s="328"/>
      <c r="G20" s="338"/>
      <c r="H20" s="869"/>
      <c r="I20" s="869"/>
    </row>
    <row r="21" spans="1:11" ht="15" customHeight="1">
      <c r="A21" s="877"/>
      <c r="B21" s="878"/>
      <c r="C21" s="339" t="s">
        <v>63</v>
      </c>
      <c r="D21" s="340"/>
      <c r="E21" s="341">
        <v>3</v>
      </c>
      <c r="F21" s="342"/>
      <c r="G21" s="343"/>
      <c r="H21" s="869"/>
      <c r="I21" s="869"/>
    </row>
    <row r="22" spans="1:11" s="345" customFormat="1" ht="22.5" customHeight="1">
      <c r="A22" s="285">
        <f>A19-0.01</f>
        <v>-3.139999999999997</v>
      </c>
      <c r="B22" s="879" t="s">
        <v>183</v>
      </c>
      <c r="C22" s="880" t="s">
        <v>184</v>
      </c>
      <c r="D22" s="880"/>
      <c r="E22" s="880"/>
      <c r="F22" s="880"/>
      <c r="G22" s="880"/>
      <c r="H22" s="881" t="s">
        <v>55</v>
      </c>
      <c r="I22" s="881"/>
      <c r="J22" s="179"/>
      <c r="K22" s="179"/>
    </row>
    <row r="23" spans="1:11" s="345" customFormat="1" ht="22.5" customHeight="1">
      <c r="A23" s="285">
        <f t="shared" ref="A23:A33" si="2">A22-0.01</f>
        <v>-3.1499999999999968</v>
      </c>
      <c r="B23" s="879"/>
      <c r="C23" s="870" t="s">
        <v>185</v>
      </c>
      <c r="D23" s="870"/>
      <c r="E23" s="870"/>
      <c r="F23" s="870"/>
      <c r="G23" s="870"/>
      <c r="H23" s="865" t="s">
        <v>55</v>
      </c>
      <c r="I23" s="865"/>
      <c r="J23" s="179"/>
      <c r="K23" s="179"/>
    </row>
    <row r="24" spans="1:11" s="345" customFormat="1" ht="22.5" customHeight="1">
      <c r="A24" s="285">
        <f t="shared" si="2"/>
        <v>-3.1599999999999966</v>
      </c>
      <c r="B24" s="347"/>
      <c r="C24" s="870" t="s">
        <v>186</v>
      </c>
      <c r="D24" s="870"/>
      <c r="E24" s="870"/>
      <c r="F24" s="870"/>
      <c r="G24" s="870"/>
      <c r="H24" s="865" t="s">
        <v>55</v>
      </c>
      <c r="I24" s="865"/>
      <c r="J24" s="179"/>
      <c r="K24" s="179"/>
    </row>
    <row r="25" spans="1:11" s="345" customFormat="1" ht="22.5" customHeight="1">
      <c r="A25" s="348">
        <f t="shared" si="2"/>
        <v>-3.1699999999999964</v>
      </c>
      <c r="B25" s="347"/>
      <c r="C25" s="872" t="s">
        <v>187</v>
      </c>
      <c r="D25" s="872"/>
      <c r="E25" s="872"/>
      <c r="F25" s="872"/>
      <c r="G25" s="872"/>
      <c r="H25" s="865" t="s">
        <v>55</v>
      </c>
      <c r="I25" s="865"/>
      <c r="J25" s="179"/>
      <c r="K25" s="179"/>
    </row>
    <row r="26" spans="1:11" s="345" customFormat="1" ht="30.75" customHeight="1">
      <c r="A26" s="348">
        <f t="shared" si="2"/>
        <v>-3.1799999999999962</v>
      </c>
      <c r="B26" s="873" t="s">
        <v>188</v>
      </c>
      <c r="C26" s="870" t="s">
        <v>189</v>
      </c>
      <c r="D26" s="870"/>
      <c r="E26" s="870"/>
      <c r="F26" s="870"/>
      <c r="G26" s="870"/>
      <c r="H26" s="865" t="s">
        <v>55</v>
      </c>
      <c r="I26" s="865"/>
      <c r="J26" s="179"/>
      <c r="K26" s="179"/>
    </row>
    <row r="27" spans="1:11" s="345" customFormat="1" ht="32.25" customHeight="1">
      <c r="A27" s="348">
        <f t="shared" si="2"/>
        <v>-3.1899999999999959</v>
      </c>
      <c r="B27" s="873"/>
      <c r="C27" s="870" t="s">
        <v>190</v>
      </c>
      <c r="D27" s="870"/>
      <c r="E27" s="870"/>
      <c r="F27" s="870"/>
      <c r="G27" s="870"/>
      <c r="H27" s="865" t="s">
        <v>55</v>
      </c>
      <c r="I27" s="865"/>
      <c r="J27" s="179"/>
      <c r="K27" s="179"/>
    </row>
    <row r="28" spans="1:11" s="345" customFormat="1" ht="22.5" customHeight="1">
      <c r="A28" s="348">
        <f t="shared" si="2"/>
        <v>-3.1999999999999957</v>
      </c>
      <c r="B28" s="873"/>
      <c r="C28" s="870" t="s">
        <v>191</v>
      </c>
      <c r="D28" s="870"/>
      <c r="E28" s="870"/>
      <c r="F28" s="870"/>
      <c r="G28" s="870"/>
      <c r="H28" s="865" t="s">
        <v>55</v>
      </c>
      <c r="I28" s="865"/>
      <c r="J28" s="179"/>
      <c r="K28" s="179"/>
    </row>
    <row r="29" spans="1:11" s="345" customFormat="1" ht="22.5" customHeight="1">
      <c r="A29" s="348">
        <f t="shared" si="2"/>
        <v>-3.2099999999999955</v>
      </c>
      <c r="B29" s="873"/>
      <c r="C29" s="870" t="s">
        <v>192</v>
      </c>
      <c r="D29" s="870"/>
      <c r="E29" s="870"/>
      <c r="F29" s="870"/>
      <c r="G29" s="870"/>
      <c r="H29" s="865" t="s">
        <v>55</v>
      </c>
      <c r="I29" s="865"/>
      <c r="J29" s="179"/>
      <c r="K29" s="179"/>
    </row>
    <row r="30" spans="1:11" s="345" customFormat="1" ht="22.5" customHeight="1">
      <c r="A30" s="348">
        <f t="shared" si="2"/>
        <v>-3.2199999999999953</v>
      </c>
      <c r="B30" s="873"/>
      <c r="C30" s="870" t="s">
        <v>193</v>
      </c>
      <c r="D30" s="870"/>
      <c r="E30" s="870"/>
      <c r="F30" s="870"/>
      <c r="G30" s="870"/>
      <c r="H30" s="865" t="s">
        <v>55</v>
      </c>
      <c r="I30" s="865"/>
      <c r="J30" s="179"/>
      <c r="K30" s="179"/>
    </row>
    <row r="31" spans="1:11" s="345" customFormat="1" ht="22.5" customHeight="1">
      <c r="A31" s="348">
        <f t="shared" si="2"/>
        <v>-3.2299999999999951</v>
      </c>
      <c r="B31" s="873"/>
      <c r="C31" s="870" t="s">
        <v>194</v>
      </c>
      <c r="D31" s="870"/>
      <c r="E31" s="870"/>
      <c r="F31" s="870"/>
      <c r="G31" s="870"/>
      <c r="H31" s="865" t="s">
        <v>55</v>
      </c>
      <c r="I31" s="865"/>
      <c r="J31" s="179"/>
      <c r="K31" s="179"/>
    </row>
    <row r="32" spans="1:11" s="345" customFormat="1" ht="22.5" customHeight="1">
      <c r="A32" s="348">
        <f t="shared" si="2"/>
        <v>-3.2399999999999949</v>
      </c>
      <c r="B32" s="873"/>
      <c r="C32" s="870" t="s">
        <v>195</v>
      </c>
      <c r="D32" s="870"/>
      <c r="E32" s="870"/>
      <c r="F32" s="870"/>
      <c r="G32" s="870"/>
      <c r="H32" s="865" t="s">
        <v>55</v>
      </c>
      <c r="I32" s="865"/>
      <c r="J32" s="179"/>
      <c r="K32" s="179"/>
    </row>
    <row r="33" spans="1:11" s="345" customFormat="1" ht="22.5" customHeight="1">
      <c r="A33" s="350">
        <f t="shared" si="2"/>
        <v>-3.2499999999999947</v>
      </c>
      <c r="B33" s="873"/>
      <c r="C33" s="870" t="s">
        <v>196</v>
      </c>
      <c r="D33" s="870"/>
      <c r="E33" s="870"/>
      <c r="F33" s="870"/>
      <c r="G33" s="870"/>
      <c r="H33" s="865" t="s">
        <v>55</v>
      </c>
      <c r="I33" s="865"/>
      <c r="J33" s="179"/>
      <c r="K33" s="179"/>
    </row>
    <row r="34" spans="1:11" ht="25.25" customHeight="1">
      <c r="A34" s="351">
        <f>A32-0.01</f>
        <v>-3.2499999999999947</v>
      </c>
      <c r="B34" s="873"/>
      <c r="C34" s="871" t="s">
        <v>197</v>
      </c>
      <c r="D34" s="871"/>
      <c r="E34" s="871"/>
      <c r="F34" s="871"/>
      <c r="G34" s="871"/>
      <c r="H34" s="865" t="s">
        <v>55</v>
      </c>
      <c r="I34" s="865"/>
    </row>
    <row r="35" spans="1:11" ht="18.75" customHeight="1">
      <c r="A35" s="351">
        <f t="shared" ref="A35:A38" si="3">A34-0.01</f>
        <v>-3.2599999999999945</v>
      </c>
      <c r="B35" s="873"/>
      <c r="C35" s="323" t="s">
        <v>198</v>
      </c>
      <c r="D35" s="324"/>
      <c r="E35" s="324"/>
      <c r="F35" s="324"/>
      <c r="G35" s="326"/>
      <c r="H35" s="865" t="s">
        <v>55</v>
      </c>
      <c r="I35" s="865"/>
    </row>
    <row r="36" spans="1:11" ht="19.5" customHeight="1">
      <c r="A36" s="351">
        <f t="shared" si="3"/>
        <v>-3.2699999999999942</v>
      </c>
      <c r="B36" s="873"/>
      <c r="C36" s="323" t="s">
        <v>199</v>
      </c>
      <c r="D36" s="324"/>
      <c r="E36" s="324"/>
      <c r="F36" s="324"/>
      <c r="G36" s="326"/>
      <c r="H36" s="865" t="s">
        <v>55</v>
      </c>
      <c r="I36" s="865"/>
    </row>
    <row r="37" spans="1:11" ht="18" customHeight="1">
      <c r="A37" s="351">
        <f t="shared" si="3"/>
        <v>-3.279999999999994</v>
      </c>
      <c r="B37" s="873"/>
      <c r="C37" s="352" t="s">
        <v>200</v>
      </c>
      <c r="D37" s="342"/>
      <c r="E37" s="342"/>
      <c r="F37" s="342"/>
      <c r="G37" s="343"/>
      <c r="H37" s="866" t="s">
        <v>55</v>
      </c>
      <c r="I37" s="866"/>
    </row>
    <row r="38" spans="1:11" ht="28.4" customHeight="1">
      <c r="A38" s="867">
        <f t="shared" si="3"/>
        <v>-3.2899999999999938</v>
      </c>
      <c r="B38" s="868" t="s">
        <v>201</v>
      </c>
      <c r="C38" s="332" t="s">
        <v>62</v>
      </c>
      <c r="D38" s="333"/>
      <c r="E38" s="334">
        <v>1</v>
      </c>
      <c r="F38" s="320"/>
      <c r="G38" s="320"/>
      <c r="H38" s="869" t="s">
        <v>48</v>
      </c>
      <c r="I38" s="869"/>
    </row>
    <row r="39" spans="1:11" ht="16.5" customHeight="1">
      <c r="A39" s="867"/>
      <c r="B39" s="868"/>
      <c r="C39" s="353" t="s">
        <v>57</v>
      </c>
      <c r="D39" s="354"/>
      <c r="E39" s="355">
        <v>2</v>
      </c>
      <c r="F39" s="356"/>
      <c r="G39" s="356"/>
      <c r="H39" s="869"/>
      <c r="I39" s="869"/>
    </row>
    <row r="40" spans="1:11">
      <c r="H40" s="357"/>
      <c r="I40" s="357"/>
    </row>
  </sheetData>
  <sheetProtection selectLockedCells="1" selectUnlockedCells="1"/>
  <mergeCells count="69">
    <mergeCell ref="C4:G4"/>
    <mergeCell ref="H4:I4"/>
    <mergeCell ref="B1:G1"/>
    <mergeCell ref="H1:I1"/>
    <mergeCell ref="C2:G2"/>
    <mergeCell ref="C3:G3"/>
    <mergeCell ref="H3:I3"/>
    <mergeCell ref="C5:G5"/>
    <mergeCell ref="H5:I5"/>
    <mergeCell ref="A6:A7"/>
    <mergeCell ref="B6:B7"/>
    <mergeCell ref="C6:G7"/>
    <mergeCell ref="H6:I7"/>
    <mergeCell ref="A8:A9"/>
    <mergeCell ref="B8:B9"/>
    <mergeCell ref="C8:G9"/>
    <mergeCell ref="H8:I9"/>
    <mergeCell ref="A10:A11"/>
    <mergeCell ref="B10:B11"/>
    <mergeCell ref="C10:G11"/>
    <mergeCell ref="H10:I11"/>
    <mergeCell ref="C12:G12"/>
    <mergeCell ref="H12:I12"/>
    <mergeCell ref="C13:G13"/>
    <mergeCell ref="H13:I13"/>
    <mergeCell ref="C14:G14"/>
    <mergeCell ref="H14:I14"/>
    <mergeCell ref="C24:G24"/>
    <mergeCell ref="H24:I24"/>
    <mergeCell ref="C15:G15"/>
    <mergeCell ref="H15:I15"/>
    <mergeCell ref="A16:A18"/>
    <mergeCell ref="B16:B18"/>
    <mergeCell ref="H16:I18"/>
    <mergeCell ref="A19:A21"/>
    <mergeCell ref="B19:B21"/>
    <mergeCell ref="H19:I21"/>
    <mergeCell ref="B22:B23"/>
    <mergeCell ref="C22:G22"/>
    <mergeCell ref="H22:I22"/>
    <mergeCell ref="C23:G23"/>
    <mergeCell ref="H23:I23"/>
    <mergeCell ref="C25:G25"/>
    <mergeCell ref="H25:I25"/>
    <mergeCell ref="B26:B37"/>
    <mergeCell ref="C26:G26"/>
    <mergeCell ref="H26:I26"/>
    <mergeCell ref="C27:G27"/>
    <mergeCell ref="H27:I27"/>
    <mergeCell ref="C28:G28"/>
    <mergeCell ref="H28:I28"/>
    <mergeCell ref="C29:G29"/>
    <mergeCell ref="H29:I29"/>
    <mergeCell ref="C30:G30"/>
    <mergeCell ref="H30:I30"/>
    <mergeCell ref="C31:G31"/>
    <mergeCell ref="H31:I31"/>
    <mergeCell ref="H37:I37"/>
    <mergeCell ref="A38:A39"/>
    <mergeCell ref="B38:B39"/>
    <mergeCell ref="H38:I39"/>
    <mergeCell ref="C33:G33"/>
    <mergeCell ref="H33:I33"/>
    <mergeCell ref="C34:G34"/>
    <mergeCell ref="H34:I34"/>
    <mergeCell ref="H35:I35"/>
    <mergeCell ref="H36:I36"/>
    <mergeCell ref="C32:G32"/>
    <mergeCell ref="H32:I32"/>
  </mergeCells>
  <printOptions horizontalCentered="1"/>
  <pageMargins left="0.39374999999999999" right="0.39374999999999999" top="0.39375000000000004" bottom="0.39375000000000004" header="3.9583333333333331E-2" footer="3.9583333333333331E-2"/>
  <pageSetup paperSize="9" scale="73" firstPageNumber="0" orientation="portrait" horizontalDpi="300" verticalDpi="300" r:id="rId1"/>
  <headerFooter alignWithMargins="0">
    <oddHeader>&amp;RF2: Agent de santé</oddHeader>
    <oddFooter>&amp;LSection &amp;R&amp;A&amp;P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59"/>
  <sheetViews>
    <sheetView view="pageBreakPreview" topLeftCell="A32" zoomScale="98" zoomScaleSheetLayoutView="98" workbookViewId="0">
      <selection activeCell="C43" sqref="C43:G43"/>
    </sheetView>
  </sheetViews>
  <sheetFormatPr defaultColWidth="11.54296875" defaultRowHeight="13"/>
  <cols>
    <col min="1" max="1" width="8.54296875" style="358" customWidth="1"/>
    <col min="2" max="2" width="34.54296875" style="359" customWidth="1"/>
    <col min="3" max="3" width="3" style="359" customWidth="1"/>
    <col min="4" max="4" width="20.453125" style="359" customWidth="1"/>
    <col min="5" max="5" width="13.54296875" style="359" customWidth="1"/>
    <col min="6" max="6" width="3" style="359" customWidth="1"/>
    <col min="7" max="7" width="7" style="359" customWidth="1"/>
    <col min="8" max="8" width="8.54296875" style="360" customWidth="1"/>
    <col min="9" max="9" width="9.453125" style="360" customWidth="1"/>
    <col min="10" max="10" width="8.54296875" style="360" customWidth="1"/>
    <col min="11" max="16384" width="11.54296875" style="360"/>
  </cols>
  <sheetData>
    <row r="1" spans="1:12" s="362" customFormat="1" ht="40.5" customHeight="1">
      <c r="A1" s="361">
        <f>-4</f>
        <v>-4</v>
      </c>
      <c r="B1" s="860" t="s">
        <v>202</v>
      </c>
      <c r="C1" s="860"/>
      <c r="D1" s="860"/>
      <c r="E1" s="860"/>
      <c r="F1" s="860"/>
      <c r="G1" s="860"/>
      <c r="H1" s="888" t="s">
        <v>43</v>
      </c>
      <c r="I1" s="888"/>
      <c r="J1" s="179"/>
      <c r="K1" s="179"/>
      <c r="L1" s="179"/>
    </row>
    <row r="2" spans="1:12" s="174" customFormat="1" ht="13.5" customHeight="1">
      <c r="A2" s="861">
        <f>A1-0.01</f>
        <v>-4.01</v>
      </c>
      <c r="B2" s="876" t="s">
        <v>203</v>
      </c>
      <c r="C2" s="363" t="s">
        <v>204</v>
      </c>
      <c r="D2" s="364"/>
      <c r="E2" s="364"/>
      <c r="F2" s="365">
        <v>1</v>
      </c>
      <c r="G2" s="366"/>
      <c r="H2" s="904" t="s">
        <v>55</v>
      </c>
      <c r="I2" s="904"/>
    </row>
    <row r="3" spans="1:12" s="174" customFormat="1" ht="13.5" customHeight="1">
      <c r="A3" s="861"/>
      <c r="B3" s="876"/>
      <c r="C3" s="367" t="s">
        <v>205</v>
      </c>
      <c r="D3" s="368"/>
      <c r="E3" s="368"/>
      <c r="F3" s="369">
        <v>2</v>
      </c>
      <c r="G3" s="370"/>
      <c r="H3" s="904"/>
      <c r="I3" s="904"/>
    </row>
    <row r="4" spans="1:12" s="174" customFormat="1">
      <c r="A4" s="861"/>
      <c r="B4" s="876"/>
      <c r="C4" s="367" t="s">
        <v>206</v>
      </c>
      <c r="D4" s="368"/>
      <c r="E4" s="368"/>
      <c r="F4" s="371">
        <v>3</v>
      </c>
      <c r="G4" s="372"/>
      <c r="H4" s="904"/>
      <c r="I4" s="904"/>
    </row>
    <row r="5" spans="1:12" s="174" customFormat="1">
      <c r="A5" s="861"/>
      <c r="B5" s="876"/>
      <c r="C5" s="367" t="s">
        <v>207</v>
      </c>
      <c r="D5" s="368"/>
      <c r="E5" s="368"/>
      <c r="F5" s="371">
        <v>4</v>
      </c>
      <c r="G5" s="372"/>
      <c r="H5" s="904"/>
      <c r="I5" s="904"/>
    </row>
    <row r="6" spans="1:12" s="174" customFormat="1">
      <c r="A6" s="861"/>
      <c r="B6" s="876"/>
      <c r="C6" s="367" t="s">
        <v>208</v>
      </c>
      <c r="D6" s="368"/>
      <c r="E6" s="368"/>
      <c r="F6" s="371">
        <v>5</v>
      </c>
      <c r="G6" s="372"/>
      <c r="H6" s="904"/>
      <c r="I6" s="904"/>
    </row>
    <row r="7" spans="1:12" s="174" customFormat="1">
      <c r="A7" s="861"/>
      <c r="B7" s="876"/>
      <c r="C7" s="367" t="s">
        <v>209</v>
      </c>
      <c r="D7" s="368"/>
      <c r="E7" s="368"/>
      <c r="F7" s="371">
        <v>6</v>
      </c>
      <c r="G7" s="372"/>
      <c r="H7" s="904"/>
      <c r="I7" s="904"/>
    </row>
    <row r="8" spans="1:12" s="174" customFormat="1">
      <c r="A8" s="861"/>
      <c r="B8" s="876"/>
      <c r="C8" s="373" t="s">
        <v>81</v>
      </c>
      <c r="D8" s="374"/>
      <c r="E8" s="374"/>
      <c r="F8" s="375">
        <v>97</v>
      </c>
      <c r="G8" s="376"/>
      <c r="H8" s="904"/>
      <c r="I8" s="904"/>
    </row>
    <row r="9" spans="1:12" s="174" customFormat="1" ht="16.5" customHeight="1">
      <c r="A9" s="861">
        <f>A2-0.01</f>
        <v>-4.0199999999999996</v>
      </c>
      <c r="B9" s="908" t="s">
        <v>210</v>
      </c>
      <c r="C9" s="363" t="s">
        <v>211</v>
      </c>
      <c r="D9" s="364"/>
      <c r="E9" s="377"/>
      <c r="F9" s="377">
        <v>1</v>
      </c>
      <c r="G9" s="378"/>
      <c r="H9" s="909" t="s">
        <v>55</v>
      </c>
      <c r="I9" s="909"/>
    </row>
    <row r="10" spans="1:12" s="174" customFormat="1" ht="16.5" customHeight="1">
      <c r="A10" s="861"/>
      <c r="B10" s="908"/>
      <c r="C10" s="53" t="s">
        <v>18</v>
      </c>
      <c r="D10" s="379"/>
      <c r="E10" s="380"/>
      <c r="F10" s="380">
        <v>2</v>
      </c>
      <c r="G10" s="381"/>
      <c r="H10" s="909"/>
      <c r="I10" s="909"/>
    </row>
    <row r="11" spans="1:12" s="174" customFormat="1">
      <c r="A11" s="861"/>
      <c r="B11" s="908"/>
      <c r="C11" s="53" t="s">
        <v>20</v>
      </c>
      <c r="D11" s="368"/>
      <c r="E11" s="371"/>
      <c r="F11" s="371">
        <v>3</v>
      </c>
      <c r="G11" s="382"/>
      <c r="H11" s="909"/>
      <c r="I11" s="909"/>
    </row>
    <row r="12" spans="1:12" s="174" customFormat="1">
      <c r="A12" s="861"/>
      <c r="B12" s="908"/>
      <c r="C12" s="383" t="s">
        <v>212</v>
      </c>
      <c r="D12" s="368"/>
      <c r="E12" s="371"/>
      <c r="F12" s="371">
        <v>4</v>
      </c>
      <c r="G12" s="384"/>
      <c r="H12" s="909"/>
      <c r="I12" s="909"/>
    </row>
    <row r="13" spans="1:12" s="174" customFormat="1">
      <c r="A13" s="861"/>
      <c r="B13" s="908"/>
      <c r="C13" s="373" t="s">
        <v>81</v>
      </c>
      <c r="D13" s="374"/>
      <c r="E13" s="375"/>
      <c r="F13" s="375">
        <v>97</v>
      </c>
      <c r="G13" s="385"/>
      <c r="H13" s="909"/>
      <c r="I13" s="909"/>
    </row>
    <row r="14" spans="1:12" s="388" customFormat="1" ht="12.75" customHeight="1">
      <c r="A14" s="861" t="s">
        <v>213</v>
      </c>
      <c r="B14" s="876" t="s">
        <v>214</v>
      </c>
      <c r="C14" s="386" t="s">
        <v>215</v>
      </c>
      <c r="D14" s="387" t="s">
        <v>216</v>
      </c>
      <c r="E14" s="906" t="s">
        <v>217</v>
      </c>
      <c r="F14" s="906"/>
      <c r="G14" s="906"/>
      <c r="H14" s="904" t="s">
        <v>48</v>
      </c>
      <c r="I14" s="904"/>
      <c r="J14" s="179"/>
      <c r="K14" s="179"/>
      <c r="L14" s="179"/>
    </row>
    <row r="15" spans="1:12" s="388" customFormat="1" ht="12.75" customHeight="1">
      <c r="A15" s="861"/>
      <c r="B15" s="876"/>
      <c r="C15" s="389" t="s">
        <v>218</v>
      </c>
      <c r="D15" s="387" t="s">
        <v>219</v>
      </c>
      <c r="E15" s="907" t="s">
        <v>220</v>
      </c>
      <c r="F15" s="907"/>
      <c r="G15" s="907"/>
      <c r="H15" s="904"/>
      <c r="I15" s="904"/>
      <c r="J15" s="179"/>
      <c r="K15" s="179"/>
      <c r="L15" s="179"/>
    </row>
    <row r="16" spans="1:12" s="388" customFormat="1" ht="20.25" customHeight="1">
      <c r="A16" s="861"/>
      <c r="B16" s="876"/>
      <c r="C16" s="389" t="s">
        <v>221</v>
      </c>
      <c r="D16" s="387" t="s">
        <v>222</v>
      </c>
      <c r="E16" s="907" t="s">
        <v>223</v>
      </c>
      <c r="F16" s="907"/>
      <c r="G16" s="907"/>
      <c r="H16" s="904"/>
      <c r="I16" s="904"/>
    </row>
    <row r="17" spans="1:12" s="388" customFormat="1" ht="31.5" customHeight="1">
      <c r="A17" s="861"/>
      <c r="B17" s="876"/>
      <c r="C17" s="389" t="s">
        <v>224</v>
      </c>
      <c r="D17" s="390" t="s">
        <v>225</v>
      </c>
      <c r="E17" s="907" t="s">
        <v>226</v>
      </c>
      <c r="F17" s="907"/>
      <c r="G17" s="907"/>
      <c r="H17" s="904"/>
      <c r="I17" s="904"/>
    </row>
    <row r="18" spans="1:12" s="388" customFormat="1" ht="18" customHeight="1">
      <c r="A18" s="861"/>
      <c r="B18" s="876"/>
      <c r="C18" s="389">
        <v>9</v>
      </c>
      <c r="D18" s="390" t="s">
        <v>227</v>
      </c>
      <c r="E18" s="907"/>
      <c r="F18" s="907"/>
      <c r="G18" s="907"/>
      <c r="H18" s="904"/>
      <c r="I18" s="904"/>
    </row>
    <row r="19" spans="1:12" s="388" customFormat="1" ht="12.75" customHeight="1">
      <c r="A19" s="861">
        <f>A9-0.02</f>
        <v>-4.0399999999999991</v>
      </c>
      <c r="B19" s="876"/>
      <c r="C19" s="386"/>
      <c r="D19" s="387"/>
      <c r="E19" s="906"/>
      <c r="F19" s="906"/>
      <c r="G19" s="906"/>
      <c r="H19" s="904" t="s">
        <v>48</v>
      </c>
      <c r="I19" s="904"/>
      <c r="J19" s="179"/>
      <c r="K19" s="179"/>
      <c r="L19" s="179"/>
    </row>
    <row r="20" spans="1:12" s="388" customFormat="1" ht="12.75" customHeight="1">
      <c r="A20" s="861"/>
      <c r="B20" s="876"/>
      <c r="C20" s="389"/>
      <c r="D20" s="387"/>
      <c r="E20" s="907"/>
      <c r="F20" s="907"/>
      <c r="G20" s="907"/>
      <c r="H20" s="904"/>
      <c r="I20" s="904"/>
      <c r="J20" s="179"/>
      <c r="K20" s="179"/>
      <c r="L20" s="179"/>
    </row>
    <row r="21" spans="1:12" s="388" customFormat="1" ht="14.25" customHeight="1">
      <c r="A21" s="861"/>
      <c r="B21" s="876"/>
      <c r="C21" s="389"/>
      <c r="D21" s="387"/>
      <c r="E21" s="907"/>
      <c r="F21" s="907"/>
      <c r="G21" s="907"/>
      <c r="H21" s="904"/>
      <c r="I21" s="904"/>
    </row>
    <row r="22" spans="1:12" s="388" customFormat="1" ht="29.4" customHeight="1">
      <c r="A22" s="861"/>
      <c r="B22" s="876"/>
      <c r="C22" s="389"/>
      <c r="D22" s="390"/>
      <c r="E22" s="907"/>
      <c r="F22" s="907"/>
      <c r="G22" s="907"/>
      <c r="H22" s="904"/>
      <c r="I22" s="904"/>
    </row>
    <row r="23" spans="1:12" s="388" customFormat="1" ht="12.75" customHeight="1">
      <c r="A23" s="877" t="s">
        <v>228</v>
      </c>
      <c r="B23" s="878" t="s">
        <v>229</v>
      </c>
      <c r="C23" s="386" t="s">
        <v>215</v>
      </c>
      <c r="D23" s="391" t="s">
        <v>230</v>
      </c>
      <c r="E23" s="392" t="s">
        <v>231</v>
      </c>
      <c r="F23" s="320"/>
      <c r="G23" s="393"/>
      <c r="H23" s="901" t="s">
        <v>48</v>
      </c>
      <c r="I23" s="901"/>
      <c r="J23" s="179"/>
      <c r="K23" s="179"/>
      <c r="L23" s="179"/>
    </row>
    <row r="24" spans="1:12" s="388" customFormat="1" ht="12.75" customHeight="1">
      <c r="A24" s="877"/>
      <c r="B24" s="878"/>
      <c r="C24" s="389" t="s">
        <v>218</v>
      </c>
      <c r="D24" s="387" t="s">
        <v>232</v>
      </c>
      <c r="E24" s="394" t="s">
        <v>233</v>
      </c>
      <c r="F24" s="324"/>
      <c r="G24" s="395"/>
      <c r="H24" s="901"/>
      <c r="I24" s="901"/>
      <c r="J24" s="179"/>
      <c r="K24" s="179"/>
      <c r="L24" s="179"/>
    </row>
    <row r="25" spans="1:12" s="388" customFormat="1" ht="12.75" customHeight="1">
      <c r="A25" s="877"/>
      <c r="B25" s="878"/>
      <c r="C25" s="389" t="s">
        <v>221</v>
      </c>
      <c r="D25" s="387" t="s">
        <v>234</v>
      </c>
      <c r="E25" s="396" t="s">
        <v>235</v>
      </c>
      <c r="F25" s="324"/>
      <c r="G25" s="395"/>
      <c r="H25" s="901"/>
      <c r="I25" s="901"/>
    </row>
    <row r="26" spans="1:12" s="388" customFormat="1" ht="12.75" customHeight="1">
      <c r="A26" s="877"/>
      <c r="B26" s="878"/>
      <c r="C26" s="389" t="s">
        <v>224</v>
      </c>
      <c r="D26" s="387" t="s">
        <v>236</v>
      </c>
      <c r="E26" s="396" t="s">
        <v>237</v>
      </c>
      <c r="F26" s="324"/>
      <c r="G26" s="395"/>
      <c r="H26" s="901"/>
      <c r="I26" s="901"/>
    </row>
    <row r="27" spans="1:12" s="388" customFormat="1" ht="36" customHeight="1">
      <c r="A27" s="877"/>
      <c r="B27" s="878"/>
      <c r="C27" s="397" t="s">
        <v>238</v>
      </c>
      <c r="D27" s="390" t="s">
        <v>225</v>
      </c>
      <c r="E27" s="398"/>
      <c r="F27" s="342"/>
      <c r="G27" s="399"/>
      <c r="H27" s="901"/>
      <c r="I27" s="901"/>
    </row>
    <row r="28" spans="1:12" s="388" customFormat="1" ht="1.4" customHeight="1">
      <c r="A28" s="277"/>
      <c r="B28" s="400"/>
      <c r="C28" s="401"/>
      <c r="D28" s="402" t="s">
        <v>63</v>
      </c>
      <c r="E28" s="330">
        <v>2</v>
      </c>
      <c r="F28" s="403"/>
      <c r="G28" s="404" t="s">
        <v>239</v>
      </c>
      <c r="H28" s="401"/>
      <c r="I28" s="405"/>
      <c r="J28" s="179"/>
      <c r="K28" s="179"/>
      <c r="L28" s="179"/>
    </row>
    <row r="29" spans="1:12" s="388" customFormat="1" ht="13.5" customHeight="1">
      <c r="A29" s="861">
        <v>-4.0599999999999996</v>
      </c>
      <c r="B29" s="902" t="s">
        <v>240</v>
      </c>
      <c r="C29" s="903"/>
      <c r="D29" s="903"/>
      <c r="E29" s="407"/>
      <c r="F29" s="407"/>
      <c r="G29" s="408"/>
      <c r="H29" s="904" t="s">
        <v>48</v>
      </c>
      <c r="I29" s="904"/>
    </row>
    <row r="30" spans="1:12" s="388" customFormat="1" ht="13.5" customHeight="1">
      <c r="A30" s="861"/>
      <c r="B30" s="902"/>
      <c r="C30" s="905"/>
      <c r="D30" s="905"/>
      <c r="E30" s="409"/>
      <c r="F30" s="409"/>
      <c r="G30" s="410"/>
      <c r="H30" s="904"/>
      <c r="I30" s="904"/>
    </row>
    <row r="31" spans="1:12" s="388" customFormat="1" ht="21" customHeight="1">
      <c r="A31" s="877">
        <f>A29-0.01</f>
        <v>-4.0699999999999994</v>
      </c>
      <c r="B31" s="899" t="s">
        <v>241</v>
      </c>
      <c r="C31" s="406"/>
      <c r="D31" s="411" t="s">
        <v>62</v>
      </c>
      <c r="E31" s="412">
        <v>1</v>
      </c>
      <c r="F31" s="413"/>
      <c r="G31" s="408"/>
      <c r="H31" s="869" t="s">
        <v>48</v>
      </c>
      <c r="I31" s="869"/>
    </row>
    <row r="32" spans="1:12" s="388" customFormat="1" ht="20.25" customHeight="1">
      <c r="A32" s="877"/>
      <c r="B32" s="899"/>
      <c r="C32" s="414"/>
      <c r="D32" s="402" t="s">
        <v>63</v>
      </c>
      <c r="E32" s="415">
        <v>2</v>
      </c>
      <c r="F32" s="416" t="s">
        <v>242</v>
      </c>
      <c r="G32" s="417">
        <f>A41</f>
        <v>-4.089999999999999</v>
      </c>
      <c r="H32" s="869"/>
      <c r="I32" s="869"/>
    </row>
    <row r="33" spans="1:12" s="388" customFormat="1" ht="15" customHeight="1">
      <c r="A33" s="861">
        <f>A31-0.01</f>
        <v>-4.0799999999999992</v>
      </c>
      <c r="B33" s="876" t="s">
        <v>243</v>
      </c>
      <c r="C33" s="900" t="s">
        <v>244</v>
      </c>
      <c r="D33" s="900"/>
      <c r="E33" s="418" t="s">
        <v>62</v>
      </c>
      <c r="F33" s="419">
        <v>1</v>
      </c>
      <c r="G33" s="420"/>
      <c r="H33" s="881" t="s">
        <v>48</v>
      </c>
      <c r="I33" s="881"/>
    </row>
    <row r="34" spans="1:12" s="388" customFormat="1" ht="15" customHeight="1">
      <c r="A34" s="861"/>
      <c r="B34" s="876"/>
      <c r="C34" s="900"/>
      <c r="D34" s="900"/>
      <c r="E34" s="421" t="s">
        <v>63</v>
      </c>
      <c r="F34" s="422">
        <v>2</v>
      </c>
      <c r="G34" s="423"/>
      <c r="H34" s="881"/>
      <c r="I34" s="881"/>
    </row>
    <row r="35" spans="1:12" s="388" customFormat="1" ht="15.75" customHeight="1">
      <c r="A35" s="894"/>
      <c r="B35" s="876"/>
      <c r="C35" s="896" t="s">
        <v>245</v>
      </c>
      <c r="D35" s="896"/>
      <c r="E35" s="425" t="s">
        <v>62</v>
      </c>
      <c r="F35" s="426">
        <v>1</v>
      </c>
      <c r="G35" s="427"/>
      <c r="H35" s="865" t="s">
        <v>48</v>
      </c>
      <c r="I35" s="865"/>
    </row>
    <row r="36" spans="1:12" s="388" customFormat="1" ht="25.5" customHeight="1">
      <c r="A36" s="894"/>
      <c r="B36" s="428"/>
      <c r="C36" s="896"/>
      <c r="D36" s="896"/>
      <c r="E36" s="421" t="s">
        <v>63</v>
      </c>
      <c r="F36" s="422">
        <v>2</v>
      </c>
      <c r="G36" s="423"/>
      <c r="H36" s="865"/>
      <c r="I36" s="865"/>
    </row>
    <row r="37" spans="1:12" s="388" customFormat="1" ht="15" customHeight="1">
      <c r="A37" s="894"/>
      <c r="B37" s="895"/>
      <c r="C37" s="896" t="s">
        <v>246</v>
      </c>
      <c r="D37" s="896"/>
      <c r="E37" s="425" t="s">
        <v>62</v>
      </c>
      <c r="F37" s="426">
        <v>1</v>
      </c>
      <c r="G37" s="427"/>
      <c r="H37" s="865" t="s">
        <v>48</v>
      </c>
      <c r="I37" s="865"/>
    </row>
    <row r="38" spans="1:12" s="388" customFormat="1" ht="15" customHeight="1">
      <c r="A38" s="894"/>
      <c r="B38" s="895"/>
      <c r="C38" s="896"/>
      <c r="D38" s="896"/>
      <c r="E38" s="421" t="s">
        <v>63</v>
      </c>
      <c r="F38" s="422">
        <v>2</v>
      </c>
      <c r="G38" s="423"/>
      <c r="H38" s="865"/>
      <c r="I38" s="865"/>
    </row>
    <row r="39" spans="1:12" s="388" customFormat="1" ht="15" customHeight="1">
      <c r="A39" s="897"/>
      <c r="B39" s="895"/>
      <c r="C39" s="898" t="s">
        <v>81</v>
      </c>
      <c r="D39" s="898"/>
      <c r="E39" s="425" t="s">
        <v>62</v>
      </c>
      <c r="F39" s="426">
        <v>1</v>
      </c>
      <c r="G39" s="427"/>
      <c r="H39" s="892" t="s">
        <v>48</v>
      </c>
      <c r="I39" s="892"/>
    </row>
    <row r="40" spans="1:12" s="388" customFormat="1" ht="18" customHeight="1">
      <c r="A40" s="897"/>
      <c r="B40" s="895"/>
      <c r="C40" s="898"/>
      <c r="D40" s="898"/>
      <c r="E40" s="402" t="s">
        <v>63</v>
      </c>
      <c r="F40" s="415">
        <v>2</v>
      </c>
      <c r="G40" s="431"/>
      <c r="H40" s="892"/>
      <c r="I40" s="892"/>
    </row>
    <row r="41" spans="1:12" s="388" customFormat="1" ht="12.75" customHeight="1">
      <c r="A41" s="877">
        <f>A33-0.01</f>
        <v>-4.089999999999999</v>
      </c>
      <c r="B41" s="893" t="s">
        <v>247</v>
      </c>
      <c r="C41" s="401"/>
      <c r="D41" s="425" t="s">
        <v>62</v>
      </c>
      <c r="E41" s="320">
        <v>1</v>
      </c>
      <c r="F41" s="320"/>
      <c r="G41" s="322"/>
      <c r="H41" s="881" t="s">
        <v>48</v>
      </c>
      <c r="I41" s="881"/>
      <c r="J41" s="179"/>
      <c r="K41" s="179"/>
      <c r="L41" s="179"/>
    </row>
    <row r="42" spans="1:12" s="388" customFormat="1" ht="12.75" customHeight="1">
      <c r="A42" s="877"/>
      <c r="B42" s="893"/>
      <c r="C42" s="432"/>
      <c r="D42" s="402" t="s">
        <v>63</v>
      </c>
      <c r="E42" s="342">
        <v>2</v>
      </c>
      <c r="F42" s="403" t="s">
        <v>242</v>
      </c>
      <c r="G42" s="433">
        <f>A45</f>
        <v>-4.0999999999999988</v>
      </c>
      <c r="H42" s="881"/>
      <c r="I42" s="881"/>
      <c r="J42" s="179"/>
      <c r="K42" s="179"/>
      <c r="L42" s="179"/>
    </row>
    <row r="43" spans="1:12" s="388" customFormat="1" ht="66.75" customHeight="1">
      <c r="A43" s="877"/>
      <c r="B43" s="400" t="s">
        <v>248</v>
      </c>
      <c r="C43" s="891" t="s">
        <v>249</v>
      </c>
      <c r="D43" s="891"/>
      <c r="E43" s="891"/>
      <c r="F43" s="891"/>
      <c r="G43" s="891"/>
      <c r="H43" s="892" t="s">
        <v>48</v>
      </c>
      <c r="I43" s="892"/>
      <c r="J43" s="179"/>
      <c r="K43" s="179"/>
      <c r="L43" s="179"/>
    </row>
    <row r="44" spans="1:12" s="388" customFormat="1" ht="32.25" customHeight="1">
      <c r="A44" s="877"/>
      <c r="B44" s="429" t="s">
        <v>250</v>
      </c>
      <c r="C44" s="889" t="s">
        <v>251</v>
      </c>
      <c r="D44" s="889"/>
      <c r="E44" s="889"/>
      <c r="F44" s="889"/>
      <c r="G44" s="889"/>
      <c r="H44" s="869" t="s">
        <v>252</v>
      </c>
      <c r="I44" s="869"/>
      <c r="J44" s="179"/>
      <c r="K44" s="179"/>
      <c r="L44" s="179"/>
    </row>
    <row r="45" spans="1:12" s="388" customFormat="1" ht="12.75" customHeight="1">
      <c r="A45" s="877">
        <f>A41-0.01</f>
        <v>-4.0999999999999988</v>
      </c>
      <c r="B45" s="893" t="s">
        <v>253</v>
      </c>
      <c r="C45" s="401"/>
      <c r="D45" s="425" t="s">
        <v>62</v>
      </c>
      <c r="E45" s="320">
        <v>1</v>
      </c>
      <c r="F45" s="320"/>
      <c r="G45" s="322"/>
      <c r="H45" s="881" t="s">
        <v>48</v>
      </c>
      <c r="I45" s="881"/>
      <c r="J45" s="179"/>
      <c r="K45" s="179"/>
      <c r="L45" s="179"/>
    </row>
    <row r="46" spans="1:12" s="388" customFormat="1" ht="12.75" customHeight="1">
      <c r="A46" s="877"/>
      <c r="B46" s="893"/>
      <c r="C46" s="432"/>
      <c r="D46" s="402" t="s">
        <v>63</v>
      </c>
      <c r="E46" s="342">
        <v>2</v>
      </c>
      <c r="F46" s="403" t="s">
        <v>242</v>
      </c>
      <c r="G46" s="433">
        <f>A49</f>
        <v>-4.1099999999999985</v>
      </c>
      <c r="H46" s="881"/>
      <c r="I46" s="881"/>
      <c r="J46" s="179"/>
      <c r="K46" s="179"/>
      <c r="L46" s="179"/>
    </row>
    <row r="47" spans="1:12" s="388" customFormat="1" ht="66.75" customHeight="1">
      <c r="A47" s="877"/>
      <c r="B47" s="400" t="s">
        <v>254</v>
      </c>
      <c r="C47" s="891" t="s">
        <v>249</v>
      </c>
      <c r="D47" s="891"/>
      <c r="E47" s="891"/>
      <c r="F47" s="891"/>
      <c r="G47" s="891"/>
      <c r="H47" s="892" t="s">
        <v>48</v>
      </c>
      <c r="I47" s="892"/>
      <c r="J47" s="179"/>
      <c r="K47" s="179"/>
      <c r="L47" s="179"/>
    </row>
    <row r="48" spans="1:12" s="388" customFormat="1" ht="32.25" customHeight="1">
      <c r="A48" s="877"/>
      <c r="B48" s="429" t="s">
        <v>255</v>
      </c>
      <c r="C48" s="889" t="s">
        <v>251</v>
      </c>
      <c r="D48" s="889"/>
      <c r="E48" s="889"/>
      <c r="F48" s="889"/>
      <c r="G48" s="889"/>
      <c r="H48" s="890" t="s">
        <v>256</v>
      </c>
      <c r="I48" s="890"/>
      <c r="J48" s="179"/>
      <c r="K48" s="179"/>
      <c r="L48" s="179"/>
    </row>
    <row r="49" spans="1:12" s="388" customFormat="1" ht="18" customHeight="1">
      <c r="A49" s="877">
        <f>A45-0.01</f>
        <v>-4.1099999999999985</v>
      </c>
      <c r="B49" s="878" t="s">
        <v>257</v>
      </c>
      <c r="C49" s="401"/>
      <c r="D49" s="425" t="s">
        <v>62</v>
      </c>
      <c r="E49" s="320">
        <v>1</v>
      </c>
      <c r="F49" s="320"/>
      <c r="G49" s="322"/>
      <c r="H49" s="881" t="s">
        <v>48</v>
      </c>
      <c r="I49" s="881"/>
      <c r="J49" s="179"/>
      <c r="K49" s="179"/>
      <c r="L49" s="179"/>
    </row>
    <row r="50" spans="1:12" s="388" customFormat="1" ht="24" customHeight="1">
      <c r="A50" s="877"/>
      <c r="B50" s="878"/>
      <c r="C50" s="432"/>
      <c r="D50" s="402" t="s">
        <v>63</v>
      </c>
      <c r="E50" s="342">
        <v>2</v>
      </c>
      <c r="F50" s="403" t="s">
        <v>242</v>
      </c>
      <c r="G50" s="433">
        <f>A52</f>
        <v>-4.1199999999999983</v>
      </c>
      <c r="H50" s="881"/>
      <c r="I50" s="881"/>
      <c r="J50" s="179"/>
      <c r="K50" s="179"/>
      <c r="L50" s="179"/>
    </row>
    <row r="51" spans="1:12" s="388" customFormat="1" ht="32.25" customHeight="1">
      <c r="A51" s="877"/>
      <c r="B51" s="434" t="s">
        <v>258</v>
      </c>
      <c r="C51" s="889" t="s">
        <v>251</v>
      </c>
      <c r="D51" s="889"/>
      <c r="E51" s="889"/>
      <c r="F51" s="889"/>
      <c r="G51" s="889"/>
      <c r="H51" s="890" t="s">
        <v>256</v>
      </c>
      <c r="I51" s="890"/>
      <c r="J51" s="179"/>
      <c r="K51" s="179"/>
      <c r="L51" s="179"/>
    </row>
    <row r="52" spans="1:12" s="388" customFormat="1" ht="12.75" customHeight="1">
      <c r="A52" s="877">
        <f>A49-0.01</f>
        <v>-4.1199999999999983</v>
      </c>
      <c r="B52" s="878" t="s">
        <v>259</v>
      </c>
      <c r="C52" s="401"/>
      <c r="D52" s="425" t="s">
        <v>62</v>
      </c>
      <c r="E52" s="320">
        <v>1</v>
      </c>
      <c r="F52" s="320"/>
      <c r="G52" s="322"/>
      <c r="H52" s="881" t="s">
        <v>48</v>
      </c>
      <c r="I52" s="881"/>
      <c r="J52" s="179"/>
      <c r="K52" s="179"/>
      <c r="L52" s="179"/>
    </row>
    <row r="53" spans="1:12" s="388" customFormat="1" ht="21.75" customHeight="1">
      <c r="A53" s="877"/>
      <c r="B53" s="878"/>
      <c r="C53" s="432"/>
      <c r="D53" s="402" t="s">
        <v>63</v>
      </c>
      <c r="E53" s="342">
        <v>2</v>
      </c>
      <c r="F53" s="403" t="s">
        <v>242</v>
      </c>
      <c r="G53" s="433">
        <f>A56</f>
        <v>-4.1299999999999981</v>
      </c>
      <c r="H53" s="881"/>
      <c r="I53" s="881"/>
      <c r="J53" s="179"/>
      <c r="K53" s="179"/>
      <c r="L53" s="179"/>
    </row>
    <row r="54" spans="1:12" s="388" customFormat="1" ht="76.5" customHeight="1">
      <c r="A54" s="877"/>
      <c r="B54" s="400" t="s">
        <v>260</v>
      </c>
      <c r="C54" s="891" t="s">
        <v>261</v>
      </c>
      <c r="D54" s="891"/>
      <c r="E54" s="891"/>
      <c r="F54" s="891"/>
      <c r="G54" s="891"/>
      <c r="H54" s="892" t="s">
        <v>48</v>
      </c>
      <c r="I54" s="892"/>
      <c r="J54" s="179"/>
      <c r="K54" s="179"/>
      <c r="L54" s="179"/>
    </row>
    <row r="55" spans="1:12" s="388" customFormat="1" ht="32.25" customHeight="1">
      <c r="A55" s="877"/>
      <c r="B55" s="429" t="s">
        <v>262</v>
      </c>
      <c r="C55" s="889" t="s">
        <v>251</v>
      </c>
      <c r="D55" s="889"/>
      <c r="E55" s="889"/>
      <c r="F55" s="889"/>
      <c r="G55" s="889"/>
      <c r="H55" s="890" t="s">
        <v>256</v>
      </c>
      <c r="I55" s="890"/>
      <c r="J55" s="179"/>
      <c r="K55" s="179"/>
      <c r="L55" s="179"/>
    </row>
    <row r="56" spans="1:12" s="388" customFormat="1" ht="12.75" customHeight="1">
      <c r="A56" s="877">
        <f>A52-0.01</f>
        <v>-4.1299999999999981</v>
      </c>
      <c r="B56" s="878" t="s">
        <v>263</v>
      </c>
      <c r="C56" s="401"/>
      <c r="D56" s="425" t="s">
        <v>62</v>
      </c>
      <c r="E56" s="320">
        <v>1</v>
      </c>
      <c r="F56" s="320"/>
      <c r="G56" s="322"/>
      <c r="H56" s="881" t="s">
        <v>48</v>
      </c>
      <c r="I56" s="881"/>
      <c r="J56" s="179"/>
      <c r="K56" s="179"/>
      <c r="L56" s="179"/>
    </row>
    <row r="57" spans="1:12" s="388" customFormat="1" ht="12.75" customHeight="1">
      <c r="A57" s="877"/>
      <c r="B57" s="878"/>
      <c r="C57" s="432"/>
      <c r="D57" s="402" t="s">
        <v>63</v>
      </c>
      <c r="E57" s="342">
        <v>2</v>
      </c>
      <c r="F57" s="403" t="s">
        <v>242</v>
      </c>
      <c r="G57" s="433">
        <f>'5 Autre Compensation'!A2</f>
        <v>-5.01</v>
      </c>
      <c r="H57" s="881"/>
      <c r="I57" s="881"/>
      <c r="J57" s="179"/>
      <c r="K57" s="179"/>
      <c r="L57" s="179"/>
    </row>
    <row r="58" spans="1:12" s="388" customFormat="1" ht="66.75" customHeight="1">
      <c r="A58" s="877"/>
      <c r="B58" s="400" t="s">
        <v>260</v>
      </c>
      <c r="C58" s="891" t="s">
        <v>249</v>
      </c>
      <c r="D58" s="891"/>
      <c r="E58" s="891"/>
      <c r="F58" s="891"/>
      <c r="G58" s="891"/>
      <c r="H58" s="892" t="s">
        <v>48</v>
      </c>
      <c r="I58" s="892"/>
      <c r="J58" s="179"/>
      <c r="K58" s="179"/>
      <c r="L58" s="179"/>
    </row>
    <row r="59" spans="1:12" s="388" customFormat="1" ht="32.25" customHeight="1">
      <c r="A59" s="877"/>
      <c r="B59" s="429" t="s">
        <v>262</v>
      </c>
      <c r="C59" s="889" t="s">
        <v>251</v>
      </c>
      <c r="D59" s="889"/>
      <c r="E59" s="889"/>
      <c r="F59" s="889"/>
      <c r="G59" s="889"/>
      <c r="H59" s="890" t="s">
        <v>256</v>
      </c>
      <c r="I59" s="890"/>
      <c r="J59" s="179"/>
      <c r="K59" s="179"/>
      <c r="L59" s="179"/>
    </row>
  </sheetData>
  <sheetProtection selectLockedCells="1" selectUnlockedCells="1"/>
  <mergeCells count="81">
    <mergeCell ref="A9:A13"/>
    <mergeCell ref="B9:B13"/>
    <mergeCell ref="H9:I13"/>
    <mergeCell ref="B1:G1"/>
    <mergeCell ref="H1:I1"/>
    <mergeCell ref="A2:A8"/>
    <mergeCell ref="B2:B8"/>
    <mergeCell ref="H2:I8"/>
    <mergeCell ref="A14:A18"/>
    <mergeCell ref="B14:B18"/>
    <mergeCell ref="E14:G14"/>
    <mergeCell ref="H14:I18"/>
    <mergeCell ref="E15:G15"/>
    <mergeCell ref="E16:G16"/>
    <mergeCell ref="E17:G17"/>
    <mergeCell ref="E18:G18"/>
    <mergeCell ref="A19:A22"/>
    <mergeCell ref="B19:B22"/>
    <mergeCell ref="E19:G19"/>
    <mergeCell ref="H19:I22"/>
    <mergeCell ref="E20:G20"/>
    <mergeCell ref="E21:G21"/>
    <mergeCell ref="E22:G22"/>
    <mergeCell ref="A23:A27"/>
    <mergeCell ref="B23:B27"/>
    <mergeCell ref="H23:I27"/>
    <mergeCell ref="A29:A30"/>
    <mergeCell ref="B29:B30"/>
    <mergeCell ref="C29:D29"/>
    <mergeCell ref="H29:I30"/>
    <mergeCell ref="C30:D30"/>
    <mergeCell ref="A31:A32"/>
    <mergeCell ref="B31:B32"/>
    <mergeCell ref="H31:I32"/>
    <mergeCell ref="A33:A34"/>
    <mergeCell ref="B33:B35"/>
    <mergeCell ref="C33:D34"/>
    <mergeCell ref="H33:I34"/>
    <mergeCell ref="A35:A36"/>
    <mergeCell ref="C35:D36"/>
    <mergeCell ref="H35:I36"/>
    <mergeCell ref="A37:A38"/>
    <mergeCell ref="B37:B40"/>
    <mergeCell ref="C37:D38"/>
    <mergeCell ref="H37:I38"/>
    <mergeCell ref="A39:A40"/>
    <mergeCell ref="C39:D40"/>
    <mergeCell ref="H39:I40"/>
    <mergeCell ref="A41:A44"/>
    <mergeCell ref="B41:B42"/>
    <mergeCell ref="H41:I42"/>
    <mergeCell ref="C43:G43"/>
    <mergeCell ref="H43:I43"/>
    <mergeCell ref="C44:G44"/>
    <mergeCell ref="H44:I44"/>
    <mergeCell ref="A45:A48"/>
    <mergeCell ref="B45:B46"/>
    <mergeCell ref="H45:I46"/>
    <mergeCell ref="C47:G47"/>
    <mergeCell ref="H47:I47"/>
    <mergeCell ref="C48:G48"/>
    <mergeCell ref="H48:I48"/>
    <mergeCell ref="A49:A51"/>
    <mergeCell ref="B49:B50"/>
    <mergeCell ref="H49:I50"/>
    <mergeCell ref="C51:G51"/>
    <mergeCell ref="H51:I51"/>
    <mergeCell ref="C55:G55"/>
    <mergeCell ref="H55:I55"/>
    <mergeCell ref="A56:A59"/>
    <mergeCell ref="B56:B57"/>
    <mergeCell ref="H56:I57"/>
    <mergeCell ref="C58:G58"/>
    <mergeCell ref="H58:I58"/>
    <mergeCell ref="C59:G59"/>
    <mergeCell ref="H59:I59"/>
    <mergeCell ref="A52:A55"/>
    <mergeCell ref="B52:B53"/>
    <mergeCell ref="H52:I53"/>
    <mergeCell ref="C54:G54"/>
    <mergeCell ref="H54:I54"/>
  </mergeCells>
  <printOptions horizontalCentered="1"/>
  <pageMargins left="0.39374999999999999" right="0.39374999999999999" top="0.39375000000000004" bottom="0.39375000000000004" header="3.9583333333333331E-2" footer="3.9583333333333331E-2"/>
  <pageSetup paperSize="9" scale="71" firstPageNumber="0" orientation="portrait" horizontalDpi="300" verticalDpi="300" r:id="rId1"/>
  <headerFooter alignWithMargins="0">
    <oddHeader>&amp;RF2: Agent de santé</oddHeader>
    <oddFooter>&amp;LSection 8: Salaire&amp;R&amp;P / &amp;N</oddFooter>
  </headerFooter>
  <rowBreaks count="1" manualBreakCount="1">
    <brk id="48"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55"/>
  <sheetViews>
    <sheetView view="pageBreakPreview" topLeftCell="A5" zoomScaleSheetLayoutView="100" workbookViewId="0">
      <selection activeCell="B15" sqref="B15"/>
    </sheetView>
  </sheetViews>
  <sheetFormatPr defaultColWidth="11.54296875" defaultRowHeight="13"/>
  <cols>
    <col min="1" max="1" width="5.54296875" style="435" customWidth="1"/>
    <col min="2" max="2" width="30.453125" style="359" customWidth="1"/>
    <col min="3" max="3" width="6.54296875" style="436" customWidth="1"/>
    <col min="4" max="4" width="27.453125" style="436" customWidth="1"/>
    <col min="5" max="5" width="4.54296875" style="437" customWidth="1"/>
    <col min="6" max="6" width="2.54296875" style="388" customWidth="1"/>
    <col min="7" max="7" width="5.453125" style="438" customWidth="1"/>
    <col min="8" max="8" width="5.453125" style="388" customWidth="1"/>
    <col min="9" max="9" width="14" style="388" customWidth="1"/>
    <col min="10" max="10" width="8.54296875" style="388" customWidth="1"/>
    <col min="11" max="16384" width="11.54296875" style="388"/>
  </cols>
  <sheetData>
    <row r="1" spans="1:9" s="362" customFormat="1" ht="27" customHeight="1">
      <c r="A1" s="439">
        <f>-5</f>
        <v>-5</v>
      </c>
      <c r="B1" s="923" t="s">
        <v>264</v>
      </c>
      <c r="C1" s="923"/>
      <c r="D1" s="923"/>
      <c r="E1" s="923"/>
      <c r="F1" s="923"/>
      <c r="G1" s="923"/>
      <c r="H1" s="924" t="s">
        <v>43</v>
      </c>
      <c r="I1" s="924"/>
    </row>
    <row r="2" spans="1:9" s="442" customFormat="1" ht="12.75" customHeight="1">
      <c r="A2" s="285">
        <f>A1-0.01</f>
        <v>-5.01</v>
      </c>
      <c r="B2" s="925" t="s">
        <v>265</v>
      </c>
      <c r="C2" s="921" t="s">
        <v>266</v>
      </c>
      <c r="D2" s="921"/>
      <c r="E2" s="440" t="s">
        <v>62</v>
      </c>
      <c r="F2" s="440"/>
      <c r="G2" s="441">
        <v>1</v>
      </c>
      <c r="H2" s="881" t="s">
        <v>48</v>
      </c>
      <c r="I2" s="881"/>
    </row>
    <row r="3" spans="1:9" s="442" customFormat="1" ht="12.75" customHeight="1">
      <c r="A3" s="424"/>
      <c r="B3" s="925"/>
      <c r="C3" s="921"/>
      <c r="D3" s="921"/>
      <c r="E3" s="443" t="s">
        <v>63</v>
      </c>
      <c r="F3" s="443"/>
      <c r="G3" s="444">
        <v>2</v>
      </c>
      <c r="H3" s="881"/>
      <c r="I3" s="881"/>
    </row>
    <row r="4" spans="1:9" s="442" customFormat="1" ht="12.75" customHeight="1">
      <c r="A4" s="877">
        <f>A2-0.01</f>
        <v>-5.0199999999999996</v>
      </c>
      <c r="B4" s="925"/>
      <c r="C4" s="922" t="s">
        <v>267</v>
      </c>
      <c r="D4" s="922"/>
      <c r="E4" s="440" t="s">
        <v>62</v>
      </c>
      <c r="F4" s="440"/>
      <c r="G4" s="441">
        <v>1</v>
      </c>
      <c r="H4" s="865" t="s">
        <v>48</v>
      </c>
      <c r="I4" s="865"/>
    </row>
    <row r="5" spans="1:9" s="442" customFormat="1" ht="13.5" customHeight="1">
      <c r="A5" s="877"/>
      <c r="B5" s="445"/>
      <c r="C5" s="922"/>
      <c r="D5" s="922"/>
      <c r="E5" s="443" t="s">
        <v>63</v>
      </c>
      <c r="F5" s="443"/>
      <c r="G5" s="444">
        <v>2</v>
      </c>
      <c r="H5" s="865"/>
      <c r="I5" s="865"/>
    </row>
    <row r="6" spans="1:9" s="442" customFormat="1" ht="15" customHeight="1">
      <c r="A6" s="877">
        <f>A4-0.01</f>
        <v>-5.0299999999999994</v>
      </c>
      <c r="B6" s="445"/>
      <c r="C6" s="921" t="s">
        <v>268</v>
      </c>
      <c r="D6" s="921"/>
      <c r="E6" s="440" t="s">
        <v>62</v>
      </c>
      <c r="F6" s="440"/>
      <c r="G6" s="441">
        <v>1</v>
      </c>
      <c r="H6" s="865" t="s">
        <v>48</v>
      </c>
      <c r="I6" s="865"/>
    </row>
    <row r="7" spans="1:9" s="442" customFormat="1" ht="15" customHeight="1">
      <c r="A7" s="877"/>
      <c r="B7" s="445"/>
      <c r="C7" s="921"/>
      <c r="D7" s="921"/>
      <c r="E7" s="443" t="s">
        <v>63</v>
      </c>
      <c r="F7" s="443"/>
      <c r="G7" s="444">
        <v>2</v>
      </c>
      <c r="H7" s="865"/>
      <c r="I7" s="865"/>
    </row>
    <row r="8" spans="1:9" s="442" customFormat="1" ht="13.75" customHeight="1">
      <c r="A8" s="877">
        <f>A6-0.01</f>
        <v>-5.0399999999999991</v>
      </c>
      <c r="B8" s="445"/>
      <c r="C8" s="922" t="s">
        <v>269</v>
      </c>
      <c r="D8" s="922"/>
      <c r="E8" s="440" t="s">
        <v>62</v>
      </c>
      <c r="F8" s="440"/>
      <c r="G8" s="441">
        <v>1</v>
      </c>
      <c r="H8" s="881" t="s">
        <v>48</v>
      </c>
      <c r="I8" s="881"/>
    </row>
    <row r="9" spans="1:9" s="442" customFormat="1" ht="13.5" customHeight="1">
      <c r="A9" s="877"/>
      <c r="B9" s="445"/>
      <c r="C9" s="922"/>
      <c r="D9" s="922"/>
      <c r="E9" s="443" t="s">
        <v>63</v>
      </c>
      <c r="F9" s="443"/>
      <c r="G9" s="444">
        <v>2</v>
      </c>
      <c r="H9" s="881"/>
      <c r="I9" s="881"/>
    </row>
    <row r="10" spans="1:9" s="442" customFormat="1" ht="15" customHeight="1">
      <c r="A10" s="861">
        <f>A8-0.01</f>
        <v>-5.0499999999999989</v>
      </c>
      <c r="B10" s="445"/>
      <c r="C10" s="918" t="s">
        <v>270</v>
      </c>
      <c r="D10" s="918"/>
      <c r="E10" s="440" t="s">
        <v>62</v>
      </c>
      <c r="F10" s="440"/>
      <c r="G10" s="441">
        <v>1</v>
      </c>
      <c r="H10" s="881" t="s">
        <v>48</v>
      </c>
      <c r="I10" s="881"/>
    </row>
    <row r="11" spans="1:9" s="442" customFormat="1" ht="15" customHeight="1">
      <c r="A11" s="861"/>
      <c r="B11" s="445"/>
      <c r="C11" s="918"/>
      <c r="D11" s="918"/>
      <c r="E11" s="446" t="s">
        <v>63</v>
      </c>
      <c r="F11" s="446"/>
      <c r="G11" s="447">
        <v>2</v>
      </c>
      <c r="H11" s="881"/>
      <c r="I11" s="881"/>
    </row>
    <row r="12" spans="1:9" s="442" customFormat="1" ht="22.5" customHeight="1">
      <c r="A12" s="877">
        <f>A10-0.01</f>
        <v>-5.0599999999999987</v>
      </c>
      <c r="B12" s="884" t="s">
        <v>271</v>
      </c>
      <c r="C12" s="440" t="s">
        <v>62</v>
      </c>
      <c r="D12" s="919">
        <v>1</v>
      </c>
      <c r="E12" s="919"/>
      <c r="F12" s="440"/>
      <c r="G12" s="441"/>
      <c r="H12" s="904" t="s">
        <v>48</v>
      </c>
      <c r="I12" s="904"/>
    </row>
    <row r="13" spans="1:9" s="442" customFormat="1" ht="24" customHeight="1">
      <c r="A13" s="877"/>
      <c r="B13" s="884"/>
      <c r="C13" s="443" t="s">
        <v>63</v>
      </c>
      <c r="D13" s="448">
        <v>2</v>
      </c>
      <c r="E13" s="449" t="s">
        <v>272</v>
      </c>
      <c r="F13" s="920">
        <f>A41</f>
        <v>-5.1099999999999977</v>
      </c>
      <c r="G13" s="920"/>
      <c r="H13" s="904"/>
      <c r="I13" s="904"/>
    </row>
    <row r="14" spans="1:9" s="452" customFormat="1" ht="41.25" customHeight="1">
      <c r="A14" s="450">
        <f>A12-0.01</f>
        <v>-5.0699999999999985</v>
      </c>
      <c r="B14" s="286" t="s">
        <v>273</v>
      </c>
      <c r="C14" s="915" t="s">
        <v>274</v>
      </c>
      <c r="D14" s="915"/>
      <c r="E14" s="451"/>
      <c r="F14" s="916"/>
      <c r="G14" s="916"/>
      <c r="H14" s="904" t="s">
        <v>48</v>
      </c>
      <c r="I14" s="904"/>
    </row>
    <row r="15" spans="1:9" s="452" customFormat="1" ht="44.25" customHeight="1">
      <c r="A15" s="251">
        <f t="shared" ref="A15:A16" si="0">A14-0.01</f>
        <v>-5.0799999999999983</v>
      </c>
      <c r="B15" s="318" t="s">
        <v>275</v>
      </c>
      <c r="C15" s="835" t="s">
        <v>251</v>
      </c>
      <c r="D15" s="835"/>
      <c r="E15" s="835"/>
      <c r="F15" s="835"/>
      <c r="G15" s="835"/>
      <c r="H15" s="869" t="s">
        <v>252</v>
      </c>
      <c r="I15" s="869"/>
    </row>
    <row r="16" spans="1:9" s="452" customFormat="1" ht="15" customHeight="1">
      <c r="A16" s="842">
        <f t="shared" si="0"/>
        <v>-5.0899999999999981</v>
      </c>
      <c r="B16" s="917" t="s">
        <v>276</v>
      </c>
      <c r="C16" s="453" t="s">
        <v>277</v>
      </c>
      <c r="D16" s="454"/>
      <c r="E16" s="455" t="s">
        <v>62</v>
      </c>
      <c r="F16" s="456">
        <v>1</v>
      </c>
      <c r="G16" s="457"/>
      <c r="H16" s="904" t="s">
        <v>278</v>
      </c>
      <c r="I16" s="904"/>
    </row>
    <row r="17" spans="1:9" s="452" customFormat="1" ht="15" customHeight="1">
      <c r="A17" s="842"/>
      <c r="B17" s="917"/>
      <c r="C17" s="458"/>
      <c r="D17" s="459"/>
      <c r="E17" s="460" t="s">
        <v>63</v>
      </c>
      <c r="F17" s="461">
        <v>2</v>
      </c>
      <c r="G17" s="462"/>
      <c r="H17" s="904"/>
      <c r="I17" s="904"/>
    </row>
    <row r="18" spans="1:9" s="452" customFormat="1" ht="15" customHeight="1">
      <c r="A18" s="842"/>
      <c r="B18" s="917"/>
      <c r="C18" s="463" t="s">
        <v>279</v>
      </c>
      <c r="D18" s="464"/>
      <c r="E18" s="465" t="s">
        <v>62</v>
      </c>
      <c r="F18" s="466">
        <v>1</v>
      </c>
      <c r="G18" s="467"/>
      <c r="H18" s="865" t="s">
        <v>278</v>
      </c>
      <c r="I18" s="865"/>
    </row>
    <row r="19" spans="1:9" s="452" customFormat="1" ht="15" customHeight="1">
      <c r="A19" s="842"/>
      <c r="B19" s="917"/>
      <c r="C19" s="463"/>
      <c r="D19" s="464"/>
      <c r="E19" s="468" t="s">
        <v>63</v>
      </c>
      <c r="F19" s="469">
        <v>2</v>
      </c>
      <c r="G19" s="470"/>
      <c r="H19" s="865"/>
      <c r="I19" s="865"/>
    </row>
    <row r="20" spans="1:9" s="452" customFormat="1" ht="15" customHeight="1">
      <c r="A20" s="842"/>
      <c r="B20" s="917"/>
      <c r="C20" s="471" t="s">
        <v>280</v>
      </c>
      <c r="D20" s="472"/>
      <c r="E20" s="473" t="s">
        <v>62</v>
      </c>
      <c r="F20" s="474">
        <v>1</v>
      </c>
      <c r="G20" s="475"/>
      <c r="H20" s="865" t="s">
        <v>278</v>
      </c>
      <c r="I20" s="865"/>
    </row>
    <row r="21" spans="1:9" s="452" customFormat="1" ht="15" customHeight="1">
      <c r="A21" s="842"/>
      <c r="B21" s="917"/>
      <c r="C21" s="458"/>
      <c r="D21" s="459"/>
      <c r="E21" s="460" t="s">
        <v>63</v>
      </c>
      <c r="F21" s="461">
        <v>2</v>
      </c>
      <c r="G21" s="476"/>
      <c r="H21" s="865"/>
      <c r="I21" s="865"/>
    </row>
    <row r="22" spans="1:9" s="452" customFormat="1" ht="15" customHeight="1">
      <c r="A22" s="842"/>
      <c r="B22" s="917"/>
      <c r="C22" s="463" t="s">
        <v>281</v>
      </c>
      <c r="D22" s="464"/>
      <c r="E22" s="465" t="s">
        <v>62</v>
      </c>
      <c r="F22" s="466">
        <v>1</v>
      </c>
      <c r="G22" s="467"/>
      <c r="H22" s="865" t="s">
        <v>278</v>
      </c>
      <c r="I22" s="865"/>
    </row>
    <row r="23" spans="1:9" s="452" customFormat="1" ht="15" customHeight="1">
      <c r="A23" s="842"/>
      <c r="B23" s="917"/>
      <c r="C23" s="463"/>
      <c r="D23" s="464"/>
      <c r="E23" s="468" t="s">
        <v>63</v>
      </c>
      <c r="F23" s="469">
        <v>2</v>
      </c>
      <c r="G23" s="470"/>
      <c r="H23" s="865"/>
      <c r="I23" s="865"/>
    </row>
    <row r="24" spans="1:9" s="452" customFormat="1" ht="15" customHeight="1">
      <c r="A24" s="842"/>
      <c r="B24" s="917"/>
      <c r="C24" s="913" t="s">
        <v>282</v>
      </c>
      <c r="D24" s="913"/>
      <c r="E24" s="473" t="s">
        <v>62</v>
      </c>
      <c r="F24" s="474">
        <v>1</v>
      </c>
      <c r="G24" s="475"/>
      <c r="H24" s="865" t="s">
        <v>278</v>
      </c>
      <c r="I24" s="865"/>
    </row>
    <row r="25" spans="1:9" s="452" customFormat="1" ht="15" customHeight="1">
      <c r="A25" s="842"/>
      <c r="B25" s="917"/>
      <c r="C25" s="477"/>
      <c r="D25" s="478"/>
      <c r="E25" s="460" t="s">
        <v>63</v>
      </c>
      <c r="F25" s="461">
        <v>2</v>
      </c>
      <c r="G25" s="476"/>
      <c r="H25" s="865"/>
      <c r="I25" s="865"/>
    </row>
    <row r="26" spans="1:9" s="452" customFormat="1" ht="15" customHeight="1">
      <c r="A26" s="842"/>
      <c r="B26" s="917"/>
      <c r="C26" s="479" t="s">
        <v>283</v>
      </c>
      <c r="D26" s="480"/>
      <c r="E26" s="473" t="s">
        <v>62</v>
      </c>
      <c r="F26" s="474">
        <v>1</v>
      </c>
      <c r="G26" s="475"/>
      <c r="H26" s="865" t="s">
        <v>278</v>
      </c>
      <c r="I26" s="865"/>
    </row>
    <row r="27" spans="1:9" s="452" customFormat="1" ht="15" customHeight="1">
      <c r="A27" s="842"/>
      <c r="B27" s="917"/>
      <c r="C27" s="477"/>
      <c r="D27" s="478"/>
      <c r="E27" s="460" t="s">
        <v>63</v>
      </c>
      <c r="F27" s="461">
        <v>2</v>
      </c>
      <c r="G27" s="476"/>
      <c r="H27" s="865"/>
      <c r="I27" s="865"/>
    </row>
    <row r="28" spans="1:9" s="452" customFormat="1">
      <c r="A28" s="842"/>
      <c r="B28" s="917"/>
      <c r="C28" s="463" t="s">
        <v>284</v>
      </c>
      <c r="D28" s="481"/>
      <c r="E28" s="465" t="s">
        <v>62</v>
      </c>
      <c r="F28" s="466">
        <v>1</v>
      </c>
      <c r="G28" s="467"/>
      <c r="H28" s="892" t="s">
        <v>278</v>
      </c>
      <c r="I28" s="892"/>
    </row>
    <row r="29" spans="1:9" s="452" customFormat="1">
      <c r="A29" s="450"/>
      <c r="B29" s="482"/>
      <c r="C29" s="483"/>
      <c r="D29" s="484"/>
      <c r="E29" s="485" t="s">
        <v>63</v>
      </c>
      <c r="F29" s="486">
        <v>2</v>
      </c>
      <c r="G29" s="487"/>
      <c r="H29" s="892"/>
      <c r="I29" s="892"/>
    </row>
    <row r="30" spans="1:9" s="452" customFormat="1" ht="13.5" customHeight="1">
      <c r="A30" s="842">
        <f>A16-0.01</f>
        <v>-5.0999999999999979</v>
      </c>
      <c r="B30" s="912" t="s">
        <v>285</v>
      </c>
      <c r="C30" s="914" t="s">
        <v>286</v>
      </c>
      <c r="D30" s="914"/>
      <c r="E30" s="488"/>
      <c r="F30" s="488">
        <v>0</v>
      </c>
      <c r="G30" s="489"/>
      <c r="H30" s="869" t="s">
        <v>55</v>
      </c>
      <c r="I30" s="869"/>
    </row>
    <row r="31" spans="1:9" s="452" customFormat="1" ht="13.5" customHeight="1">
      <c r="A31" s="842"/>
      <c r="B31" s="912"/>
      <c r="C31" s="911" t="s">
        <v>287</v>
      </c>
      <c r="D31" s="911"/>
      <c r="E31" s="490"/>
      <c r="F31" s="491">
        <v>1</v>
      </c>
      <c r="G31" s="492"/>
      <c r="H31" s="869"/>
      <c r="I31" s="869"/>
    </row>
    <row r="32" spans="1:9" s="452" customFormat="1" ht="13.5" customHeight="1">
      <c r="A32" s="842"/>
      <c r="B32" s="912"/>
      <c r="C32" s="911" t="s">
        <v>288</v>
      </c>
      <c r="D32" s="911"/>
      <c r="E32" s="490"/>
      <c r="F32" s="491">
        <v>2</v>
      </c>
      <c r="G32" s="492"/>
      <c r="H32" s="869"/>
      <c r="I32" s="869"/>
    </row>
    <row r="33" spans="1:9" s="452" customFormat="1" ht="13.5" customHeight="1">
      <c r="A33" s="842"/>
      <c r="B33" s="912"/>
      <c r="C33" s="911" t="s">
        <v>289</v>
      </c>
      <c r="D33" s="911"/>
      <c r="E33" s="490"/>
      <c r="F33" s="491">
        <v>3</v>
      </c>
      <c r="G33" s="492"/>
      <c r="H33" s="869"/>
      <c r="I33" s="869"/>
    </row>
    <row r="34" spans="1:9" s="452" customFormat="1" ht="13.5" customHeight="1">
      <c r="A34" s="842"/>
      <c r="B34" s="912"/>
      <c r="C34" s="911" t="s">
        <v>290</v>
      </c>
      <c r="D34" s="911"/>
      <c r="E34" s="490"/>
      <c r="F34" s="491">
        <v>4</v>
      </c>
      <c r="G34" s="492"/>
      <c r="H34" s="869"/>
      <c r="I34" s="869"/>
    </row>
    <row r="35" spans="1:9" s="452" customFormat="1" ht="13.5" customHeight="1">
      <c r="A35" s="842"/>
      <c r="B35" s="912"/>
      <c r="C35" s="911" t="s">
        <v>291</v>
      </c>
      <c r="D35" s="911"/>
      <c r="E35" s="490"/>
      <c r="F35" s="491">
        <v>5</v>
      </c>
      <c r="G35" s="492"/>
      <c r="H35" s="869"/>
      <c r="I35" s="869"/>
    </row>
    <row r="36" spans="1:9" s="452" customFormat="1" ht="13.5" customHeight="1">
      <c r="A36" s="842"/>
      <c r="B36" s="912"/>
      <c r="C36" s="911" t="s">
        <v>292</v>
      </c>
      <c r="D36" s="911"/>
      <c r="E36" s="490"/>
      <c r="F36" s="491">
        <v>6</v>
      </c>
      <c r="G36" s="492"/>
      <c r="H36" s="869"/>
      <c r="I36" s="869"/>
    </row>
    <row r="37" spans="1:9" s="452" customFormat="1" ht="13.5" customHeight="1">
      <c r="A37" s="842"/>
      <c r="B37" s="912"/>
      <c r="C37" s="911" t="s">
        <v>293</v>
      </c>
      <c r="D37" s="911"/>
      <c r="E37" s="490"/>
      <c r="F37" s="491">
        <v>7</v>
      </c>
      <c r="G37" s="492"/>
      <c r="H37" s="869"/>
      <c r="I37" s="869"/>
    </row>
    <row r="38" spans="1:9" s="452" customFormat="1" ht="13.5" customHeight="1">
      <c r="A38" s="842"/>
      <c r="B38" s="912"/>
      <c r="C38" s="911" t="s">
        <v>294</v>
      </c>
      <c r="D38" s="911"/>
      <c r="E38" s="490"/>
      <c r="F38" s="491">
        <v>8</v>
      </c>
      <c r="G38" s="492"/>
      <c r="H38" s="869"/>
      <c r="I38" s="869"/>
    </row>
    <row r="39" spans="1:9" s="452" customFormat="1" ht="13.5" customHeight="1">
      <c r="A39" s="842"/>
      <c r="B39" s="912"/>
      <c r="C39" s="911" t="s">
        <v>295</v>
      </c>
      <c r="D39" s="911"/>
      <c r="E39" s="490"/>
      <c r="F39" s="491">
        <v>9</v>
      </c>
      <c r="G39" s="492"/>
      <c r="H39" s="869"/>
      <c r="I39" s="869"/>
    </row>
    <row r="40" spans="1:9" s="452" customFormat="1" ht="13.5" customHeight="1">
      <c r="A40" s="842"/>
      <c r="B40" s="912"/>
      <c r="C40" s="911" t="s">
        <v>296</v>
      </c>
      <c r="D40" s="911"/>
      <c r="E40" s="493"/>
      <c r="F40" s="493">
        <v>10</v>
      </c>
      <c r="G40" s="492"/>
      <c r="H40" s="869"/>
      <c r="I40" s="869"/>
    </row>
    <row r="41" spans="1:9" s="452" customFormat="1" ht="21.75" customHeight="1">
      <c r="A41" s="838">
        <f>A30-0.01</f>
        <v>-5.1099999999999977</v>
      </c>
      <c r="B41" s="878" t="s">
        <v>297</v>
      </c>
      <c r="C41" s="855" t="s">
        <v>62</v>
      </c>
      <c r="D41" s="855"/>
      <c r="E41" s="494">
        <v>1</v>
      </c>
      <c r="F41" s="187"/>
      <c r="G41" s="495"/>
      <c r="H41" s="869" t="s">
        <v>48</v>
      </c>
      <c r="I41" s="869"/>
    </row>
    <row r="42" spans="1:9" s="452" customFormat="1" ht="24" customHeight="1">
      <c r="A42" s="838"/>
      <c r="B42" s="878"/>
      <c r="C42" s="216" t="s">
        <v>63</v>
      </c>
      <c r="D42" s="496"/>
      <c r="E42" s="497">
        <v>2</v>
      </c>
      <c r="F42" s="498" t="s">
        <v>242</v>
      </c>
      <c r="G42" s="499">
        <f>A44</f>
        <v>-5.1299999999999972</v>
      </c>
      <c r="H42" s="869"/>
      <c r="I42" s="869"/>
    </row>
    <row r="43" spans="1:9" s="452" customFormat="1" ht="39.75" customHeight="1">
      <c r="A43" s="450">
        <f>A41-0.01</f>
        <v>-5.1199999999999974</v>
      </c>
      <c r="B43" s="500" t="s">
        <v>298</v>
      </c>
      <c r="C43" s="910" t="s">
        <v>251</v>
      </c>
      <c r="D43" s="910"/>
      <c r="E43" s="910"/>
      <c r="F43" s="910"/>
      <c r="G43" s="910"/>
      <c r="H43" s="869" t="s">
        <v>256</v>
      </c>
      <c r="I43" s="869"/>
    </row>
    <row r="44" spans="1:9" ht="14.25" customHeight="1">
      <c r="A44" s="838">
        <f>A43-0.01</f>
        <v>-5.1299999999999972</v>
      </c>
      <c r="B44" s="883" t="s">
        <v>299</v>
      </c>
      <c r="C44" s="214" t="s">
        <v>62</v>
      </c>
      <c r="D44" s="501"/>
      <c r="E44" s="502">
        <v>1</v>
      </c>
      <c r="F44" s="364"/>
      <c r="G44" s="503"/>
      <c r="H44" s="869" t="s">
        <v>48</v>
      </c>
      <c r="I44" s="869"/>
    </row>
    <row r="45" spans="1:9" ht="27" customHeight="1">
      <c r="A45" s="838"/>
      <c r="B45" s="883"/>
      <c r="C45" s="504" t="s">
        <v>63</v>
      </c>
      <c r="D45" s="505"/>
      <c r="E45" s="506">
        <v>2</v>
      </c>
      <c r="F45" s="507" t="s">
        <v>242</v>
      </c>
      <c r="G45" s="508">
        <f>'6 Revenu supplementaire'!A4</f>
        <v>-6.01</v>
      </c>
      <c r="H45" s="869"/>
      <c r="I45" s="869"/>
    </row>
    <row r="46" spans="1:9" ht="14.25" customHeight="1">
      <c r="A46" s="838">
        <f>A44-0.01</f>
        <v>-5.139999999999997</v>
      </c>
      <c r="B46" s="885" t="s">
        <v>300</v>
      </c>
      <c r="C46" s="214" t="s">
        <v>62</v>
      </c>
      <c r="D46" s="501"/>
      <c r="E46" s="502">
        <v>1</v>
      </c>
      <c r="F46" s="364"/>
      <c r="G46" s="509"/>
      <c r="H46" s="869" t="s">
        <v>48</v>
      </c>
      <c r="I46" s="869"/>
    </row>
    <row r="47" spans="1:9" ht="14.25" customHeight="1">
      <c r="A47" s="838"/>
      <c r="B47" s="885"/>
      <c r="C47" s="504" t="s">
        <v>63</v>
      </c>
      <c r="D47" s="505"/>
      <c r="E47" s="506">
        <v>2</v>
      </c>
      <c r="F47" s="507" t="s">
        <v>242</v>
      </c>
      <c r="G47" s="508">
        <v>-6.01</v>
      </c>
      <c r="H47" s="869"/>
      <c r="I47" s="869"/>
    </row>
    <row r="48" spans="1:9" ht="38.25" customHeight="1">
      <c r="A48" s="182">
        <f>A46-0.01</f>
        <v>-5.1499999999999968</v>
      </c>
      <c r="B48" s="510" t="s">
        <v>301</v>
      </c>
      <c r="C48" s="910" t="s">
        <v>251</v>
      </c>
      <c r="D48" s="910"/>
      <c r="E48" s="910"/>
      <c r="F48" s="910"/>
      <c r="G48" s="910"/>
      <c r="H48" s="869" t="s">
        <v>256</v>
      </c>
      <c r="I48" s="869"/>
    </row>
    <row r="49" spans="1:1" s="388" customFormat="1">
      <c r="A49" s="435"/>
    </row>
    <row r="50" spans="1:1" s="388" customFormat="1">
      <c r="A50" s="435"/>
    </row>
    <row r="51" spans="1:1" s="388" customFormat="1">
      <c r="A51" s="435"/>
    </row>
    <row r="52" spans="1:1" s="388" customFormat="1">
      <c r="A52" s="435"/>
    </row>
    <row r="53" spans="1:1" s="388" customFormat="1">
      <c r="A53" s="435"/>
    </row>
    <row r="54" spans="1:1" s="388" customFormat="1" ht="12.75" customHeight="1">
      <c r="A54" s="435"/>
    </row>
    <row r="55" spans="1:1" s="388" customFormat="1">
      <c r="A55" s="435"/>
    </row>
  </sheetData>
  <sheetProtection selectLockedCells="1" selectUnlockedCells="1"/>
  <mergeCells count="65">
    <mergeCell ref="A4:A5"/>
    <mergeCell ref="C4:D5"/>
    <mergeCell ref="H4:I5"/>
    <mergeCell ref="B1:G1"/>
    <mergeCell ref="H1:I1"/>
    <mergeCell ref="B2:B4"/>
    <mergeCell ref="C2:D3"/>
    <mergeCell ref="H2:I3"/>
    <mergeCell ref="A6:A7"/>
    <mergeCell ref="C6:D7"/>
    <mergeCell ref="H6:I7"/>
    <mergeCell ref="A8:A9"/>
    <mergeCell ref="C8:D9"/>
    <mergeCell ref="H8:I9"/>
    <mergeCell ref="A10:A11"/>
    <mergeCell ref="C10:D11"/>
    <mergeCell ref="H10:I11"/>
    <mergeCell ref="A12:A13"/>
    <mergeCell ref="B12:B13"/>
    <mergeCell ref="D12:E12"/>
    <mergeCell ref="H12:I13"/>
    <mergeCell ref="F13:G13"/>
    <mergeCell ref="A16:A28"/>
    <mergeCell ref="B16:B28"/>
    <mergeCell ref="H16:I17"/>
    <mergeCell ref="H18:I19"/>
    <mergeCell ref="H20:I21"/>
    <mergeCell ref="C14:D14"/>
    <mergeCell ref="F14:G14"/>
    <mergeCell ref="H14:I14"/>
    <mergeCell ref="C15:G15"/>
    <mergeCell ref="H15:I15"/>
    <mergeCell ref="H30:I40"/>
    <mergeCell ref="C31:D31"/>
    <mergeCell ref="C32:D32"/>
    <mergeCell ref="C33:D33"/>
    <mergeCell ref="C34:D34"/>
    <mergeCell ref="C35:D35"/>
    <mergeCell ref="C36:D36"/>
    <mergeCell ref="C38:D38"/>
    <mergeCell ref="C39:D39"/>
    <mergeCell ref="H22:I23"/>
    <mergeCell ref="C24:D24"/>
    <mergeCell ref="H24:I25"/>
    <mergeCell ref="H26:I27"/>
    <mergeCell ref="H28:I29"/>
    <mergeCell ref="C40:D40"/>
    <mergeCell ref="A41:A42"/>
    <mergeCell ref="B41:B42"/>
    <mergeCell ref="C41:D41"/>
    <mergeCell ref="A30:A40"/>
    <mergeCell ref="B30:B40"/>
    <mergeCell ref="C37:D37"/>
    <mergeCell ref="C30:D30"/>
    <mergeCell ref="H41:I42"/>
    <mergeCell ref="C43:G43"/>
    <mergeCell ref="H43:I43"/>
    <mergeCell ref="A44:A45"/>
    <mergeCell ref="B44:B45"/>
    <mergeCell ref="H44:I45"/>
    <mergeCell ref="A46:A47"/>
    <mergeCell ref="B46:B47"/>
    <mergeCell ref="H46:I47"/>
    <mergeCell ref="C48:G48"/>
    <mergeCell ref="H48:I48"/>
  </mergeCells>
  <printOptions horizontalCentered="1"/>
  <pageMargins left="0.39374999999999999" right="0.39374999999999999" top="0.39375000000000004" bottom="0.39375000000000004" header="3.9583333333333331E-2" footer="3.9583333333333331E-2"/>
  <pageSetup paperSize="9" scale="95" firstPageNumber="0" orientation="portrait" horizontalDpi="300" verticalDpi="300" r:id="rId1"/>
  <headerFooter alignWithMargins="0">
    <oddHeader>&amp;RF2: Agent de santé</oddHeader>
    <oddFooter>&amp;LSection 9: Autre compensation&amp;R&amp;P /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21"/>
  <sheetViews>
    <sheetView view="pageBreakPreview" topLeftCell="A20" zoomScale="120" zoomScaleNormal="80" zoomScaleSheetLayoutView="120" workbookViewId="0">
      <selection activeCell="C19" sqref="C19:F19"/>
    </sheetView>
  </sheetViews>
  <sheetFormatPr defaultColWidth="11.54296875" defaultRowHeight="13"/>
  <cols>
    <col min="1" max="1" width="5.54296875" style="310" customWidth="1"/>
    <col min="2" max="2" width="33" style="511" customWidth="1"/>
    <col min="3" max="3" width="3.453125" style="512" customWidth="1"/>
    <col min="4" max="4" width="19.54296875" style="512" customWidth="1"/>
    <col min="5" max="5" width="3.54296875" style="513" customWidth="1"/>
    <col min="6" max="6" width="2.54296875" style="513" customWidth="1"/>
    <col min="7" max="7" width="5.54296875" style="514" customWidth="1"/>
    <col min="8" max="8" width="3.453125" style="513" customWidth="1"/>
    <col min="9" max="9" width="16" style="513" customWidth="1"/>
    <col min="10" max="10" width="8.54296875" style="513" customWidth="1"/>
    <col min="11" max="16384" width="11.54296875" style="513"/>
  </cols>
  <sheetData>
    <row r="1" spans="1:10" s="516" customFormat="1" ht="24.75" customHeight="1">
      <c r="A1" s="176">
        <f>-6</f>
        <v>-6</v>
      </c>
      <c r="B1" s="860" t="s">
        <v>302</v>
      </c>
      <c r="C1" s="860"/>
      <c r="D1" s="860"/>
      <c r="E1" s="860"/>
      <c r="F1" s="860"/>
      <c r="G1" s="860"/>
      <c r="H1" s="860"/>
      <c r="I1" s="860"/>
      <c r="J1" s="515"/>
    </row>
    <row r="2" spans="1:10" ht="21" customHeight="1">
      <c r="A2" s="899" t="s">
        <v>303</v>
      </c>
      <c r="B2" s="899"/>
      <c r="C2" s="899"/>
      <c r="D2" s="899"/>
      <c r="E2" s="899"/>
      <c r="F2" s="899"/>
      <c r="G2" s="899"/>
      <c r="H2" s="938" t="s">
        <v>43</v>
      </c>
      <c r="I2" s="938"/>
      <c r="J2" s="517"/>
    </row>
    <row r="3" spans="1:10" ht="22.5" customHeight="1">
      <c r="A3" s="899"/>
      <c r="B3" s="899"/>
      <c r="C3" s="899"/>
      <c r="D3" s="899"/>
      <c r="E3" s="899"/>
      <c r="F3" s="899"/>
      <c r="G3" s="899"/>
      <c r="H3" s="938"/>
      <c r="I3" s="938"/>
      <c r="J3" s="517"/>
    </row>
    <row r="4" spans="1:10" ht="12.75" customHeight="1">
      <c r="A4" s="518">
        <f>A1-0.01</f>
        <v>-6.01</v>
      </c>
      <c r="B4" s="899" t="s">
        <v>304</v>
      </c>
      <c r="C4" s="519" t="s">
        <v>62</v>
      </c>
      <c r="D4" s="520"/>
      <c r="E4" s="521">
        <v>1</v>
      </c>
      <c r="F4" s="522"/>
      <c r="G4" s="523"/>
      <c r="H4" s="869" t="s">
        <v>48</v>
      </c>
      <c r="I4" s="869"/>
      <c r="J4" s="517"/>
    </row>
    <row r="5" spans="1:10" ht="27" customHeight="1">
      <c r="A5" s="524"/>
      <c r="B5" s="899"/>
      <c r="C5" s="525" t="s">
        <v>63</v>
      </c>
      <c r="D5" s="526"/>
      <c r="E5" s="527">
        <v>2</v>
      </c>
      <c r="F5" s="528" t="s">
        <v>242</v>
      </c>
      <c r="G5" s="529">
        <f>'7 Supervision'!A4</f>
        <v>-7.01</v>
      </c>
      <c r="H5" s="869"/>
      <c r="I5" s="869"/>
    </row>
    <row r="6" spans="1:10" ht="30.75" customHeight="1">
      <c r="A6" s="530">
        <f>A4-0.01</f>
        <v>-6.02</v>
      </c>
      <c r="B6" s="531" t="s">
        <v>305</v>
      </c>
      <c r="C6" s="937" t="s">
        <v>306</v>
      </c>
      <c r="D6" s="937"/>
      <c r="E6" s="937"/>
      <c r="F6" s="532"/>
      <c r="G6" s="533"/>
      <c r="H6" s="904" t="s">
        <v>48</v>
      </c>
      <c r="I6" s="904"/>
    </row>
    <row r="7" spans="1:10" ht="27.75" customHeight="1">
      <c r="A7" s="530">
        <f t="shared" ref="A7:A13" si="0">A6-0.01</f>
        <v>-6.0299999999999994</v>
      </c>
      <c r="B7" s="935" t="s">
        <v>307</v>
      </c>
      <c r="C7" s="936" t="s">
        <v>308</v>
      </c>
      <c r="D7" s="936"/>
      <c r="E7" s="936"/>
      <c r="F7" s="534"/>
      <c r="G7" s="535"/>
      <c r="H7" s="869" t="s">
        <v>48</v>
      </c>
      <c r="I7" s="869"/>
    </row>
    <row r="8" spans="1:10" ht="22.5" customHeight="1">
      <c r="A8" s="530">
        <f t="shared" si="0"/>
        <v>-6.0399999999999991</v>
      </c>
      <c r="B8" s="935"/>
      <c r="C8" s="536" t="s">
        <v>309</v>
      </c>
      <c r="D8" s="537"/>
      <c r="E8" s="537"/>
      <c r="F8" s="537"/>
      <c r="G8" s="538"/>
      <c r="H8" s="869" t="s">
        <v>48</v>
      </c>
      <c r="I8" s="869"/>
    </row>
    <row r="9" spans="1:10" ht="42" customHeight="1">
      <c r="A9" s="530">
        <f t="shared" si="0"/>
        <v>-6.0499999999999989</v>
      </c>
      <c r="B9" s="539" t="s">
        <v>310</v>
      </c>
      <c r="C9" s="932" t="s">
        <v>311</v>
      </c>
      <c r="D9" s="932"/>
      <c r="E9" s="932"/>
      <c r="F9" s="534"/>
      <c r="G9" s="535"/>
      <c r="H9" s="869" t="s">
        <v>48</v>
      </c>
      <c r="I9" s="869"/>
    </row>
    <row r="10" spans="1:10" ht="42.75" customHeight="1">
      <c r="A10" s="530">
        <f t="shared" si="0"/>
        <v>-6.0599999999999987</v>
      </c>
      <c r="B10" s="540" t="s">
        <v>312</v>
      </c>
      <c r="C10" s="931" t="s">
        <v>313</v>
      </c>
      <c r="D10" s="931"/>
      <c r="E10" s="931"/>
      <c r="F10" s="541"/>
      <c r="G10" s="542"/>
      <c r="H10" s="869" t="s">
        <v>48</v>
      </c>
      <c r="I10" s="869"/>
    </row>
    <row r="11" spans="1:10" ht="27.75" customHeight="1">
      <c r="A11" s="530">
        <f t="shared" si="0"/>
        <v>-6.0699999999999985</v>
      </c>
      <c r="B11" s="543"/>
      <c r="C11" s="932" t="s">
        <v>314</v>
      </c>
      <c r="D11" s="932"/>
      <c r="E11" s="932"/>
      <c r="F11" s="541"/>
      <c r="G11" s="542"/>
      <c r="H11" s="869" t="s">
        <v>48</v>
      </c>
      <c r="I11" s="869"/>
    </row>
    <row r="12" spans="1:10" ht="18.75" customHeight="1">
      <c r="A12" s="530">
        <f t="shared" si="0"/>
        <v>-6.0799999999999983</v>
      </c>
      <c r="B12" s="544"/>
      <c r="C12" s="184" t="s">
        <v>81</v>
      </c>
      <c r="D12" s="545"/>
      <c r="E12" s="545"/>
      <c r="F12" s="545"/>
      <c r="G12" s="185"/>
      <c r="H12" s="933" t="s">
        <v>48</v>
      </c>
      <c r="I12" s="933"/>
    </row>
    <row r="13" spans="1:10" ht="30.75" customHeight="1">
      <c r="A13" s="867">
        <f t="shared" si="0"/>
        <v>-6.0899999999999981</v>
      </c>
      <c r="B13" s="317" t="s">
        <v>315</v>
      </c>
      <c r="C13" s="934" t="s">
        <v>316</v>
      </c>
      <c r="D13" s="934"/>
      <c r="E13" s="934"/>
      <c r="F13" s="934"/>
      <c r="G13" s="546">
        <v>1</v>
      </c>
      <c r="H13" s="869" t="s">
        <v>55</v>
      </c>
      <c r="I13" s="869"/>
    </row>
    <row r="14" spans="1:10" ht="28.5" customHeight="1">
      <c r="A14" s="867"/>
      <c r="B14" s="428"/>
      <c r="C14" s="927" t="s">
        <v>317</v>
      </c>
      <c r="D14" s="927"/>
      <c r="E14" s="927"/>
      <c r="F14" s="927"/>
      <c r="G14" s="547">
        <v>2</v>
      </c>
      <c r="H14" s="869"/>
      <c r="I14" s="869"/>
    </row>
    <row r="15" spans="1:10" ht="39.75" customHeight="1">
      <c r="A15" s="867"/>
      <c r="B15" s="286" t="s">
        <v>318</v>
      </c>
      <c r="C15" s="927" t="s">
        <v>319</v>
      </c>
      <c r="D15" s="927"/>
      <c r="E15" s="927"/>
      <c r="F15" s="927"/>
      <c r="G15" s="547">
        <v>3</v>
      </c>
      <c r="H15" s="869"/>
      <c r="I15" s="869"/>
    </row>
    <row r="16" spans="1:10" ht="28.5" customHeight="1">
      <c r="A16" s="867"/>
      <c r="B16" s="428"/>
      <c r="C16" s="927" t="s">
        <v>320</v>
      </c>
      <c r="D16" s="927"/>
      <c r="E16" s="927"/>
      <c r="F16" s="927"/>
      <c r="G16" s="547">
        <v>4</v>
      </c>
      <c r="H16" s="869"/>
      <c r="I16" s="869"/>
    </row>
    <row r="17" spans="1:9" ht="18.75" customHeight="1">
      <c r="A17" s="867"/>
      <c r="B17" s="428"/>
      <c r="C17" s="928" t="s">
        <v>321</v>
      </c>
      <c r="D17" s="928"/>
      <c r="E17" s="928"/>
      <c r="F17" s="928"/>
      <c r="G17" s="547">
        <v>5</v>
      </c>
      <c r="H17" s="869"/>
      <c r="I17" s="869"/>
    </row>
    <row r="18" spans="1:9" ht="27.75" customHeight="1">
      <c r="A18" s="867"/>
      <c r="B18" s="428"/>
      <c r="C18" s="927" t="s">
        <v>322</v>
      </c>
      <c r="D18" s="927"/>
      <c r="E18" s="927"/>
      <c r="F18" s="927"/>
      <c r="G18" s="547">
        <v>6</v>
      </c>
      <c r="H18" s="869"/>
      <c r="I18" s="869"/>
    </row>
    <row r="19" spans="1:9" ht="16.5" customHeight="1">
      <c r="A19" s="867"/>
      <c r="B19" s="429"/>
      <c r="C19" s="929" t="s">
        <v>81</v>
      </c>
      <c r="D19" s="929"/>
      <c r="E19" s="929"/>
      <c r="F19" s="929"/>
      <c r="G19" s="548">
        <v>7</v>
      </c>
      <c r="H19" s="869"/>
      <c r="I19" s="869"/>
    </row>
    <row r="20" spans="1:9" ht="27" customHeight="1">
      <c r="A20" s="549">
        <f>A13-0.01</f>
        <v>-6.0999999999999979</v>
      </c>
      <c r="B20" s="550" t="s">
        <v>323</v>
      </c>
      <c r="C20" s="930" t="s">
        <v>324</v>
      </c>
      <c r="D20" s="930"/>
      <c r="E20" s="930"/>
      <c r="F20" s="930"/>
      <c r="G20" s="930"/>
      <c r="H20" s="869" t="s">
        <v>158</v>
      </c>
      <c r="I20" s="869"/>
    </row>
    <row r="21" spans="1:9" s="552" customFormat="1" ht="27" customHeight="1">
      <c r="A21" s="551">
        <f>A20-0.01</f>
        <v>-6.1099999999999977</v>
      </c>
      <c r="B21" s="309" t="s">
        <v>325</v>
      </c>
      <c r="C21" s="926" t="s">
        <v>326</v>
      </c>
      <c r="D21" s="926"/>
      <c r="E21" s="926"/>
      <c r="F21" s="926"/>
      <c r="G21" s="926"/>
      <c r="H21" s="869" t="s">
        <v>256</v>
      </c>
      <c r="I21" s="869"/>
    </row>
  </sheetData>
  <sheetProtection selectLockedCells="1" selectUnlockedCells="1"/>
  <mergeCells count="31">
    <mergeCell ref="C6:E6"/>
    <mergeCell ref="H6:I6"/>
    <mergeCell ref="B1:I1"/>
    <mergeCell ref="A2:G3"/>
    <mergeCell ref="H2:I3"/>
    <mergeCell ref="B4:B5"/>
    <mergeCell ref="H4:I5"/>
    <mergeCell ref="B7:B8"/>
    <mergeCell ref="C7:E7"/>
    <mergeCell ref="H7:I7"/>
    <mergeCell ref="H8:I8"/>
    <mergeCell ref="C9:E9"/>
    <mergeCell ref="H9:I9"/>
    <mergeCell ref="A13:A19"/>
    <mergeCell ref="C13:F13"/>
    <mergeCell ref="H13:I19"/>
    <mergeCell ref="C14:F14"/>
    <mergeCell ref="C15:F15"/>
    <mergeCell ref="C10:E10"/>
    <mergeCell ref="H10:I10"/>
    <mergeCell ref="C11:E11"/>
    <mergeCell ref="H11:I11"/>
    <mergeCell ref="H12:I12"/>
    <mergeCell ref="C21:G21"/>
    <mergeCell ref="H21:I21"/>
    <mergeCell ref="C16:F16"/>
    <mergeCell ref="C17:F17"/>
    <mergeCell ref="C18:F18"/>
    <mergeCell ref="C19:F19"/>
    <mergeCell ref="C20:G20"/>
    <mergeCell ref="H20:I20"/>
  </mergeCells>
  <printOptions horizontalCentered="1"/>
  <pageMargins left="0.39374999999999999" right="0.39374999999999999" top="0.39375000000000004" bottom="0.39375000000000004" header="3.9583333333333331E-2" footer="3.9583333333333331E-2"/>
  <pageSetup paperSize="9" firstPageNumber="0" orientation="portrait" horizontalDpi="300" verticalDpi="300" r:id="rId1"/>
  <headerFooter alignWithMargins="0">
    <oddHeader>&amp;RF2: Agent de santé</oddHeader>
    <oddFooter>&amp;LSection 10: Revenu supplementaire&amp;R&amp;P /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69"/>
  <sheetViews>
    <sheetView view="pageBreakPreview" topLeftCell="A27" zoomScale="110" zoomScaleSheetLayoutView="110" workbookViewId="0">
      <selection activeCell="C31" sqref="C31:D31"/>
    </sheetView>
  </sheetViews>
  <sheetFormatPr defaultColWidth="11.54296875" defaultRowHeight="13"/>
  <cols>
    <col min="1" max="1" width="5.54296875" style="310" customWidth="1"/>
    <col min="2" max="2" width="33.453125" style="511" customWidth="1"/>
    <col min="3" max="3" width="2.453125" style="512" customWidth="1"/>
    <col min="4" max="4" width="30.453125" style="512" customWidth="1"/>
    <col min="5" max="5" width="3.54296875" style="512" customWidth="1"/>
    <col min="6" max="6" width="2.54296875" style="512" customWidth="1"/>
    <col min="7" max="7" width="6.54296875" style="553" customWidth="1"/>
    <col min="8" max="8" width="4.453125" style="513" customWidth="1"/>
    <col min="9" max="9" width="2.453125" style="513" customWidth="1"/>
    <col min="10" max="10" width="2" style="513" customWidth="1"/>
    <col min="11" max="11" width="3.453125" style="513" customWidth="1"/>
    <col min="12" max="12" width="8.54296875" style="513" customWidth="1"/>
    <col min="13" max="16384" width="11.54296875" style="513"/>
  </cols>
  <sheetData>
    <row r="1" spans="1:11" s="554" customFormat="1" ht="30" customHeight="1">
      <c r="A1" s="176">
        <f>-7</f>
        <v>-7</v>
      </c>
      <c r="B1" s="860" t="s">
        <v>327</v>
      </c>
      <c r="C1" s="860"/>
      <c r="D1" s="860"/>
      <c r="E1" s="860"/>
      <c r="F1" s="860"/>
      <c r="G1" s="860"/>
      <c r="H1" s="860"/>
      <c r="I1" s="860"/>
      <c r="J1" s="860"/>
      <c r="K1" s="860"/>
    </row>
    <row r="2" spans="1:11" ht="20.25" customHeight="1">
      <c r="A2" s="948" t="s">
        <v>328</v>
      </c>
      <c r="B2" s="948"/>
      <c r="C2" s="948"/>
      <c r="D2" s="948"/>
      <c r="E2" s="948"/>
      <c r="F2" s="948"/>
      <c r="G2" s="948"/>
      <c r="H2" s="948"/>
      <c r="I2" s="948"/>
      <c r="J2" s="948"/>
      <c r="K2" s="948"/>
    </row>
    <row r="3" spans="1:11" ht="36.75" customHeight="1">
      <c r="A3" s="959" t="s">
        <v>329</v>
      </c>
      <c r="B3" s="959"/>
      <c r="C3" s="959"/>
      <c r="D3" s="959"/>
      <c r="E3" s="959"/>
      <c r="F3" s="959"/>
      <c r="G3" s="959"/>
      <c r="H3" s="950" t="s">
        <v>43</v>
      </c>
      <c r="I3" s="950"/>
      <c r="J3" s="950"/>
      <c r="K3" s="950"/>
    </row>
    <row r="4" spans="1:11" ht="19.5" customHeight="1">
      <c r="A4" s="518">
        <f>A1-0.01</f>
        <v>-7.01</v>
      </c>
      <c r="B4" s="960" t="s">
        <v>330</v>
      </c>
      <c r="C4" s="332" t="s">
        <v>62</v>
      </c>
      <c r="D4" s="555"/>
      <c r="E4" s="556">
        <v>1</v>
      </c>
      <c r="F4" s="418"/>
      <c r="G4" s="557"/>
      <c r="H4" s="869" t="s">
        <v>48</v>
      </c>
      <c r="I4" s="869"/>
      <c r="J4" s="869"/>
      <c r="K4" s="869"/>
    </row>
    <row r="5" spans="1:11" ht="23.25" customHeight="1">
      <c r="A5" s="558"/>
      <c r="B5" s="960"/>
      <c r="C5" s="559" t="s">
        <v>63</v>
      </c>
      <c r="D5" s="560"/>
      <c r="E5" s="561">
        <v>2</v>
      </c>
      <c r="F5" s="562" t="s">
        <v>242</v>
      </c>
      <c r="G5" s="563">
        <f>A28</f>
        <v>-7.0699999999999985</v>
      </c>
      <c r="H5" s="869"/>
      <c r="I5" s="869"/>
      <c r="J5" s="869"/>
      <c r="K5" s="869"/>
    </row>
    <row r="6" spans="1:11" ht="24.75" customHeight="1">
      <c r="A6" s="524"/>
      <c r="B6" s="960"/>
      <c r="C6" s="961" t="s">
        <v>331</v>
      </c>
      <c r="D6" s="961"/>
      <c r="E6" s="565">
        <v>8</v>
      </c>
      <c r="F6" s="566" t="s">
        <v>242</v>
      </c>
      <c r="G6" s="567">
        <f>A28</f>
        <v>-7.0699999999999985</v>
      </c>
      <c r="H6" s="869"/>
      <c r="I6" s="869"/>
      <c r="J6" s="869"/>
      <c r="K6" s="869"/>
    </row>
    <row r="7" spans="1:11" ht="15" customHeight="1">
      <c r="A7" s="877">
        <f>A4-0.01</f>
        <v>-7.02</v>
      </c>
      <c r="B7" s="844" t="s">
        <v>332</v>
      </c>
      <c r="C7" s="332" t="s">
        <v>333</v>
      </c>
      <c r="D7" s="418"/>
      <c r="E7" s="556"/>
      <c r="F7" s="418"/>
      <c r="G7" s="568">
        <v>1</v>
      </c>
      <c r="H7" s="869" t="s">
        <v>48</v>
      </c>
      <c r="I7" s="869"/>
      <c r="J7" s="869"/>
      <c r="K7" s="869"/>
    </row>
    <row r="8" spans="1:11" ht="30" customHeight="1">
      <c r="A8" s="877"/>
      <c r="B8" s="844"/>
      <c r="C8" s="956" t="s">
        <v>334</v>
      </c>
      <c r="D8" s="956"/>
      <c r="E8" s="956"/>
      <c r="F8" s="569"/>
      <c r="G8" s="570">
        <v>2</v>
      </c>
      <c r="H8" s="869"/>
      <c r="I8" s="869"/>
      <c r="J8" s="869"/>
      <c r="K8" s="869"/>
    </row>
    <row r="9" spans="1:11" ht="15" customHeight="1">
      <c r="A9" s="877"/>
      <c r="B9" s="844"/>
      <c r="C9" s="559" t="s">
        <v>335</v>
      </c>
      <c r="D9" s="569"/>
      <c r="E9" s="561"/>
      <c r="F9" s="569"/>
      <c r="G9" s="570">
        <v>3</v>
      </c>
      <c r="H9" s="869"/>
      <c r="I9" s="869"/>
      <c r="J9" s="869"/>
      <c r="K9" s="869"/>
    </row>
    <row r="10" spans="1:11" ht="15" customHeight="1">
      <c r="A10" s="877"/>
      <c r="B10" s="844"/>
      <c r="C10" s="559" t="s">
        <v>336</v>
      </c>
      <c r="D10" s="569"/>
      <c r="E10" s="561"/>
      <c r="F10" s="569"/>
      <c r="G10" s="570">
        <v>4</v>
      </c>
      <c r="H10" s="869"/>
      <c r="I10" s="869"/>
      <c r="J10" s="869"/>
      <c r="K10" s="869"/>
    </row>
    <row r="11" spans="1:11" ht="15" customHeight="1">
      <c r="A11" s="877"/>
      <c r="B11" s="844"/>
      <c r="C11" s="957" t="s">
        <v>337</v>
      </c>
      <c r="D11" s="957"/>
      <c r="E11" s="957"/>
      <c r="F11" s="957"/>
      <c r="G11" s="570">
        <v>5</v>
      </c>
      <c r="H11" s="869"/>
      <c r="I11" s="869"/>
      <c r="J11" s="869"/>
      <c r="K11" s="869"/>
    </row>
    <row r="12" spans="1:11" ht="15" customHeight="1">
      <c r="A12" s="877"/>
      <c r="B12" s="844"/>
      <c r="C12" s="958" t="s">
        <v>81</v>
      </c>
      <c r="D12" s="958"/>
      <c r="E12" s="402"/>
      <c r="F12" s="402"/>
      <c r="G12" s="343">
        <v>97</v>
      </c>
      <c r="H12" s="869"/>
      <c r="I12" s="869"/>
      <c r="J12" s="869"/>
      <c r="K12" s="869"/>
    </row>
    <row r="13" spans="1:11" s="174" customFormat="1" ht="27.75" customHeight="1">
      <c r="A13" s="877">
        <f>A7-0.01</f>
        <v>-7.0299999999999994</v>
      </c>
      <c r="B13" s="878" t="s">
        <v>338</v>
      </c>
      <c r="C13" s="332" t="s">
        <v>62</v>
      </c>
      <c r="D13" s="418"/>
      <c r="E13" s="419">
        <v>1</v>
      </c>
      <c r="F13" s="571"/>
      <c r="G13" s="572"/>
      <c r="H13" s="869" t="s">
        <v>48</v>
      </c>
      <c r="I13" s="869"/>
      <c r="J13" s="869"/>
      <c r="K13" s="869"/>
    </row>
    <row r="14" spans="1:11" s="174" customFormat="1" ht="42.75" customHeight="1">
      <c r="A14" s="877"/>
      <c r="B14" s="878"/>
      <c r="C14" s="573" t="s">
        <v>63</v>
      </c>
      <c r="D14" s="402"/>
      <c r="E14" s="415">
        <v>2</v>
      </c>
      <c r="F14" s="574"/>
      <c r="G14" s="575"/>
      <c r="H14" s="869"/>
      <c r="I14" s="869"/>
      <c r="J14" s="869"/>
      <c r="K14" s="869"/>
    </row>
    <row r="15" spans="1:11" ht="16.399999999999999" customHeight="1">
      <c r="A15" s="939">
        <f>A13-0.01</f>
        <v>-7.0399999999999991</v>
      </c>
      <c r="B15" s="844" t="s">
        <v>339</v>
      </c>
      <c r="C15" s="576" t="s">
        <v>62</v>
      </c>
      <c r="D15" s="418"/>
      <c r="E15" s="419">
        <v>1</v>
      </c>
      <c r="F15" s="418"/>
      <c r="G15" s="557"/>
      <c r="H15" s="869" t="s">
        <v>48</v>
      </c>
      <c r="I15" s="869"/>
      <c r="J15" s="869"/>
      <c r="K15" s="869"/>
    </row>
    <row r="16" spans="1:11" ht="25.5" customHeight="1">
      <c r="A16" s="939"/>
      <c r="B16" s="844"/>
      <c r="C16" s="249" t="s">
        <v>63</v>
      </c>
      <c r="D16" s="402"/>
      <c r="E16" s="415">
        <v>2</v>
      </c>
      <c r="F16" s="577" t="s">
        <v>242</v>
      </c>
      <c r="G16" s="578">
        <f>A28</f>
        <v>-7.0699999999999985</v>
      </c>
      <c r="H16" s="869"/>
      <c r="I16" s="869"/>
      <c r="J16" s="869"/>
      <c r="K16" s="869"/>
    </row>
    <row r="17" spans="1:12" ht="16.399999999999999" customHeight="1">
      <c r="A17" s="939">
        <f>A15-0.01</f>
        <v>-7.0499999999999989</v>
      </c>
      <c r="B17" s="844" t="s">
        <v>340</v>
      </c>
      <c r="C17" s="576" t="s">
        <v>341</v>
      </c>
      <c r="D17" s="418"/>
      <c r="E17" s="556">
        <v>1</v>
      </c>
      <c r="F17" s="418"/>
      <c r="G17" s="579"/>
      <c r="H17" s="869" t="s">
        <v>48</v>
      </c>
      <c r="I17" s="869"/>
      <c r="J17" s="869"/>
      <c r="K17" s="869"/>
    </row>
    <row r="18" spans="1:12" ht="16.399999999999999" customHeight="1">
      <c r="A18" s="939"/>
      <c r="B18" s="844"/>
      <c r="C18" s="257" t="s">
        <v>342</v>
      </c>
      <c r="D18" s="357"/>
      <c r="E18" s="580">
        <v>2</v>
      </c>
      <c r="F18" s="357"/>
      <c r="G18" s="581"/>
      <c r="H18" s="869"/>
      <c r="I18" s="869"/>
      <c r="J18" s="869"/>
      <c r="K18" s="869"/>
    </row>
    <row r="19" spans="1:12" ht="16.399999999999999" customHeight="1">
      <c r="A19" s="939"/>
      <c r="B19" s="844"/>
      <c r="C19" s="582" t="s">
        <v>343</v>
      </c>
      <c r="D19" s="402"/>
      <c r="E19" s="583">
        <v>3</v>
      </c>
      <c r="F19" s="573"/>
      <c r="G19" s="584"/>
      <c r="H19" s="869"/>
      <c r="I19" s="869"/>
      <c r="J19" s="869"/>
      <c r="K19" s="869"/>
    </row>
    <row r="20" spans="1:12" ht="16.399999999999999" customHeight="1">
      <c r="A20" s="882">
        <f>A17-0.01</f>
        <v>-7.0599999999999987</v>
      </c>
      <c r="B20" s="878" t="s">
        <v>344</v>
      </c>
      <c r="C20" s="332" t="s">
        <v>345</v>
      </c>
      <c r="D20" s="332"/>
      <c r="E20" s="585">
        <v>1</v>
      </c>
      <c r="F20" s="586"/>
      <c r="G20" s="587" t="s">
        <v>346</v>
      </c>
      <c r="H20" s="904" t="s">
        <v>347</v>
      </c>
      <c r="I20" s="904"/>
      <c r="J20" s="904"/>
      <c r="K20" s="904"/>
    </row>
    <row r="21" spans="1:12" ht="16.399999999999999" customHeight="1">
      <c r="A21" s="882"/>
      <c r="B21" s="878"/>
      <c r="C21" s="559" t="s">
        <v>348</v>
      </c>
      <c r="D21" s="559"/>
      <c r="E21" s="588">
        <v>2</v>
      </c>
      <c r="F21" s="589"/>
      <c r="G21" s="590" t="s">
        <v>57</v>
      </c>
      <c r="H21" s="904" t="s">
        <v>347</v>
      </c>
      <c r="I21" s="904"/>
      <c r="J21" s="904"/>
      <c r="K21" s="904"/>
    </row>
    <row r="22" spans="1:12" ht="16.399999999999999" customHeight="1">
      <c r="A22" s="882"/>
      <c r="B22" s="878"/>
      <c r="C22" s="559" t="s">
        <v>349</v>
      </c>
      <c r="D22" s="559"/>
      <c r="E22" s="556"/>
      <c r="F22" s="418"/>
      <c r="G22" s="579"/>
      <c r="H22" s="904" t="s">
        <v>347</v>
      </c>
      <c r="I22" s="904"/>
      <c r="J22" s="904"/>
      <c r="K22" s="904"/>
    </row>
    <row r="23" spans="1:12" ht="16.399999999999999" customHeight="1">
      <c r="A23" s="882"/>
      <c r="B23" s="878"/>
      <c r="C23" s="559" t="s">
        <v>350</v>
      </c>
      <c r="D23" s="559"/>
      <c r="E23" s="561"/>
      <c r="F23" s="569"/>
      <c r="G23" s="563"/>
      <c r="H23" s="904" t="s">
        <v>347</v>
      </c>
      <c r="I23" s="904"/>
      <c r="J23" s="904"/>
      <c r="K23" s="904"/>
    </row>
    <row r="24" spans="1:12" ht="16.399999999999999" customHeight="1">
      <c r="A24" s="882"/>
      <c r="B24" s="878"/>
      <c r="C24" s="559" t="s">
        <v>351</v>
      </c>
      <c r="D24" s="569"/>
      <c r="E24" s="561"/>
      <c r="F24" s="569"/>
      <c r="G24" s="563"/>
      <c r="H24" s="904" t="s">
        <v>347</v>
      </c>
      <c r="I24" s="904"/>
      <c r="J24" s="904"/>
      <c r="K24" s="904"/>
    </row>
    <row r="25" spans="1:12" ht="16.399999999999999" customHeight="1">
      <c r="A25" s="882"/>
      <c r="B25" s="878"/>
      <c r="C25" s="339" t="s">
        <v>352</v>
      </c>
      <c r="D25" s="402"/>
      <c r="E25" s="583"/>
      <c r="F25" s="402"/>
      <c r="G25" s="508"/>
      <c r="H25" s="904" t="s">
        <v>347</v>
      </c>
      <c r="I25" s="904"/>
      <c r="J25" s="904"/>
      <c r="K25" s="904"/>
    </row>
    <row r="26" spans="1:12" ht="20.25" customHeight="1">
      <c r="A26" s="948" t="s">
        <v>353</v>
      </c>
      <c r="B26" s="948"/>
      <c r="C26" s="948"/>
      <c r="D26" s="948"/>
      <c r="E26" s="948"/>
      <c r="F26" s="948"/>
      <c r="G26" s="948"/>
      <c r="H26" s="948"/>
      <c r="I26" s="948"/>
      <c r="J26" s="948"/>
      <c r="K26" s="948"/>
    </row>
    <row r="27" spans="1:12" ht="37.5" customHeight="1">
      <c r="A27" s="949" t="s">
        <v>354</v>
      </c>
      <c r="B27" s="949"/>
      <c r="C27" s="949"/>
      <c r="D27" s="949"/>
      <c r="E27" s="949"/>
      <c r="F27" s="949"/>
      <c r="G27" s="949"/>
      <c r="H27" s="950" t="s">
        <v>43</v>
      </c>
      <c r="I27" s="950"/>
      <c r="J27" s="950"/>
      <c r="K27" s="950"/>
    </row>
    <row r="28" spans="1:12" ht="26.25" customHeight="1">
      <c r="A28" s="867">
        <f>A20-0.01</f>
        <v>-7.0699999999999985</v>
      </c>
      <c r="B28" s="878" t="s">
        <v>355</v>
      </c>
      <c r="C28" s="332" t="s">
        <v>62</v>
      </c>
      <c r="D28" s="555"/>
      <c r="E28" s="419">
        <v>1</v>
      </c>
      <c r="F28" s="418"/>
      <c r="G28" s="557"/>
      <c r="H28" s="869" t="s">
        <v>48</v>
      </c>
      <c r="I28" s="869"/>
      <c r="J28" s="869"/>
      <c r="K28" s="869"/>
    </row>
    <row r="29" spans="1:12" ht="26.25" customHeight="1">
      <c r="A29" s="867"/>
      <c r="B29" s="878"/>
      <c r="C29" s="559" t="s">
        <v>63</v>
      </c>
      <c r="D29" s="560"/>
      <c r="E29" s="591">
        <v>2</v>
      </c>
      <c r="F29" s="562" t="s">
        <v>242</v>
      </c>
      <c r="G29" s="563">
        <f>'8 Motivation Enquêté'!A5</f>
        <v>-8.01</v>
      </c>
      <c r="H29" s="869"/>
      <c r="I29" s="869"/>
      <c r="J29" s="869"/>
      <c r="K29" s="869"/>
    </row>
    <row r="30" spans="1:12" ht="29.25" customHeight="1">
      <c r="A30" s="867"/>
      <c r="B30" s="878"/>
      <c r="C30" s="951" t="s">
        <v>331</v>
      </c>
      <c r="D30" s="951"/>
      <c r="E30" s="591">
        <v>8</v>
      </c>
      <c r="F30" s="562" t="s">
        <v>242</v>
      </c>
      <c r="G30" s="563">
        <f>G29</f>
        <v>-8.01</v>
      </c>
      <c r="H30" s="869"/>
      <c r="I30" s="869"/>
      <c r="J30" s="869"/>
      <c r="K30" s="869"/>
      <c r="L30" s="564"/>
    </row>
    <row r="31" spans="1:12" ht="15" customHeight="1">
      <c r="A31" s="285">
        <f>A28-0.01</f>
        <v>-7.0799999999999983</v>
      </c>
      <c r="B31" s="952" t="s">
        <v>356</v>
      </c>
      <c r="C31" s="953" t="s">
        <v>357</v>
      </c>
      <c r="D31" s="953"/>
      <c r="E31" s="556">
        <v>1</v>
      </c>
      <c r="F31" s="418"/>
      <c r="G31" s="557"/>
      <c r="H31" s="869" t="s">
        <v>48</v>
      </c>
      <c r="I31" s="869"/>
      <c r="J31" s="869"/>
      <c r="K31" s="869"/>
      <c r="L31" s="564"/>
    </row>
    <row r="32" spans="1:12" ht="15" customHeight="1">
      <c r="A32" s="424"/>
      <c r="B32" s="952"/>
      <c r="C32" s="954" t="s">
        <v>358</v>
      </c>
      <c r="D32" s="954"/>
      <c r="E32" s="561">
        <v>2</v>
      </c>
      <c r="F32" s="569"/>
      <c r="G32" s="593"/>
      <c r="H32" s="869"/>
      <c r="I32" s="869"/>
      <c r="J32" s="869"/>
      <c r="K32" s="869"/>
    </row>
    <row r="33" spans="1:11" ht="15" customHeight="1">
      <c r="A33" s="424"/>
      <c r="B33" s="952"/>
      <c r="C33" s="559" t="s">
        <v>359</v>
      </c>
      <c r="D33" s="569"/>
      <c r="E33" s="561">
        <v>3</v>
      </c>
      <c r="F33" s="569"/>
      <c r="G33" s="593"/>
      <c r="H33" s="869"/>
      <c r="I33" s="869"/>
      <c r="J33" s="869"/>
      <c r="K33" s="869"/>
    </row>
    <row r="34" spans="1:11" ht="15" customHeight="1">
      <c r="A34" s="424"/>
      <c r="B34" s="428"/>
      <c r="C34" s="564" t="s">
        <v>360</v>
      </c>
      <c r="D34" s="594"/>
      <c r="E34" s="561">
        <v>4</v>
      </c>
      <c r="F34" s="594"/>
      <c r="G34" s="595"/>
      <c r="H34" s="869"/>
      <c r="I34" s="869"/>
      <c r="J34" s="869"/>
      <c r="K34" s="869"/>
    </row>
    <row r="35" spans="1:11" ht="15" customHeight="1">
      <c r="A35" s="424"/>
      <c r="B35" s="428"/>
      <c r="C35" s="564" t="s">
        <v>361</v>
      </c>
      <c r="D35" s="594"/>
      <c r="E35" s="561">
        <v>5</v>
      </c>
      <c r="F35" s="594"/>
      <c r="G35" s="595"/>
      <c r="H35" s="869"/>
      <c r="I35" s="869"/>
      <c r="J35" s="869"/>
      <c r="K35" s="869"/>
    </row>
    <row r="36" spans="1:11" ht="15" customHeight="1">
      <c r="A36" s="424"/>
      <c r="B36" s="428"/>
      <c r="C36" s="564" t="s">
        <v>362</v>
      </c>
      <c r="D36" s="594"/>
      <c r="E36" s="565">
        <v>6</v>
      </c>
      <c r="F36" s="594"/>
      <c r="G36" s="595"/>
      <c r="H36" s="869"/>
      <c r="I36" s="869"/>
      <c r="J36" s="869"/>
      <c r="K36" s="869"/>
    </row>
    <row r="37" spans="1:11" ht="15" customHeight="1">
      <c r="A37" s="424"/>
      <c r="B37" s="428"/>
      <c r="C37" s="564" t="s">
        <v>363</v>
      </c>
      <c r="D37" s="594"/>
      <c r="E37" s="565">
        <v>7</v>
      </c>
      <c r="F37" s="594"/>
      <c r="G37" s="595"/>
      <c r="H37" s="869"/>
      <c r="I37" s="869"/>
      <c r="J37" s="869"/>
      <c r="K37" s="869"/>
    </row>
    <row r="38" spans="1:11" ht="18" customHeight="1">
      <c r="A38" s="277"/>
      <c r="B38" s="429"/>
      <c r="C38" s="955" t="s">
        <v>81</v>
      </c>
      <c r="D38" s="955"/>
      <c r="E38" s="402">
        <v>8</v>
      </c>
      <c r="F38" s="402"/>
      <c r="G38" s="596"/>
      <c r="H38" s="869"/>
      <c r="I38" s="869"/>
      <c r="J38" s="869"/>
      <c r="K38" s="869"/>
    </row>
    <row r="39" spans="1:11" ht="13.75" customHeight="1">
      <c r="A39" s="877">
        <f>A31-0.01</f>
        <v>-7.0899999999999981</v>
      </c>
      <c r="B39" s="878" t="s">
        <v>364</v>
      </c>
      <c r="C39" s="597"/>
      <c r="D39" s="411"/>
      <c r="E39" s="411"/>
      <c r="F39" s="411"/>
      <c r="G39" s="598"/>
      <c r="H39" s="869" t="s">
        <v>55</v>
      </c>
      <c r="I39" s="869"/>
      <c r="J39" s="869"/>
      <c r="K39" s="869"/>
    </row>
    <row r="40" spans="1:11" ht="30.75" customHeight="1">
      <c r="A40" s="877"/>
      <c r="B40" s="878"/>
      <c r="C40" s="353"/>
      <c r="D40" s="599" t="s">
        <v>365</v>
      </c>
      <c r="E40" s="573"/>
      <c r="F40" s="562" t="s">
        <v>242</v>
      </c>
      <c r="G40" s="563">
        <f>G29</f>
        <v>-8.01</v>
      </c>
      <c r="H40" s="869"/>
      <c r="I40" s="869"/>
      <c r="J40" s="869"/>
      <c r="K40" s="869"/>
    </row>
    <row r="41" spans="1:11" ht="30.75" customHeight="1">
      <c r="A41" s="424">
        <f>A39-0.01</f>
        <v>-7.0999999999999979</v>
      </c>
      <c r="B41" s="878" t="s">
        <v>366</v>
      </c>
      <c r="C41" s="600"/>
      <c r="D41" s="601" t="s">
        <v>40</v>
      </c>
      <c r="E41" s="601">
        <v>1</v>
      </c>
      <c r="F41" s="601"/>
      <c r="G41" s="602"/>
      <c r="H41" s="869" t="s">
        <v>48</v>
      </c>
      <c r="I41" s="869"/>
      <c r="J41" s="869"/>
      <c r="K41" s="869"/>
    </row>
    <row r="42" spans="1:11" ht="30.75" customHeight="1">
      <c r="A42" s="424"/>
      <c r="B42" s="878"/>
      <c r="C42" s="603"/>
      <c r="D42" s="574" t="s">
        <v>41</v>
      </c>
      <c r="E42" s="574">
        <v>2</v>
      </c>
      <c r="F42" s="574"/>
      <c r="G42" s="575"/>
      <c r="H42" s="869"/>
      <c r="I42" s="869"/>
      <c r="J42" s="869"/>
      <c r="K42" s="869"/>
    </row>
    <row r="43" spans="1:11" ht="30.75" customHeight="1">
      <c r="A43" s="424">
        <f>A41-0.01</f>
        <v>-7.1099999999999977</v>
      </c>
      <c r="B43" s="878" t="s">
        <v>367</v>
      </c>
      <c r="C43" s="604"/>
      <c r="D43" s="571" t="s">
        <v>40</v>
      </c>
      <c r="E43" s="571">
        <v>1</v>
      </c>
      <c r="F43" s="571"/>
      <c r="G43" s="572"/>
      <c r="H43" s="869" t="s">
        <v>48</v>
      </c>
      <c r="I43" s="869"/>
      <c r="J43" s="869"/>
      <c r="K43" s="869"/>
    </row>
    <row r="44" spans="1:11" ht="36" customHeight="1">
      <c r="A44" s="424"/>
      <c r="B44" s="878"/>
      <c r="C44" s="604"/>
      <c r="D44" s="571" t="s">
        <v>41</v>
      </c>
      <c r="E44" s="571">
        <v>2</v>
      </c>
      <c r="F44" s="571"/>
      <c r="G44" s="572"/>
      <c r="H44" s="869"/>
      <c r="I44" s="869"/>
      <c r="J44" s="869"/>
      <c r="K44" s="869"/>
    </row>
    <row r="45" spans="1:11" ht="15" customHeight="1">
      <c r="A45" s="877">
        <f>A43-0.01</f>
        <v>-7.1199999999999974</v>
      </c>
      <c r="B45" s="876" t="s">
        <v>368</v>
      </c>
      <c r="C45" s="947" t="s">
        <v>369</v>
      </c>
      <c r="D45" s="947"/>
      <c r="E45" s="947"/>
      <c r="F45" s="947"/>
      <c r="G45" s="605"/>
      <c r="H45" s="881" t="s">
        <v>48</v>
      </c>
      <c r="I45" s="881"/>
      <c r="J45" s="881"/>
      <c r="K45" s="881"/>
    </row>
    <row r="46" spans="1:11" ht="15" customHeight="1">
      <c r="A46" s="877"/>
      <c r="B46" s="876"/>
      <c r="C46" s="944" t="s">
        <v>370</v>
      </c>
      <c r="D46" s="944"/>
      <c r="E46" s="944"/>
      <c r="F46" s="944"/>
      <c r="G46" s="606"/>
      <c r="H46" s="865" t="s">
        <v>48</v>
      </c>
      <c r="I46" s="865"/>
      <c r="J46" s="865"/>
      <c r="K46" s="865"/>
    </row>
    <row r="47" spans="1:11" ht="15" customHeight="1">
      <c r="A47" s="877"/>
      <c r="B47" s="876"/>
      <c r="C47" s="944" t="s">
        <v>371</v>
      </c>
      <c r="D47" s="944"/>
      <c r="E47" s="944"/>
      <c r="F47" s="944"/>
      <c r="G47" s="606"/>
      <c r="H47" s="865" t="s">
        <v>48</v>
      </c>
      <c r="I47" s="865"/>
      <c r="J47" s="865"/>
      <c r="K47" s="865"/>
    </row>
    <row r="48" spans="1:11" ht="15" customHeight="1">
      <c r="A48" s="877"/>
      <c r="B48" s="876"/>
      <c r="C48" s="944" t="s">
        <v>372</v>
      </c>
      <c r="D48" s="944"/>
      <c r="E48" s="944"/>
      <c r="F48" s="944"/>
      <c r="G48" s="606"/>
      <c r="H48" s="865" t="s">
        <v>48</v>
      </c>
      <c r="I48" s="865"/>
      <c r="J48" s="865"/>
      <c r="K48" s="865"/>
    </row>
    <row r="49" spans="1:11" ht="15" customHeight="1">
      <c r="A49" s="877"/>
      <c r="B49" s="607"/>
      <c r="C49" s="944" t="s">
        <v>373</v>
      </c>
      <c r="D49" s="944"/>
      <c r="E49" s="944"/>
      <c r="F49" s="944"/>
      <c r="G49" s="606"/>
      <c r="H49" s="865" t="s">
        <v>48</v>
      </c>
      <c r="I49" s="865"/>
      <c r="J49" s="865"/>
      <c r="K49" s="865"/>
    </row>
    <row r="50" spans="1:11" ht="18.75" customHeight="1">
      <c r="A50" s="877"/>
      <c r="B50" s="945" t="s">
        <v>374</v>
      </c>
      <c r="C50" s="944" t="s">
        <v>375</v>
      </c>
      <c r="D50" s="944"/>
      <c r="E50" s="944"/>
      <c r="F50" s="944"/>
      <c r="G50" s="606"/>
      <c r="H50" s="865" t="s">
        <v>48</v>
      </c>
      <c r="I50" s="865"/>
      <c r="J50" s="865"/>
      <c r="K50" s="865"/>
    </row>
    <row r="51" spans="1:11" ht="18" customHeight="1">
      <c r="A51" s="877"/>
      <c r="B51" s="945"/>
      <c r="C51" s="944" t="s">
        <v>376</v>
      </c>
      <c r="D51" s="944"/>
      <c r="E51" s="944"/>
      <c r="F51" s="944"/>
      <c r="G51" s="606"/>
      <c r="H51" s="865" t="s">
        <v>48</v>
      </c>
      <c r="I51" s="865"/>
      <c r="J51" s="865"/>
      <c r="K51" s="865"/>
    </row>
    <row r="52" spans="1:11" ht="33.75" customHeight="1">
      <c r="A52" s="877"/>
      <c r="B52" s="945"/>
      <c r="C52" s="944" t="s">
        <v>377</v>
      </c>
      <c r="D52" s="944"/>
      <c r="E52" s="944"/>
      <c r="F52" s="944"/>
      <c r="G52" s="606"/>
      <c r="H52" s="865" t="s">
        <v>48</v>
      </c>
      <c r="I52" s="865"/>
      <c r="J52" s="865"/>
      <c r="K52" s="865"/>
    </row>
    <row r="53" spans="1:11" ht="16.399999999999999" customHeight="1">
      <c r="A53" s="877"/>
      <c r="B53" s="946" t="s">
        <v>378</v>
      </c>
      <c r="C53" s="944" t="s">
        <v>379</v>
      </c>
      <c r="D53" s="944"/>
      <c r="E53" s="944"/>
      <c r="F53" s="944"/>
      <c r="G53" s="606"/>
      <c r="H53" s="865" t="s">
        <v>48</v>
      </c>
      <c r="I53" s="865"/>
      <c r="J53" s="865"/>
      <c r="K53" s="865"/>
    </row>
    <row r="54" spans="1:11" ht="16.5" customHeight="1">
      <c r="A54" s="877"/>
      <c r="B54" s="946"/>
      <c r="C54" s="944" t="s">
        <v>380</v>
      </c>
      <c r="D54" s="944"/>
      <c r="E54" s="944"/>
      <c r="F54" s="944"/>
      <c r="G54" s="606"/>
      <c r="H54" s="865" t="s">
        <v>48</v>
      </c>
      <c r="I54" s="865"/>
      <c r="J54" s="865"/>
      <c r="K54" s="865"/>
    </row>
    <row r="55" spans="1:11" ht="17.25" customHeight="1">
      <c r="A55" s="877"/>
      <c r="B55" s="608"/>
      <c r="C55" s="944" t="s">
        <v>381</v>
      </c>
      <c r="D55" s="944"/>
      <c r="E55" s="944"/>
      <c r="F55" s="944"/>
      <c r="G55" s="606"/>
      <c r="H55" s="865" t="s">
        <v>48</v>
      </c>
      <c r="I55" s="865"/>
      <c r="J55" s="865"/>
      <c r="K55" s="865"/>
    </row>
    <row r="56" spans="1:11" ht="17.25" customHeight="1">
      <c r="A56" s="877"/>
      <c r="B56" s="608"/>
      <c r="C56" s="609" t="s">
        <v>382</v>
      </c>
      <c r="D56" s="610"/>
      <c r="E56" s="610"/>
      <c r="F56" s="610"/>
      <c r="G56" s="611"/>
      <c r="H56" s="865" t="s">
        <v>48</v>
      </c>
      <c r="I56" s="865"/>
      <c r="J56" s="865"/>
      <c r="K56" s="865"/>
    </row>
    <row r="57" spans="1:11" ht="17.25" customHeight="1">
      <c r="A57" s="877"/>
      <c r="B57" s="608"/>
      <c r="C57" s="609" t="s">
        <v>383</v>
      </c>
      <c r="D57" s="610"/>
      <c r="E57" s="610"/>
      <c r="F57" s="610"/>
      <c r="G57" s="611"/>
      <c r="H57" s="865" t="s">
        <v>48</v>
      </c>
      <c r="I57" s="865"/>
      <c r="J57" s="865"/>
      <c r="K57" s="865"/>
    </row>
    <row r="58" spans="1:11" ht="38.25" customHeight="1">
      <c r="A58" s="877"/>
      <c r="B58" s="400"/>
      <c r="C58" s="943" t="s">
        <v>81</v>
      </c>
      <c r="D58" s="943"/>
      <c r="E58" s="943"/>
      <c r="F58" s="943"/>
      <c r="G58" s="612"/>
      <c r="H58" s="892" t="s">
        <v>48</v>
      </c>
      <c r="I58" s="892"/>
      <c r="J58" s="892"/>
      <c r="K58" s="892"/>
    </row>
    <row r="59" spans="1:11" ht="16.399999999999999" customHeight="1">
      <c r="A59" s="939">
        <f>A45-0.01</f>
        <v>-7.1299999999999972</v>
      </c>
      <c r="B59" s="844" t="s">
        <v>384</v>
      </c>
      <c r="C59" s="576" t="s">
        <v>62</v>
      </c>
      <c r="D59" s="418"/>
      <c r="E59" s="419">
        <v>1</v>
      </c>
      <c r="F59" s="418"/>
      <c r="G59" s="557"/>
      <c r="H59" s="869" t="s">
        <v>48</v>
      </c>
      <c r="I59" s="869"/>
      <c r="J59" s="869"/>
      <c r="K59" s="869"/>
    </row>
    <row r="60" spans="1:11" ht="27" customHeight="1">
      <c r="A60" s="939"/>
      <c r="B60" s="844"/>
      <c r="C60" s="249" t="s">
        <v>63</v>
      </c>
      <c r="D60" s="402"/>
      <c r="E60" s="415">
        <v>2</v>
      </c>
      <c r="F60" s="577" t="s">
        <v>242</v>
      </c>
      <c r="G60" s="578">
        <f>G29</f>
        <v>-8.01</v>
      </c>
      <c r="H60" s="869"/>
      <c r="I60" s="869"/>
      <c r="J60" s="869"/>
      <c r="K60" s="869"/>
    </row>
    <row r="61" spans="1:11" ht="16.399999999999999" customHeight="1">
      <c r="A61" s="939">
        <f>A59-0.01</f>
        <v>-7.139999999999997</v>
      </c>
      <c r="B61" s="844" t="s">
        <v>340</v>
      </c>
      <c r="C61" s="576" t="s">
        <v>385</v>
      </c>
      <c r="D61" s="418"/>
      <c r="E61" s="556">
        <v>1</v>
      </c>
      <c r="F61" s="418"/>
      <c r="G61" s="579"/>
      <c r="H61" s="869" t="s">
        <v>48</v>
      </c>
      <c r="I61" s="869"/>
      <c r="J61" s="869"/>
      <c r="K61" s="869"/>
    </row>
    <row r="62" spans="1:11" ht="16.399999999999999" customHeight="1">
      <c r="A62" s="939"/>
      <c r="B62" s="844"/>
      <c r="C62" s="257" t="s">
        <v>342</v>
      </c>
      <c r="D62" s="357"/>
      <c r="E62" s="580">
        <v>2</v>
      </c>
      <c r="F62" s="357"/>
      <c r="G62" s="581"/>
      <c r="H62" s="869"/>
      <c r="I62" s="869"/>
      <c r="J62" s="869"/>
      <c r="K62" s="869"/>
    </row>
    <row r="63" spans="1:11" ht="16.399999999999999" customHeight="1">
      <c r="A63" s="939"/>
      <c r="B63" s="844"/>
      <c r="C63" s="582" t="s">
        <v>343</v>
      </c>
      <c r="D63" s="402"/>
      <c r="E63" s="583">
        <v>3</v>
      </c>
      <c r="F63" s="577" t="s">
        <v>242</v>
      </c>
      <c r="G63" s="578">
        <v>-8.01</v>
      </c>
      <c r="H63" s="869"/>
      <c r="I63" s="869"/>
      <c r="J63" s="869"/>
      <c r="K63" s="869"/>
    </row>
    <row r="64" spans="1:11" ht="13.75" customHeight="1">
      <c r="A64" s="613">
        <f>A61-0.01</f>
        <v>-7.1499999999999968</v>
      </c>
      <c r="B64" s="878" t="s">
        <v>386</v>
      </c>
      <c r="C64" s="332" t="s">
        <v>345</v>
      </c>
      <c r="D64" s="332"/>
      <c r="E64" s="585">
        <v>1</v>
      </c>
      <c r="F64" s="586"/>
      <c r="G64" s="587" t="s">
        <v>346</v>
      </c>
      <c r="H64" s="940" t="s">
        <v>347</v>
      </c>
      <c r="I64" s="940"/>
      <c r="J64" s="940"/>
      <c r="K64" s="940"/>
    </row>
    <row r="65" spans="1:11">
      <c r="A65" s="614"/>
      <c r="B65" s="878"/>
      <c r="C65" s="559" t="s">
        <v>348</v>
      </c>
      <c r="D65" s="559"/>
      <c r="E65" s="588">
        <v>2</v>
      </c>
      <c r="F65" s="589"/>
      <c r="G65" s="590" t="s">
        <v>57</v>
      </c>
      <c r="H65" s="941" t="s">
        <v>347</v>
      </c>
      <c r="I65" s="941"/>
      <c r="J65" s="941"/>
      <c r="K65" s="941"/>
    </row>
    <row r="66" spans="1:11">
      <c r="A66" s="614"/>
      <c r="B66" s="878"/>
      <c r="C66" s="559" t="s">
        <v>349</v>
      </c>
      <c r="D66" s="559"/>
      <c r="E66" s="556"/>
      <c r="F66" s="418"/>
      <c r="G66" s="579"/>
      <c r="H66" s="941" t="s">
        <v>347</v>
      </c>
      <c r="I66" s="941"/>
      <c r="J66" s="941"/>
      <c r="K66" s="941"/>
    </row>
    <row r="67" spans="1:11">
      <c r="A67" s="614"/>
      <c r="B67" s="878"/>
      <c r="C67" s="559" t="s">
        <v>387</v>
      </c>
      <c r="D67" s="559"/>
      <c r="E67" s="561"/>
      <c r="F67" s="569"/>
      <c r="G67" s="563"/>
      <c r="H67" s="941" t="s">
        <v>347</v>
      </c>
      <c r="I67" s="941"/>
      <c r="J67" s="941"/>
      <c r="K67" s="941"/>
    </row>
    <row r="68" spans="1:11">
      <c r="A68" s="614"/>
      <c r="B68" s="878"/>
      <c r="C68" s="559" t="s">
        <v>388</v>
      </c>
      <c r="D68" s="559"/>
      <c r="E68" s="561"/>
      <c r="F68" s="569"/>
      <c r="G68" s="563"/>
      <c r="H68" s="941" t="s">
        <v>347</v>
      </c>
      <c r="I68" s="941"/>
      <c r="J68" s="941"/>
      <c r="K68" s="941"/>
    </row>
    <row r="69" spans="1:11">
      <c r="A69" s="615"/>
      <c r="B69" s="878"/>
      <c r="C69" s="339" t="s">
        <v>389</v>
      </c>
      <c r="D69" s="339"/>
      <c r="E69" s="583"/>
      <c r="F69" s="402"/>
      <c r="G69" s="508"/>
      <c r="H69" s="942" t="s">
        <v>347</v>
      </c>
      <c r="I69" s="942"/>
      <c r="J69" s="942"/>
      <c r="K69" s="942"/>
    </row>
  </sheetData>
  <sheetProtection selectLockedCells="1" selectUnlockedCells="1"/>
  <mergeCells count="92">
    <mergeCell ref="B1:K1"/>
    <mergeCell ref="A2:K2"/>
    <mergeCell ref="A3:G3"/>
    <mergeCell ref="H3:K3"/>
    <mergeCell ref="B4:B6"/>
    <mergeCell ref="H4:K6"/>
    <mergeCell ref="C6:D6"/>
    <mergeCell ref="A7:A12"/>
    <mergeCell ref="B7:B12"/>
    <mergeCell ref="H7:K12"/>
    <mergeCell ref="C8:E8"/>
    <mergeCell ref="C11:F11"/>
    <mergeCell ref="C12:D12"/>
    <mergeCell ref="A13:A14"/>
    <mergeCell ref="B13:B14"/>
    <mergeCell ref="H13:K14"/>
    <mergeCell ref="A15:A16"/>
    <mergeCell ref="B15:B16"/>
    <mergeCell ref="H15:K16"/>
    <mergeCell ref="A17:A19"/>
    <mergeCell ref="B17:B19"/>
    <mergeCell ref="H17:K19"/>
    <mergeCell ref="A20:A25"/>
    <mergeCell ref="B20:B25"/>
    <mergeCell ref="H20:K20"/>
    <mergeCell ref="H21:K21"/>
    <mergeCell ref="H22:K22"/>
    <mergeCell ref="H23:K23"/>
    <mergeCell ref="H24:K24"/>
    <mergeCell ref="A39:A40"/>
    <mergeCell ref="B39:B40"/>
    <mergeCell ref="H39:K40"/>
    <mergeCell ref="H25:K25"/>
    <mergeCell ref="A26:K26"/>
    <mergeCell ref="A27:G27"/>
    <mergeCell ref="H27:K27"/>
    <mergeCell ref="A28:A30"/>
    <mergeCell ref="B28:B30"/>
    <mergeCell ref="H28:K30"/>
    <mergeCell ref="C30:D30"/>
    <mergeCell ref="B31:B33"/>
    <mergeCell ref="C31:D31"/>
    <mergeCell ref="H31:K38"/>
    <mergeCell ref="C32:D32"/>
    <mergeCell ref="C38:D38"/>
    <mergeCell ref="B41:B42"/>
    <mergeCell ref="H41:K42"/>
    <mergeCell ref="B43:B44"/>
    <mergeCell ref="H43:K44"/>
    <mergeCell ref="A45:A58"/>
    <mergeCell ref="B45:B48"/>
    <mergeCell ref="C45:F45"/>
    <mergeCell ref="H45:K45"/>
    <mergeCell ref="C46:F46"/>
    <mergeCell ref="H46:K46"/>
    <mergeCell ref="C47:F47"/>
    <mergeCell ref="H47:K47"/>
    <mergeCell ref="C48:F48"/>
    <mergeCell ref="H48:K48"/>
    <mergeCell ref="C49:F49"/>
    <mergeCell ref="H49:K49"/>
    <mergeCell ref="C55:F55"/>
    <mergeCell ref="H55:K55"/>
    <mergeCell ref="B50:B52"/>
    <mergeCell ref="C50:F50"/>
    <mergeCell ref="H50:K50"/>
    <mergeCell ref="C51:F51"/>
    <mergeCell ref="H51:K51"/>
    <mergeCell ref="C52:F52"/>
    <mergeCell ref="H52:K52"/>
    <mergeCell ref="B53:B54"/>
    <mergeCell ref="C53:F53"/>
    <mergeCell ref="H53:K53"/>
    <mergeCell ref="C54:F54"/>
    <mergeCell ref="H54:K54"/>
    <mergeCell ref="H56:K56"/>
    <mergeCell ref="H57:K57"/>
    <mergeCell ref="C58:F58"/>
    <mergeCell ref="H58:K58"/>
    <mergeCell ref="A59:A60"/>
    <mergeCell ref="B59:B60"/>
    <mergeCell ref="H59:K60"/>
    <mergeCell ref="A61:A63"/>
    <mergeCell ref="B61:B63"/>
    <mergeCell ref="H61:K63"/>
    <mergeCell ref="B64:B69"/>
    <mergeCell ref="H64:K64"/>
    <mergeCell ref="H65:K65"/>
    <mergeCell ref="H66:K66"/>
    <mergeCell ref="H67:K67"/>
    <mergeCell ref="H68:K68"/>
    <mergeCell ref="H69:K69"/>
  </mergeCells>
  <printOptions horizontalCentered="1"/>
  <pageMargins left="0.39374999999999999" right="0.39374999999999999" top="0.39375000000000004" bottom="0.39375000000000004" header="3.9583333333333331E-2" footer="3.9583333333333331E-2"/>
  <pageSetup paperSize="9" scale="87" firstPageNumber="0" orientation="portrait" horizontalDpi="300" verticalDpi="300" r:id="rId1"/>
  <headerFooter alignWithMargins="0">
    <oddHeader>&amp;RF2: Agent de santé</oddHeader>
    <oddFooter>&amp;LSection 11: Supervision&amp;R&amp;P / &amp;N</oddFooter>
  </headerFooter>
  <rowBreaks count="1" manualBreakCount="1">
    <brk id="44"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50"/>
  <sheetViews>
    <sheetView view="pageBreakPreview" zoomScaleNormal="118" zoomScaleSheetLayoutView="100" workbookViewId="0"/>
  </sheetViews>
  <sheetFormatPr defaultColWidth="11.54296875" defaultRowHeight="14.5"/>
  <cols>
    <col min="1" max="1" width="7.453125" style="616" customWidth="1"/>
    <col min="2" max="2" width="31.54296875" style="616" customWidth="1"/>
    <col min="3" max="3" width="6.54296875" style="616" customWidth="1"/>
    <col min="4" max="4" width="34.453125" style="616" customWidth="1"/>
    <col min="5" max="5" width="3.453125" style="616" customWidth="1"/>
    <col min="6" max="6" width="12" style="616" customWidth="1"/>
    <col min="7" max="7" width="8.54296875" style="616" customWidth="1"/>
    <col min="8" max="8" width="16.54296875" style="616" customWidth="1"/>
    <col min="9" max="16384" width="11.54296875" style="616"/>
  </cols>
  <sheetData>
    <row r="1" spans="1:11" ht="21" customHeight="1">
      <c r="A1" s="176">
        <f>-8</f>
        <v>-8</v>
      </c>
      <c r="B1" s="860" t="s">
        <v>390</v>
      </c>
      <c r="C1" s="860"/>
      <c r="D1" s="860"/>
      <c r="E1" s="860"/>
      <c r="F1" s="860"/>
      <c r="G1" s="179"/>
      <c r="H1" s="179"/>
      <c r="I1" s="179"/>
    </row>
    <row r="2" spans="1:11" ht="88.5" customHeight="1">
      <c r="A2" s="853" t="s">
        <v>391</v>
      </c>
      <c r="B2" s="853"/>
      <c r="C2" s="853"/>
      <c r="D2" s="853"/>
      <c r="E2" s="853"/>
      <c r="F2" s="853"/>
      <c r="G2" s="179"/>
      <c r="H2" s="179"/>
      <c r="I2" s="179"/>
    </row>
    <row r="3" spans="1:11" ht="295.5" customHeight="1">
      <c r="A3" s="969" t="s">
        <v>392</v>
      </c>
      <c r="B3" s="969"/>
      <c r="C3" s="969"/>
      <c r="D3" s="969"/>
      <c r="E3" s="969"/>
      <c r="F3" s="969"/>
      <c r="G3" s="179"/>
      <c r="H3" s="179"/>
      <c r="I3" s="179"/>
    </row>
    <row r="4" spans="1:11" ht="59.25" customHeight="1">
      <c r="A4" s="970" t="s">
        <v>393</v>
      </c>
      <c r="B4" s="970"/>
      <c r="C4" s="970"/>
      <c r="D4" s="970"/>
      <c r="E4" s="970"/>
      <c r="F4" s="970"/>
      <c r="G4" s="179"/>
      <c r="H4" s="179"/>
      <c r="I4" s="179"/>
    </row>
    <row r="5" spans="1:11" ht="36.75" customHeight="1">
      <c r="A5" s="617">
        <f>A1-0.01</f>
        <v>-8.01</v>
      </c>
      <c r="B5" s="966" t="s">
        <v>394</v>
      </c>
      <c r="C5" s="966"/>
      <c r="D5" s="966"/>
      <c r="E5" s="966"/>
      <c r="F5" s="618" t="s">
        <v>48</v>
      </c>
    </row>
    <row r="6" spans="1:11" ht="111.75" customHeight="1">
      <c r="A6" s="884" t="s">
        <v>395</v>
      </c>
      <c r="B6" s="884"/>
      <c r="C6" s="884"/>
      <c r="D6" s="884"/>
      <c r="E6" s="884"/>
      <c r="F6" s="884"/>
    </row>
    <row r="7" spans="1:11" s="512" customFormat="1" ht="409.6" customHeight="1">
      <c r="A7" s="884"/>
      <c r="B7" s="884"/>
      <c r="C7" s="884"/>
      <c r="D7" s="884"/>
      <c r="E7" s="884"/>
      <c r="F7" s="884"/>
      <c r="G7" s="357"/>
      <c r="H7" s="357"/>
      <c r="I7" s="357"/>
      <c r="J7" s="357"/>
    </row>
    <row r="8" spans="1:11" s="174" customFormat="1" ht="22.4" customHeight="1">
      <c r="A8" s="619" t="s">
        <v>396</v>
      </c>
      <c r="B8" s="620"/>
      <c r="C8" s="620"/>
      <c r="D8" s="620"/>
      <c r="E8" s="621" t="s">
        <v>397</v>
      </c>
      <c r="F8" s="621"/>
      <c r="G8" s="622"/>
      <c r="H8" s="623"/>
      <c r="I8" s="624"/>
      <c r="J8" s="623"/>
      <c r="K8" s="623"/>
    </row>
    <row r="9" spans="1:11" ht="49.75" customHeight="1">
      <c r="A9" s="971" t="s">
        <v>398</v>
      </c>
      <c r="B9" s="971"/>
      <c r="C9" s="971"/>
      <c r="D9" s="971"/>
      <c r="E9" s="971"/>
      <c r="F9" s="971"/>
    </row>
    <row r="10" spans="1:11" ht="14.4" customHeight="1">
      <c r="A10" s="625">
        <f>A5-0.01</f>
        <v>-8.02</v>
      </c>
      <c r="B10" s="966" t="s">
        <v>399</v>
      </c>
      <c r="C10" s="966"/>
      <c r="D10" s="966"/>
      <c r="E10" s="966"/>
      <c r="F10" s="626" t="s">
        <v>400</v>
      </c>
    </row>
    <row r="11" spans="1:11" ht="14.4" customHeight="1">
      <c r="A11" s="627">
        <f t="shared" ref="A11:A21" si="0">A10-0.01</f>
        <v>-8.0299999999999994</v>
      </c>
      <c r="B11" s="967" t="s">
        <v>401</v>
      </c>
      <c r="C11" s="967"/>
      <c r="D11" s="967"/>
      <c r="E11" s="967"/>
      <c r="F11" s="626" t="s">
        <v>400</v>
      </c>
    </row>
    <row r="12" spans="1:11" ht="14.4" customHeight="1">
      <c r="A12" s="627">
        <f t="shared" si="0"/>
        <v>-8.0399999999999991</v>
      </c>
      <c r="B12" s="967" t="s">
        <v>402</v>
      </c>
      <c r="C12" s="967"/>
      <c r="D12" s="967"/>
      <c r="E12" s="967"/>
      <c r="F12" s="626" t="s">
        <v>400</v>
      </c>
    </row>
    <row r="13" spans="1:11" ht="14.4" customHeight="1">
      <c r="A13" s="627">
        <f t="shared" si="0"/>
        <v>-8.0499999999999989</v>
      </c>
      <c r="B13" s="967" t="s">
        <v>403</v>
      </c>
      <c r="C13" s="967"/>
      <c r="D13" s="967"/>
      <c r="E13" s="967"/>
      <c r="F13" s="626" t="s">
        <v>400</v>
      </c>
    </row>
    <row r="14" spans="1:11" ht="14.4" customHeight="1">
      <c r="A14" s="627">
        <f t="shared" si="0"/>
        <v>-8.0599999999999987</v>
      </c>
      <c r="B14" s="967" t="s">
        <v>404</v>
      </c>
      <c r="C14" s="967"/>
      <c r="D14" s="967"/>
      <c r="E14" s="967"/>
      <c r="F14" s="626" t="s">
        <v>400</v>
      </c>
    </row>
    <row r="15" spans="1:11" ht="16.5" customHeight="1">
      <c r="A15" s="627">
        <f t="shared" si="0"/>
        <v>-8.0699999999999985</v>
      </c>
      <c r="B15" s="967" t="s">
        <v>405</v>
      </c>
      <c r="C15" s="967"/>
      <c r="D15" s="967"/>
      <c r="E15" s="967"/>
      <c r="F15" s="626" t="s">
        <v>400</v>
      </c>
    </row>
    <row r="16" spans="1:11" ht="14.4" customHeight="1">
      <c r="A16" s="627">
        <f t="shared" si="0"/>
        <v>-8.0799999999999983</v>
      </c>
      <c r="B16" s="967" t="s">
        <v>406</v>
      </c>
      <c r="C16" s="967"/>
      <c r="D16" s="967"/>
      <c r="E16" s="967"/>
      <c r="F16" s="626" t="s">
        <v>400</v>
      </c>
    </row>
    <row r="17" spans="1:10" ht="14.4" customHeight="1">
      <c r="A17" s="627">
        <f t="shared" si="0"/>
        <v>-8.0899999999999981</v>
      </c>
      <c r="B17" s="967" t="s">
        <v>407</v>
      </c>
      <c r="C17" s="967"/>
      <c r="D17" s="967"/>
      <c r="E17" s="967"/>
      <c r="F17" s="626" t="s">
        <v>400</v>
      </c>
    </row>
    <row r="18" spans="1:10" ht="14.4" customHeight="1">
      <c r="A18" s="627">
        <f t="shared" si="0"/>
        <v>-8.0999999999999979</v>
      </c>
      <c r="B18" s="967" t="s">
        <v>408</v>
      </c>
      <c r="C18" s="967"/>
      <c r="D18" s="967"/>
      <c r="E18" s="967"/>
      <c r="F18" s="626" t="s">
        <v>400</v>
      </c>
    </row>
    <row r="19" spans="1:10" ht="14.4" customHeight="1">
      <c r="A19" s="627">
        <f t="shared" si="0"/>
        <v>-8.1099999999999977</v>
      </c>
      <c r="B19" s="967" t="s">
        <v>409</v>
      </c>
      <c r="C19" s="967"/>
      <c r="D19" s="967"/>
      <c r="E19" s="967"/>
      <c r="F19" s="626" t="s">
        <v>400</v>
      </c>
    </row>
    <row r="20" spans="1:10" ht="14.4" customHeight="1">
      <c r="A20" s="627">
        <f t="shared" si="0"/>
        <v>-8.1199999999999974</v>
      </c>
      <c r="B20" s="967" t="s">
        <v>410</v>
      </c>
      <c r="C20" s="967"/>
      <c r="D20" s="967"/>
      <c r="E20" s="967"/>
      <c r="F20" s="626" t="s">
        <v>400</v>
      </c>
    </row>
    <row r="21" spans="1:10" ht="15" customHeight="1">
      <c r="A21" s="628">
        <f t="shared" si="0"/>
        <v>-8.1299999999999972</v>
      </c>
      <c r="B21" s="962" t="s">
        <v>411</v>
      </c>
      <c r="C21" s="962"/>
      <c r="D21" s="962"/>
      <c r="E21" s="962"/>
      <c r="F21" s="626" t="s">
        <v>400</v>
      </c>
    </row>
    <row r="22" spans="1:10" ht="15" customHeight="1">
      <c r="A22" s="629" t="s">
        <v>412</v>
      </c>
      <c r="B22" s="966" t="s">
        <v>413</v>
      </c>
      <c r="C22" s="966"/>
      <c r="D22" s="966"/>
      <c r="E22" s="966"/>
      <c r="F22" s="626" t="s">
        <v>400</v>
      </c>
    </row>
    <row r="23" spans="1:10" ht="371.25" customHeight="1">
      <c r="A23" s="968" t="s">
        <v>414</v>
      </c>
      <c r="B23" s="968"/>
      <c r="C23" s="968"/>
      <c r="D23" s="968"/>
      <c r="E23" s="968"/>
      <c r="F23" s="968"/>
      <c r="J23" s="630"/>
    </row>
    <row r="24" spans="1:10" ht="14.4" customHeight="1">
      <c r="A24" s="617">
        <f>A21-0.01</f>
        <v>-8.139999999999997</v>
      </c>
      <c r="B24" s="966" t="s">
        <v>415</v>
      </c>
      <c r="C24" s="966"/>
      <c r="D24" s="966"/>
      <c r="E24" s="966"/>
      <c r="F24" s="626" t="s">
        <v>55</v>
      </c>
    </row>
    <row r="25" spans="1:10" ht="14.4" customHeight="1">
      <c r="A25" s="631">
        <f t="shared" ref="A25:A26" si="1">A24-0.01</f>
        <v>-8.1499999999999968</v>
      </c>
      <c r="B25" s="967" t="s">
        <v>416</v>
      </c>
      <c r="C25" s="967"/>
      <c r="D25" s="967"/>
      <c r="E25" s="967"/>
      <c r="F25" s="626" t="s">
        <v>55</v>
      </c>
    </row>
    <row r="26" spans="1:10" ht="15" customHeight="1">
      <c r="A26" s="632">
        <f t="shared" si="1"/>
        <v>-8.1599999999999966</v>
      </c>
      <c r="B26" s="962" t="s">
        <v>417</v>
      </c>
      <c r="C26" s="962"/>
      <c r="D26" s="962"/>
      <c r="E26" s="962"/>
      <c r="F26" s="626" t="s">
        <v>55</v>
      </c>
    </row>
    <row r="27" spans="1:10" ht="18">
      <c r="A27" s="176">
        <f>-8</f>
        <v>-8</v>
      </c>
      <c r="B27" s="860" t="s">
        <v>418</v>
      </c>
      <c r="C27" s="860"/>
      <c r="D27" s="860"/>
      <c r="E27" s="860"/>
      <c r="F27" s="860"/>
    </row>
    <row r="28" spans="1:10" ht="28.5" customHeight="1">
      <c r="A28" s="964" t="s">
        <v>419</v>
      </c>
      <c r="B28" s="964"/>
      <c r="C28" s="964"/>
      <c r="D28" s="964"/>
      <c r="E28" s="964"/>
      <c r="F28" s="964"/>
    </row>
    <row r="29" spans="1:10" ht="46.5" customHeight="1">
      <c r="A29" s="965" t="s">
        <v>420</v>
      </c>
      <c r="B29" s="965"/>
      <c r="C29" s="965"/>
      <c r="D29" s="965"/>
      <c r="E29" s="965"/>
      <c r="F29" s="965"/>
    </row>
    <row r="30" spans="1:10">
      <c r="A30" s="633"/>
      <c r="B30" s="633"/>
      <c r="C30" s="633"/>
      <c r="D30" s="633"/>
      <c r="E30" s="633"/>
      <c r="F30" s="633"/>
    </row>
    <row r="31" spans="1:10">
      <c r="A31" s="633"/>
      <c r="B31" s="633"/>
      <c r="C31" s="633"/>
      <c r="D31" s="633"/>
      <c r="E31" s="633"/>
      <c r="F31" s="633"/>
    </row>
    <row r="32" spans="1:10">
      <c r="A32" s="633"/>
      <c r="B32" s="633"/>
      <c r="C32" s="633"/>
      <c r="D32" s="633"/>
      <c r="E32" s="633"/>
      <c r="F32" s="633"/>
    </row>
    <row r="33" spans="1:6">
      <c r="A33" s="633"/>
      <c r="B33" s="633"/>
      <c r="C33" s="633"/>
      <c r="D33" s="633"/>
      <c r="E33" s="633"/>
      <c r="F33" s="633"/>
    </row>
    <row r="34" spans="1:6">
      <c r="A34" s="633"/>
      <c r="B34" s="633"/>
      <c r="C34" s="633"/>
      <c r="D34" s="633"/>
      <c r="E34" s="633"/>
      <c r="F34" s="633"/>
    </row>
    <row r="35" spans="1:6">
      <c r="A35" s="633"/>
      <c r="B35" s="633"/>
      <c r="C35" s="633"/>
      <c r="D35" s="633"/>
      <c r="E35" s="633"/>
      <c r="F35" s="633"/>
    </row>
    <row r="36" spans="1:6">
      <c r="A36" s="633"/>
      <c r="B36" s="633"/>
      <c r="C36" s="633"/>
      <c r="D36" s="633"/>
      <c r="E36" s="633"/>
      <c r="F36" s="633"/>
    </row>
    <row r="37" spans="1:6">
      <c r="A37" s="633"/>
      <c r="B37" s="633"/>
      <c r="C37" s="633"/>
      <c r="D37" s="633"/>
      <c r="E37" s="633"/>
      <c r="F37" s="633"/>
    </row>
    <row r="38" spans="1:6">
      <c r="A38" s="633"/>
      <c r="B38" s="633"/>
      <c r="C38" s="633"/>
      <c r="D38" s="633"/>
      <c r="E38" s="633"/>
      <c r="F38" s="633"/>
    </row>
    <row r="39" spans="1:6">
      <c r="A39" s="633"/>
      <c r="B39" s="633"/>
      <c r="C39" s="633"/>
      <c r="D39" s="633"/>
      <c r="E39" s="633"/>
      <c r="F39" s="633"/>
    </row>
    <row r="40" spans="1:6">
      <c r="A40" s="633"/>
      <c r="B40" s="633"/>
      <c r="C40" s="633"/>
      <c r="D40" s="633"/>
      <c r="E40" s="633"/>
      <c r="F40" s="633"/>
    </row>
    <row r="41" spans="1:6">
      <c r="A41" s="633"/>
      <c r="B41" s="633"/>
      <c r="C41" s="633"/>
      <c r="D41" s="633"/>
      <c r="E41" s="633"/>
      <c r="F41" s="633"/>
    </row>
    <row r="42" spans="1:6">
      <c r="A42" s="633"/>
      <c r="B42" s="633"/>
      <c r="C42" s="633"/>
      <c r="D42" s="633"/>
      <c r="E42" s="633"/>
      <c r="F42" s="633"/>
    </row>
    <row r="43" spans="1:6">
      <c r="A43" s="633"/>
      <c r="B43" s="633"/>
      <c r="C43" s="633"/>
      <c r="D43" s="633"/>
      <c r="E43" s="633"/>
      <c r="F43" s="633"/>
    </row>
    <row r="44" spans="1:6">
      <c r="A44" s="633"/>
      <c r="B44" s="633"/>
      <c r="C44" s="633"/>
      <c r="D44" s="633"/>
      <c r="E44" s="633"/>
      <c r="F44" s="633"/>
    </row>
    <row r="45" spans="1:6">
      <c r="A45" s="633"/>
      <c r="B45" s="633"/>
      <c r="C45" s="633"/>
      <c r="D45" s="633"/>
      <c r="E45" s="633"/>
      <c r="F45" s="633"/>
    </row>
    <row r="46" spans="1:6" ht="28.5" customHeight="1">
      <c r="A46" s="617">
        <f>A26-0.01</f>
        <v>-8.1699999999999964</v>
      </c>
      <c r="B46" s="966" t="s">
        <v>421</v>
      </c>
      <c r="C46" s="966"/>
      <c r="D46" s="966"/>
      <c r="E46" s="966"/>
      <c r="F46" s="626" t="s">
        <v>48</v>
      </c>
    </row>
    <row r="47" spans="1:6" ht="30.75" customHeight="1">
      <c r="A47" s="631">
        <f t="shared" ref="A47:A50" si="2">A46-0.01</f>
        <v>-8.1799999999999962</v>
      </c>
      <c r="B47" s="967" t="s">
        <v>422</v>
      </c>
      <c r="C47" s="967"/>
      <c r="D47" s="967"/>
      <c r="E47" s="967"/>
      <c r="F47" s="626" t="s">
        <v>48</v>
      </c>
    </row>
    <row r="48" spans="1:6" ht="33" customHeight="1">
      <c r="A48" s="632">
        <f t="shared" si="2"/>
        <v>-8.1899999999999959</v>
      </c>
      <c r="B48" s="962" t="s">
        <v>423</v>
      </c>
      <c r="C48" s="962"/>
      <c r="D48" s="962"/>
      <c r="E48" s="962"/>
      <c r="F48" s="626" t="s">
        <v>48</v>
      </c>
    </row>
    <row r="49" spans="1:6" ht="37.5" customHeight="1">
      <c r="A49" s="632">
        <f t="shared" si="2"/>
        <v>-8.1999999999999957</v>
      </c>
      <c r="B49" s="962" t="s">
        <v>424</v>
      </c>
      <c r="C49" s="962"/>
      <c r="D49" s="962"/>
      <c r="E49" s="962"/>
      <c r="F49" s="626" t="s">
        <v>48</v>
      </c>
    </row>
    <row r="50" spans="1:6" ht="30.75" customHeight="1">
      <c r="A50" s="628">
        <f t="shared" si="2"/>
        <v>-8.2099999999999955</v>
      </c>
      <c r="B50" s="963" t="s">
        <v>425</v>
      </c>
      <c r="C50" s="963"/>
      <c r="D50" s="963"/>
      <c r="E50" s="963"/>
      <c r="F50" s="634" t="s">
        <v>48</v>
      </c>
    </row>
  </sheetData>
  <sheetProtection selectLockedCells="1" selectUnlockedCells="1"/>
  <mergeCells count="32">
    <mergeCell ref="B14:E14"/>
    <mergeCell ref="B1:F1"/>
    <mergeCell ref="A2:F2"/>
    <mergeCell ref="A3:F3"/>
    <mergeCell ref="A4:F4"/>
    <mergeCell ref="B5:E5"/>
    <mergeCell ref="A6:F7"/>
    <mergeCell ref="A9:F9"/>
    <mergeCell ref="B10:E10"/>
    <mergeCell ref="B11:E11"/>
    <mergeCell ref="B12:E12"/>
    <mergeCell ref="B13:E13"/>
    <mergeCell ref="B26:E26"/>
    <mergeCell ref="B15:E15"/>
    <mergeCell ref="B16:E16"/>
    <mergeCell ref="B17:E17"/>
    <mergeCell ref="B18:E18"/>
    <mergeCell ref="B19:E19"/>
    <mergeCell ref="B20:E20"/>
    <mergeCell ref="B21:E21"/>
    <mergeCell ref="B22:E22"/>
    <mergeCell ref="A23:F23"/>
    <mergeCell ref="B24:E24"/>
    <mergeCell ref="B25:E25"/>
    <mergeCell ref="B49:E49"/>
    <mergeCell ref="B50:E50"/>
    <mergeCell ref="B27:F27"/>
    <mergeCell ref="A28:F28"/>
    <mergeCell ref="A29:F29"/>
    <mergeCell ref="B46:E46"/>
    <mergeCell ref="B47:E47"/>
    <mergeCell ref="B48:E48"/>
  </mergeCells>
  <printOptions horizontalCentered="1"/>
  <pageMargins left="0.39374999999999999" right="0.39374999999999999" top="0.39375000000000004" bottom="0.39375000000000004" header="3.9583333333333331E-2" footer="3.9583333333333331E-2"/>
  <pageSetup paperSize="9" scale="73" firstPageNumber="0" orientation="portrait" horizontalDpi="300" verticalDpi="300" r:id="rId1"/>
  <headerFooter alignWithMargins="0">
    <oddHeader>&amp;RF2: Agent de santé</oddHeader>
    <oddFooter>&amp;LSection &amp;R&amp;A &amp;P / &amp;N</oddFooter>
  </headerFooter>
  <rowBreaks count="2" manualBreakCount="2">
    <brk id="5" max="16383" man="1"/>
    <brk id="7"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27"/>
  <sheetViews>
    <sheetView view="pageBreakPreview" topLeftCell="A16" zoomScaleSheetLayoutView="100" workbookViewId="0">
      <selection activeCell="B7" sqref="B7:D7"/>
    </sheetView>
  </sheetViews>
  <sheetFormatPr defaultColWidth="11.54296875" defaultRowHeight="13"/>
  <cols>
    <col min="1" max="1" width="7.453125" style="513" customWidth="1"/>
    <col min="2" max="2" width="22" style="513" customWidth="1"/>
    <col min="3" max="3" width="3.453125" style="635" customWidth="1"/>
    <col min="4" max="4" width="48.54296875" style="635" customWidth="1"/>
    <col min="5" max="5" width="11.453125" style="513" customWidth="1"/>
    <col min="6" max="16384" width="11.54296875" style="513"/>
  </cols>
  <sheetData>
    <row r="1" spans="1:12" s="174" customFormat="1" ht="19.5" customHeight="1">
      <c r="A1" s="636" t="s">
        <v>396</v>
      </c>
      <c r="B1" s="637"/>
      <c r="C1" s="637"/>
      <c r="D1" s="637" t="s">
        <v>426</v>
      </c>
      <c r="E1" s="638"/>
      <c r="F1" s="639"/>
      <c r="G1" s="623"/>
      <c r="H1" s="623"/>
      <c r="I1" s="624"/>
      <c r="J1" s="623"/>
      <c r="K1" s="623"/>
      <c r="L1" s="623"/>
    </row>
    <row r="2" spans="1:12" s="554" customFormat="1" ht="30" customHeight="1">
      <c r="A2" s="176">
        <f>-9</f>
        <v>-9</v>
      </c>
      <c r="B2" s="640" t="s">
        <v>427</v>
      </c>
      <c r="C2" s="641"/>
      <c r="D2" s="641"/>
      <c r="E2" s="642"/>
    </row>
    <row r="3" spans="1:12" ht="78" customHeight="1">
      <c r="A3" s="878" t="s">
        <v>428</v>
      </c>
      <c r="B3" s="878"/>
      <c r="C3" s="878"/>
      <c r="D3" s="878"/>
      <c r="E3" s="878"/>
    </row>
    <row r="4" spans="1:12" ht="30.65" customHeight="1">
      <c r="A4" s="884" t="s">
        <v>429</v>
      </c>
      <c r="B4" s="884"/>
      <c r="C4" s="884"/>
      <c r="D4" s="884"/>
      <c r="E4" s="884"/>
    </row>
    <row r="5" spans="1:12" ht="16.5" customHeight="1">
      <c r="A5" s="296">
        <f>A2-0.01</f>
        <v>-9.01</v>
      </c>
      <c r="B5" s="972" t="s">
        <v>430</v>
      </c>
      <c r="C5" s="972"/>
      <c r="D5" s="972"/>
      <c r="E5" s="626" t="s">
        <v>48</v>
      </c>
    </row>
    <row r="6" spans="1:12" s="643" customFormat="1" ht="16.5" customHeight="1">
      <c r="A6" s="296">
        <f t="shared" ref="A6:A13" si="0">A5-0.01</f>
        <v>-9.02</v>
      </c>
      <c r="B6" s="972" t="s">
        <v>431</v>
      </c>
      <c r="C6" s="972"/>
      <c r="D6" s="972"/>
      <c r="E6" s="626" t="s">
        <v>48</v>
      </c>
    </row>
    <row r="7" spans="1:12" ht="33" customHeight="1">
      <c r="A7" s="296">
        <f t="shared" si="0"/>
        <v>-9.0299999999999994</v>
      </c>
      <c r="B7" s="976" t="s">
        <v>432</v>
      </c>
      <c r="C7" s="976"/>
      <c r="D7" s="976"/>
      <c r="E7" s="626" t="s">
        <v>48</v>
      </c>
    </row>
    <row r="8" spans="1:12" ht="16.5" customHeight="1">
      <c r="A8" s="296">
        <f t="shared" si="0"/>
        <v>-9.0399999999999991</v>
      </c>
      <c r="B8" s="972" t="s">
        <v>433</v>
      </c>
      <c r="C8" s="972"/>
      <c r="D8" s="972"/>
      <c r="E8" s="626" t="s">
        <v>48</v>
      </c>
    </row>
    <row r="9" spans="1:12" ht="16.5" customHeight="1">
      <c r="A9" s="296">
        <f t="shared" si="0"/>
        <v>-9.0499999999999989</v>
      </c>
      <c r="B9" s="976" t="s">
        <v>434</v>
      </c>
      <c r="C9" s="976"/>
      <c r="D9" s="976"/>
      <c r="E9" s="626" t="s">
        <v>48</v>
      </c>
    </row>
    <row r="10" spans="1:12" ht="33" customHeight="1">
      <c r="A10" s="296">
        <f t="shared" si="0"/>
        <v>-9.0599999999999987</v>
      </c>
      <c r="B10" s="976" t="s">
        <v>435</v>
      </c>
      <c r="C10" s="976"/>
      <c r="D10" s="976"/>
      <c r="E10" s="626" t="s">
        <v>48</v>
      </c>
    </row>
    <row r="11" spans="1:12" s="643" customFormat="1" ht="16.5" customHeight="1">
      <c r="A11" s="296">
        <f t="shared" si="0"/>
        <v>-9.0699999999999985</v>
      </c>
      <c r="B11" s="972" t="s">
        <v>436</v>
      </c>
      <c r="C11" s="972"/>
      <c r="D11" s="972"/>
      <c r="E11" s="626" t="s">
        <v>48</v>
      </c>
    </row>
    <row r="12" spans="1:12" ht="16.5" customHeight="1">
      <c r="A12" s="296">
        <f t="shared" si="0"/>
        <v>-9.0799999999999983</v>
      </c>
      <c r="B12" s="976" t="s">
        <v>437</v>
      </c>
      <c r="C12" s="976"/>
      <c r="D12" s="976"/>
      <c r="E12" s="626" t="s">
        <v>48</v>
      </c>
    </row>
    <row r="13" spans="1:12" ht="16.5" customHeight="1">
      <c r="A13" s="304">
        <f t="shared" si="0"/>
        <v>-9.0899999999999981</v>
      </c>
      <c r="B13" s="978" t="s">
        <v>438</v>
      </c>
      <c r="C13" s="978"/>
      <c r="D13" s="978"/>
      <c r="E13" s="626" t="s">
        <v>48</v>
      </c>
    </row>
    <row r="14" spans="1:12" ht="16.5" customHeight="1">
      <c r="A14" s="644" t="s">
        <v>439</v>
      </c>
      <c r="B14" s="645" t="s">
        <v>440</v>
      </c>
      <c r="C14" s="645"/>
      <c r="D14" s="645"/>
      <c r="E14" s="626" t="s">
        <v>48</v>
      </c>
    </row>
    <row r="15" spans="1:12" ht="16.5" customHeight="1">
      <c r="A15" s="644" t="s">
        <v>441</v>
      </c>
      <c r="B15" s="645" t="s">
        <v>442</v>
      </c>
      <c r="C15" s="645"/>
      <c r="D15" s="645"/>
      <c r="E15" s="626" t="s">
        <v>48</v>
      </c>
    </row>
    <row r="16" spans="1:12" ht="16.5" customHeight="1">
      <c r="A16" s="644" t="s">
        <v>443</v>
      </c>
      <c r="B16" s="645" t="s">
        <v>444</v>
      </c>
      <c r="C16" s="645"/>
      <c r="D16" s="645"/>
      <c r="E16" s="626" t="s">
        <v>48</v>
      </c>
    </row>
    <row r="17" spans="1:6" ht="16.5" customHeight="1">
      <c r="A17" s="644" t="s">
        <v>445</v>
      </c>
      <c r="B17" s="645" t="s">
        <v>446</v>
      </c>
      <c r="C17" s="645"/>
      <c r="D17" s="645"/>
      <c r="E17" s="626" t="s">
        <v>48</v>
      </c>
    </row>
    <row r="18" spans="1:6" ht="16.5" customHeight="1">
      <c r="A18" s="644" t="s">
        <v>447</v>
      </c>
      <c r="B18" s="645" t="s">
        <v>448</v>
      </c>
      <c r="C18" s="645"/>
      <c r="D18" s="645"/>
      <c r="E18" s="626" t="s">
        <v>48</v>
      </c>
    </row>
    <row r="19" spans="1:6" ht="40.75" customHeight="1">
      <c r="A19" s="644" t="s">
        <v>449</v>
      </c>
      <c r="B19" s="977" t="s">
        <v>450</v>
      </c>
      <c r="C19" s="977"/>
      <c r="D19" s="977"/>
      <c r="E19" s="626" t="s">
        <v>48</v>
      </c>
    </row>
    <row r="20" spans="1:6" s="643" customFormat="1" ht="35.25" customHeight="1">
      <c r="A20" s="974" t="s">
        <v>451</v>
      </c>
      <c r="B20" s="974"/>
      <c r="C20" s="974"/>
      <c r="D20" s="974"/>
      <c r="E20" s="974"/>
    </row>
    <row r="21" spans="1:6" ht="16.5" customHeight="1">
      <c r="A21" s="646">
        <v>-9.1</v>
      </c>
      <c r="B21" s="975" t="s">
        <v>452</v>
      </c>
      <c r="C21" s="975"/>
      <c r="D21" s="975"/>
      <c r="E21" s="618" t="s">
        <v>48</v>
      </c>
    </row>
    <row r="22" spans="1:6" ht="16.5" customHeight="1">
      <c r="A22" s="296">
        <f t="shared" ref="A22:A27" si="1">A21-0.01</f>
        <v>-9.11</v>
      </c>
      <c r="B22" s="972" t="s">
        <v>453</v>
      </c>
      <c r="C22" s="972"/>
      <c r="D22" s="972"/>
      <c r="E22" s="626" t="s">
        <v>48</v>
      </c>
    </row>
    <row r="23" spans="1:6" ht="16.5" customHeight="1">
      <c r="A23" s="296">
        <f t="shared" si="1"/>
        <v>-9.1199999999999992</v>
      </c>
      <c r="B23" s="976" t="s">
        <v>454</v>
      </c>
      <c r="C23" s="976"/>
      <c r="D23" s="976"/>
      <c r="E23" s="626" t="s">
        <v>48</v>
      </c>
    </row>
    <row r="24" spans="1:6" s="647" customFormat="1" ht="16.5" customHeight="1">
      <c r="A24" s="296">
        <f t="shared" si="1"/>
        <v>-9.129999999999999</v>
      </c>
      <c r="B24" s="976" t="s">
        <v>455</v>
      </c>
      <c r="C24" s="976"/>
      <c r="D24" s="976"/>
      <c r="E24" s="626" t="s">
        <v>48</v>
      </c>
    </row>
    <row r="25" spans="1:6" s="647" customFormat="1" ht="16.5" customHeight="1">
      <c r="A25" s="296">
        <f t="shared" si="1"/>
        <v>-9.1399999999999988</v>
      </c>
      <c r="B25" s="976" t="s">
        <v>456</v>
      </c>
      <c r="C25" s="976"/>
      <c r="D25" s="976"/>
      <c r="E25" s="626" t="s">
        <v>48</v>
      </c>
    </row>
    <row r="26" spans="1:6" ht="16.5" customHeight="1">
      <c r="A26" s="296">
        <f t="shared" si="1"/>
        <v>-9.1499999999999986</v>
      </c>
      <c r="B26" s="972" t="s">
        <v>457</v>
      </c>
      <c r="C26" s="972"/>
      <c r="D26" s="972"/>
      <c r="E26" s="626" t="s">
        <v>48</v>
      </c>
      <c r="F26" s="648"/>
    </row>
    <row r="27" spans="1:6" ht="27" customHeight="1">
      <c r="A27" s="649">
        <f t="shared" si="1"/>
        <v>-9.1599999999999984</v>
      </c>
      <c r="B27" s="973" t="s">
        <v>458</v>
      </c>
      <c r="C27" s="973"/>
      <c r="D27" s="973"/>
      <c r="E27" s="626" t="s">
        <v>48</v>
      </c>
    </row>
  </sheetData>
  <sheetProtection selectLockedCells="1" selectUnlockedCells="1"/>
  <mergeCells count="20">
    <mergeCell ref="B19:D19"/>
    <mergeCell ref="A3:E3"/>
    <mergeCell ref="A4:E4"/>
    <mergeCell ref="B5:D5"/>
    <mergeCell ref="B6:D6"/>
    <mergeCell ref="B7:D7"/>
    <mergeCell ref="B8:D8"/>
    <mergeCell ref="B9:D9"/>
    <mergeCell ref="B10:D10"/>
    <mergeCell ref="B11:D11"/>
    <mergeCell ref="B12:D12"/>
    <mergeCell ref="B13:D13"/>
    <mergeCell ref="B26:D26"/>
    <mergeCell ref="B27:D27"/>
    <mergeCell ref="A20:E20"/>
    <mergeCell ref="B21:D21"/>
    <mergeCell ref="B22:D22"/>
    <mergeCell ref="B23:D23"/>
    <mergeCell ref="B24:D24"/>
    <mergeCell ref="B25:D25"/>
  </mergeCells>
  <printOptions horizontalCentered="1"/>
  <pageMargins left="0.39374999999999999" right="0.39374999999999999" top="0.39374999999999999" bottom="0.39375000000000004" header="0.51180555555555551" footer="3.9583333333333331E-2"/>
  <pageSetup paperSize="9" scale="92" firstPageNumber="0" orientation="portrait" horizontalDpi="300" verticalDpi="300" r:id="rId1"/>
  <headerFooter alignWithMargins="0">
    <oddFooter>&amp;L96 = ne veut pas répondre, 97 = autre, 98 = ne sait pas, 99 = non applicable&amp;R&amp;A &amp;P /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43"/>
  <sheetViews>
    <sheetView tabSelected="1" view="pageBreakPreview" topLeftCell="A107" zoomScaleSheetLayoutView="100" workbookViewId="0">
      <selection activeCell="D116" sqref="D116:G116"/>
    </sheetView>
  </sheetViews>
  <sheetFormatPr defaultColWidth="9.08984375" defaultRowHeight="13"/>
  <cols>
    <col min="1" max="1" width="7.453125" style="311" customWidth="1"/>
    <col min="2" max="2" width="31.54296875" style="513" customWidth="1"/>
    <col min="3" max="3" width="2.54296875" style="513" customWidth="1"/>
    <col min="4" max="4" width="25.54296875" style="513" customWidth="1"/>
    <col min="5" max="5" width="2.54296875" style="513" customWidth="1"/>
    <col min="6" max="6" width="3.54296875" style="513" customWidth="1"/>
    <col min="7" max="7" width="10" style="513" customWidth="1"/>
    <col min="8" max="8" width="2.453125" style="513" customWidth="1"/>
    <col min="9" max="9" width="1.54296875" style="513" customWidth="1"/>
    <col min="10" max="10" width="1.453125" style="513" customWidth="1"/>
    <col min="11" max="11" width="4.453125" style="513" customWidth="1"/>
    <col min="12" max="12" width="45.54296875" style="650" customWidth="1"/>
    <col min="13" max="16384" width="9.08984375" style="513"/>
  </cols>
  <sheetData>
    <row r="1" spans="1:12" s="554" customFormat="1" ht="20.25" customHeight="1">
      <c r="A1" s="651">
        <v>-10</v>
      </c>
      <c r="B1" s="1023" t="s">
        <v>459</v>
      </c>
      <c r="C1" s="1023"/>
      <c r="D1" s="1023"/>
      <c r="E1" s="1023"/>
      <c r="F1" s="1023"/>
      <c r="G1" s="1023"/>
      <c r="H1" s="1023"/>
      <c r="I1" s="1023"/>
      <c r="J1" s="1023"/>
      <c r="K1" s="1023"/>
      <c r="L1" s="652"/>
    </row>
    <row r="2" spans="1:12" ht="71.25" customHeight="1">
      <c r="A2" s="878" t="s">
        <v>460</v>
      </c>
      <c r="B2" s="878"/>
      <c r="C2" s="878"/>
      <c r="D2" s="878"/>
      <c r="E2" s="878"/>
      <c r="F2" s="878"/>
      <c r="G2" s="878"/>
      <c r="H2" s="878"/>
      <c r="I2" s="878"/>
      <c r="J2" s="878"/>
      <c r="K2" s="878"/>
    </row>
    <row r="3" spans="1:12" ht="18.75" customHeight="1">
      <c r="A3" s="1024" t="s">
        <v>461</v>
      </c>
      <c r="B3" s="1024"/>
      <c r="C3" s="1024"/>
      <c r="D3" s="1024"/>
      <c r="E3" s="1024"/>
      <c r="F3" s="1024"/>
      <c r="G3" s="1024"/>
      <c r="H3" s="1024"/>
      <c r="I3" s="1024"/>
      <c r="J3" s="1024"/>
      <c r="K3" s="1024"/>
    </row>
    <row r="4" spans="1:12" ht="86.25" customHeight="1">
      <c r="A4" s="878" t="s">
        <v>462</v>
      </c>
      <c r="B4" s="878"/>
      <c r="C4" s="878"/>
      <c r="D4" s="878"/>
      <c r="E4" s="878"/>
      <c r="F4" s="878"/>
      <c r="G4" s="878"/>
      <c r="H4" s="878"/>
      <c r="I4" s="878"/>
      <c r="J4" s="878"/>
      <c r="K4" s="878"/>
    </row>
    <row r="5" spans="1:12" ht="14.25" customHeight="1">
      <c r="A5" s="1017">
        <f>A1-0.01</f>
        <v>-10.01</v>
      </c>
      <c r="B5" s="876" t="s">
        <v>463</v>
      </c>
      <c r="C5" s="1025" t="s">
        <v>464</v>
      </c>
      <c r="D5" s="1022" t="s">
        <v>465</v>
      </c>
      <c r="E5" s="1021"/>
      <c r="F5" s="1021"/>
      <c r="G5" s="653" t="s">
        <v>466</v>
      </c>
      <c r="H5" s="1016" t="s">
        <v>55</v>
      </c>
      <c r="I5" s="1016"/>
      <c r="J5" s="1016"/>
      <c r="K5" s="1016"/>
    </row>
    <row r="6" spans="1:12" ht="10.4" customHeight="1">
      <c r="A6" s="1017"/>
      <c r="B6" s="876"/>
      <c r="C6" s="1025"/>
      <c r="D6" s="1022"/>
      <c r="E6" s="1021"/>
      <c r="F6" s="1021"/>
      <c r="G6" s="654"/>
      <c r="H6" s="1016"/>
      <c r="I6" s="1016"/>
      <c r="J6" s="1016"/>
      <c r="K6" s="1016"/>
    </row>
    <row r="7" spans="1:12" ht="10.4" customHeight="1">
      <c r="A7" s="1017"/>
      <c r="B7" s="876"/>
      <c r="C7" s="1025" t="s">
        <v>467</v>
      </c>
      <c r="D7" s="1020" t="s">
        <v>468</v>
      </c>
      <c r="E7" s="1021"/>
      <c r="F7" s="1021"/>
      <c r="G7" s="653" t="s">
        <v>466</v>
      </c>
      <c r="H7" s="1016" t="s">
        <v>55</v>
      </c>
      <c r="I7" s="1016"/>
      <c r="J7" s="1016"/>
      <c r="K7" s="1016"/>
    </row>
    <row r="8" spans="1:12" ht="10.4" customHeight="1">
      <c r="A8" s="1017"/>
      <c r="B8" s="876"/>
      <c r="C8" s="1025"/>
      <c r="D8" s="1020"/>
      <c r="E8" s="1021"/>
      <c r="F8" s="1021"/>
      <c r="G8" s="654"/>
      <c r="H8" s="1016"/>
      <c r="I8" s="1016"/>
      <c r="J8" s="1016"/>
      <c r="K8" s="1016"/>
    </row>
    <row r="9" spans="1:12" ht="10.4" customHeight="1">
      <c r="A9" s="1017"/>
      <c r="B9" s="655"/>
      <c r="C9" s="931" t="s">
        <v>469</v>
      </c>
      <c r="D9" s="1022" t="s">
        <v>470</v>
      </c>
      <c r="E9" s="1021"/>
      <c r="F9" s="1021"/>
      <c r="G9" s="653" t="s">
        <v>466</v>
      </c>
      <c r="H9" s="1016" t="s">
        <v>55</v>
      </c>
      <c r="I9" s="1016"/>
      <c r="J9" s="1016"/>
      <c r="K9" s="1016"/>
    </row>
    <row r="10" spans="1:12" ht="10.4" customHeight="1">
      <c r="A10" s="1017"/>
      <c r="B10" s="655"/>
      <c r="C10" s="931"/>
      <c r="D10" s="1022"/>
      <c r="E10" s="1021"/>
      <c r="F10" s="1021"/>
      <c r="G10" s="654"/>
      <c r="H10" s="1016"/>
      <c r="I10" s="1016"/>
      <c r="J10" s="1016"/>
      <c r="K10" s="1016"/>
    </row>
    <row r="11" spans="1:12" ht="10.4" customHeight="1">
      <c r="A11" s="1017"/>
      <c r="B11" s="655"/>
      <c r="C11" s="1025" t="s">
        <v>471</v>
      </c>
      <c r="D11" s="1022" t="s">
        <v>472</v>
      </c>
      <c r="E11" s="1021"/>
      <c r="F11" s="1021"/>
      <c r="G11" s="653" t="s">
        <v>466</v>
      </c>
      <c r="H11" s="1016" t="s">
        <v>55</v>
      </c>
      <c r="I11" s="1016"/>
      <c r="J11" s="1016"/>
      <c r="K11" s="1016"/>
    </row>
    <row r="12" spans="1:12" ht="10.4" customHeight="1">
      <c r="A12" s="1017"/>
      <c r="B12" s="655"/>
      <c r="C12" s="1025"/>
      <c r="D12" s="1022"/>
      <c r="E12" s="1021"/>
      <c r="F12" s="1021"/>
      <c r="G12" s="654"/>
      <c r="H12" s="1016"/>
      <c r="I12" s="1016"/>
      <c r="J12" s="1016"/>
      <c r="K12" s="1016"/>
    </row>
    <row r="13" spans="1:12" ht="10.4" customHeight="1">
      <c r="A13" s="1017"/>
      <c r="B13" s="655"/>
      <c r="C13" s="1026" t="s">
        <v>473</v>
      </c>
      <c r="D13" s="1027" t="s">
        <v>474</v>
      </c>
      <c r="E13" s="1027"/>
      <c r="F13" s="1027"/>
      <c r="G13" s="653" t="s">
        <v>36</v>
      </c>
      <c r="H13" s="1016" t="s">
        <v>55</v>
      </c>
      <c r="I13" s="1016"/>
      <c r="J13" s="1016"/>
      <c r="K13" s="1016"/>
    </row>
    <row r="14" spans="1:12" ht="10.4" customHeight="1">
      <c r="A14" s="1017"/>
      <c r="B14" s="655"/>
      <c r="C14" s="1026"/>
      <c r="D14" s="1027"/>
      <c r="E14" s="1027"/>
      <c r="F14" s="1027"/>
      <c r="G14" s="654"/>
      <c r="H14" s="1016"/>
      <c r="I14" s="1016"/>
      <c r="J14" s="1016"/>
      <c r="K14" s="1016"/>
    </row>
    <row r="15" spans="1:12" ht="10.4" customHeight="1">
      <c r="A15" s="1017">
        <f>A5-0.01</f>
        <v>-10.02</v>
      </c>
      <c r="B15" s="878" t="s">
        <v>475</v>
      </c>
      <c r="C15" s="931" t="s">
        <v>476</v>
      </c>
      <c r="D15" s="1020" t="s">
        <v>477</v>
      </c>
      <c r="E15" s="1021"/>
      <c r="F15" s="1021"/>
      <c r="G15" s="653" t="s">
        <v>36</v>
      </c>
      <c r="H15" s="1016" t="s">
        <v>55</v>
      </c>
      <c r="I15" s="1016"/>
      <c r="J15" s="1016"/>
      <c r="K15" s="1016"/>
    </row>
    <row r="16" spans="1:12" ht="10.4" customHeight="1">
      <c r="A16" s="1017"/>
      <c r="B16" s="878"/>
      <c r="C16" s="931"/>
      <c r="D16" s="1020"/>
      <c r="E16" s="1021"/>
      <c r="F16" s="1021"/>
      <c r="G16" s="654"/>
      <c r="H16" s="1016"/>
      <c r="I16" s="1016"/>
      <c r="J16" s="1016"/>
      <c r="K16" s="1016"/>
      <c r="L16" s="656"/>
    </row>
    <row r="17" spans="1:12" ht="10.4" customHeight="1">
      <c r="A17" s="1017"/>
      <c r="B17" s="878"/>
      <c r="C17" s="931" t="s">
        <v>478</v>
      </c>
      <c r="D17" s="1022" t="s">
        <v>479</v>
      </c>
      <c r="E17" s="1021"/>
      <c r="F17" s="1021"/>
      <c r="G17" s="653" t="s">
        <v>36</v>
      </c>
      <c r="H17" s="1016" t="s">
        <v>55</v>
      </c>
      <c r="I17" s="1016"/>
      <c r="J17" s="1016"/>
      <c r="K17" s="1016"/>
    </row>
    <row r="18" spans="1:12" ht="10.4" customHeight="1">
      <c r="A18" s="1017"/>
      <c r="B18" s="878"/>
      <c r="C18" s="931" t="s">
        <v>471</v>
      </c>
      <c r="D18" s="1022"/>
      <c r="E18" s="1021"/>
      <c r="F18" s="1021"/>
      <c r="G18" s="654"/>
      <c r="H18" s="1016"/>
      <c r="I18" s="1016"/>
      <c r="J18" s="1016"/>
      <c r="K18" s="1016"/>
    </row>
    <row r="19" spans="1:12" ht="30.75" customHeight="1">
      <c r="A19" s="1017">
        <f>A15-0.01</f>
        <v>-10.029999999999999</v>
      </c>
      <c r="B19" s="1018" t="s">
        <v>480</v>
      </c>
      <c r="C19" s="657" t="s">
        <v>62</v>
      </c>
      <c r="D19" s="333"/>
      <c r="E19" s="658">
        <v>1</v>
      </c>
      <c r="F19" s="418"/>
      <c r="G19" s="659"/>
      <c r="H19" s="869" t="s">
        <v>48</v>
      </c>
      <c r="I19" s="869"/>
      <c r="J19" s="869"/>
      <c r="K19" s="869"/>
    </row>
    <row r="20" spans="1:12" ht="52.5" customHeight="1">
      <c r="A20" s="1017"/>
      <c r="B20" s="1018"/>
      <c r="C20" s="592" t="s">
        <v>63</v>
      </c>
      <c r="D20" s="340"/>
      <c r="E20" s="660">
        <v>2</v>
      </c>
      <c r="F20" s="402"/>
      <c r="G20" s="661"/>
      <c r="H20" s="869"/>
      <c r="I20" s="869"/>
      <c r="J20" s="869"/>
      <c r="K20" s="869"/>
    </row>
    <row r="21" spans="1:12" ht="100.5" customHeight="1">
      <c r="A21" s="878" t="s">
        <v>481</v>
      </c>
      <c r="B21" s="878"/>
      <c r="C21" s="878"/>
      <c r="D21" s="878"/>
      <c r="E21" s="878"/>
      <c r="F21" s="878"/>
      <c r="G21" s="878"/>
      <c r="H21" s="878"/>
      <c r="I21" s="878"/>
      <c r="J21" s="878"/>
      <c r="K21" s="878"/>
    </row>
    <row r="22" spans="1:12" ht="15.75" customHeight="1">
      <c r="A22" s="1019" t="s">
        <v>482</v>
      </c>
      <c r="B22" s="1019"/>
      <c r="C22" s="1019"/>
      <c r="D22" s="1019"/>
      <c r="E22" s="1019"/>
      <c r="F22" s="1019"/>
      <c r="G22" s="1019"/>
      <c r="H22" s="1019"/>
      <c r="I22" s="1019"/>
      <c r="J22" s="1019"/>
      <c r="K22" s="1019"/>
    </row>
    <row r="23" spans="1:12" ht="12.75" customHeight="1">
      <c r="A23" s="994" t="s">
        <v>483</v>
      </c>
      <c r="B23" s="994"/>
      <c r="C23" s="994"/>
      <c r="D23" s="994"/>
      <c r="E23" s="994"/>
      <c r="F23" s="994"/>
      <c r="G23" s="994"/>
      <c r="H23" s="994"/>
      <c r="I23" s="994"/>
      <c r="J23" s="994"/>
      <c r="K23" s="994"/>
    </row>
    <row r="24" spans="1:12">
      <c r="A24" s="994"/>
      <c r="B24" s="994"/>
      <c r="C24" s="994"/>
      <c r="D24" s="994"/>
      <c r="E24" s="994"/>
      <c r="F24" s="994"/>
      <c r="G24" s="994"/>
      <c r="H24" s="994"/>
      <c r="I24" s="994"/>
      <c r="J24" s="994"/>
      <c r="K24" s="994"/>
    </row>
    <row r="25" spans="1:12" ht="55.5" customHeight="1">
      <c r="A25" s="994"/>
      <c r="B25" s="994"/>
      <c r="C25" s="994"/>
      <c r="D25" s="994"/>
      <c r="E25" s="994"/>
      <c r="F25" s="994"/>
      <c r="G25" s="994"/>
      <c r="H25" s="994"/>
      <c r="I25" s="994"/>
      <c r="J25" s="994"/>
      <c r="K25" s="994"/>
    </row>
    <row r="26" spans="1:12" s="552" customFormat="1" ht="24" customHeight="1">
      <c r="A26" s="662">
        <f>A19-0.01</f>
        <v>-10.039999999999999</v>
      </c>
      <c r="B26" s="1014" t="s">
        <v>484</v>
      </c>
      <c r="C26" s="344">
        <v>1</v>
      </c>
      <c r="D26" s="1015" t="s">
        <v>485</v>
      </c>
      <c r="E26" s="1015"/>
      <c r="F26" s="1015"/>
      <c r="G26" s="1015"/>
      <c r="H26" s="982" t="s">
        <v>48</v>
      </c>
      <c r="I26" s="982"/>
      <c r="J26" s="982"/>
      <c r="K26" s="982"/>
      <c r="L26" s="650"/>
    </row>
    <row r="27" spans="1:12" s="552" customFormat="1" ht="30" customHeight="1">
      <c r="A27" s="663"/>
      <c r="B27" s="1014"/>
      <c r="C27" s="346">
        <v>2</v>
      </c>
      <c r="D27" s="1012" t="s">
        <v>486</v>
      </c>
      <c r="E27" s="1012"/>
      <c r="F27" s="1012"/>
      <c r="G27" s="1012"/>
      <c r="H27" s="984" t="s">
        <v>48</v>
      </c>
      <c r="I27" s="984"/>
      <c r="J27" s="984"/>
      <c r="K27" s="984"/>
      <c r="L27" s="650"/>
    </row>
    <row r="28" spans="1:12" s="552" customFormat="1" ht="24" customHeight="1">
      <c r="A28" s="663"/>
      <c r="B28" s="1014"/>
      <c r="C28" s="344">
        <v>3</v>
      </c>
      <c r="D28" s="1012" t="s">
        <v>487</v>
      </c>
      <c r="E28" s="1012"/>
      <c r="F28" s="1012"/>
      <c r="G28" s="1012"/>
      <c r="H28" s="984" t="s">
        <v>48</v>
      </c>
      <c r="I28" s="984"/>
      <c r="J28" s="984"/>
      <c r="K28" s="984"/>
      <c r="L28" s="650"/>
    </row>
    <row r="29" spans="1:12" s="552" customFormat="1" ht="24" customHeight="1">
      <c r="A29" s="663"/>
      <c r="B29" s="1014"/>
      <c r="C29" s="346">
        <v>4</v>
      </c>
      <c r="D29" s="1012" t="s">
        <v>488</v>
      </c>
      <c r="E29" s="1012"/>
      <c r="F29" s="1012"/>
      <c r="G29" s="1012"/>
      <c r="H29" s="984" t="s">
        <v>48</v>
      </c>
      <c r="I29" s="984"/>
      <c r="J29" s="984"/>
      <c r="K29" s="984"/>
      <c r="L29" s="650" t="s">
        <v>489</v>
      </c>
    </row>
    <row r="30" spans="1:12" s="552" customFormat="1" ht="24" customHeight="1">
      <c r="A30" s="663"/>
      <c r="B30" s="1014"/>
      <c r="C30" s="344">
        <v>5</v>
      </c>
      <c r="D30" s="1012" t="s">
        <v>490</v>
      </c>
      <c r="E30" s="1012"/>
      <c r="F30" s="1012"/>
      <c r="G30" s="1012"/>
      <c r="H30" s="984" t="s">
        <v>48</v>
      </c>
      <c r="I30" s="984"/>
      <c r="J30" s="984"/>
      <c r="K30" s="984"/>
      <c r="L30" s="650"/>
    </row>
    <row r="31" spans="1:12" s="552" customFormat="1" ht="24" customHeight="1">
      <c r="A31" s="663"/>
      <c r="B31" s="1010" t="s">
        <v>491</v>
      </c>
      <c r="C31" s="346">
        <v>6</v>
      </c>
      <c r="D31" s="1012" t="s">
        <v>492</v>
      </c>
      <c r="E31" s="1012"/>
      <c r="F31" s="1012"/>
      <c r="G31" s="1012"/>
      <c r="H31" s="984" t="s">
        <v>48</v>
      </c>
      <c r="I31" s="984"/>
      <c r="J31" s="984"/>
      <c r="K31" s="984"/>
      <c r="L31" s="650"/>
    </row>
    <row r="32" spans="1:12" s="552" customFormat="1" ht="24" customHeight="1">
      <c r="A32" s="663"/>
      <c r="B32" s="1010"/>
      <c r="C32" s="344">
        <v>7</v>
      </c>
      <c r="D32" s="664" t="s">
        <v>493</v>
      </c>
      <c r="E32" s="665"/>
      <c r="F32" s="665"/>
      <c r="G32" s="666"/>
      <c r="H32" s="984" t="s">
        <v>48</v>
      </c>
      <c r="I32" s="984"/>
      <c r="J32" s="984"/>
      <c r="K32" s="984"/>
      <c r="L32" s="650"/>
    </row>
    <row r="33" spans="1:12" s="552" customFormat="1" ht="24" customHeight="1">
      <c r="A33" s="663"/>
      <c r="B33" s="1010"/>
      <c r="C33" s="346">
        <v>8</v>
      </c>
      <c r="D33" s="1012" t="s">
        <v>494</v>
      </c>
      <c r="E33" s="1012"/>
      <c r="F33" s="1012"/>
      <c r="G33" s="1012"/>
      <c r="H33" s="984" t="s">
        <v>48</v>
      </c>
      <c r="I33" s="984"/>
      <c r="J33" s="984"/>
      <c r="K33" s="984"/>
      <c r="L33" s="650"/>
    </row>
    <row r="34" spans="1:12" s="552" customFormat="1" ht="28.5" customHeight="1">
      <c r="A34" s="663"/>
      <c r="B34" s="1010"/>
      <c r="C34" s="667">
        <v>9</v>
      </c>
      <c r="D34" s="1012" t="s">
        <v>495</v>
      </c>
      <c r="E34" s="1012"/>
      <c r="F34" s="1012"/>
      <c r="G34" s="1012"/>
      <c r="H34" s="984" t="s">
        <v>48</v>
      </c>
      <c r="I34" s="984"/>
      <c r="J34" s="984"/>
      <c r="K34" s="984"/>
      <c r="L34" s="650"/>
    </row>
    <row r="35" spans="1:12" s="174" customFormat="1" ht="19.5" customHeight="1">
      <c r="A35" s="668"/>
      <c r="B35" s="1010"/>
      <c r="C35" s="344">
        <v>10</v>
      </c>
      <c r="D35" s="988" t="s">
        <v>496</v>
      </c>
      <c r="E35" s="988"/>
      <c r="F35" s="988"/>
      <c r="G35" s="988"/>
      <c r="H35" s="984" t="s">
        <v>48</v>
      </c>
      <c r="I35" s="984"/>
      <c r="J35" s="984"/>
      <c r="K35" s="984"/>
      <c r="L35" s="669"/>
    </row>
    <row r="36" spans="1:12" ht="18" customHeight="1">
      <c r="A36" s="992" t="s">
        <v>396</v>
      </c>
      <c r="B36" s="992"/>
      <c r="C36" s="992"/>
      <c r="D36" s="992"/>
      <c r="E36" s="992"/>
      <c r="F36" s="992"/>
      <c r="G36" s="992"/>
      <c r="H36" s="992"/>
      <c r="I36" s="992"/>
      <c r="J36" s="992"/>
      <c r="K36" s="992"/>
      <c r="L36" s="650" t="str">
        <f t="shared" ref="L36:L37" si="0">UPPER(C37)</f>
        <v/>
      </c>
    </row>
    <row r="37" spans="1:12" ht="84.75" customHeight="1">
      <c r="A37" s="993" t="s">
        <v>497</v>
      </c>
      <c r="B37" s="993"/>
      <c r="C37" s="993"/>
      <c r="D37" s="993"/>
      <c r="E37" s="993"/>
      <c r="F37" s="993"/>
      <c r="G37" s="993"/>
      <c r="H37" s="993"/>
      <c r="I37" s="993"/>
      <c r="J37" s="993"/>
      <c r="K37" s="993"/>
      <c r="L37" s="650" t="str">
        <f t="shared" si="0"/>
        <v/>
      </c>
    </row>
    <row r="38" spans="1:12" ht="58.5" customHeight="1">
      <c r="A38" s="994" t="s">
        <v>498</v>
      </c>
      <c r="B38" s="994"/>
      <c r="C38" s="994"/>
      <c r="D38" s="994"/>
      <c r="E38" s="994"/>
      <c r="F38" s="994"/>
      <c r="G38" s="994"/>
      <c r="H38" s="994"/>
      <c r="I38" s="994"/>
      <c r="J38" s="994"/>
      <c r="K38" s="994"/>
    </row>
    <row r="39" spans="1:12" ht="30" customHeight="1">
      <c r="A39" s="1009">
        <f>A26-0.01</f>
        <v>-10.049999999999999</v>
      </c>
      <c r="B39" s="1010" t="s">
        <v>499</v>
      </c>
      <c r="C39" s="344">
        <v>1</v>
      </c>
      <c r="D39" s="995" t="s">
        <v>500</v>
      </c>
      <c r="E39" s="995"/>
      <c r="F39" s="995"/>
      <c r="G39" s="995"/>
      <c r="H39" s="982" t="s">
        <v>48</v>
      </c>
      <c r="I39" s="982"/>
      <c r="J39" s="982"/>
      <c r="K39" s="982"/>
    </row>
    <row r="40" spans="1:12" ht="24" customHeight="1">
      <c r="A40" s="1009"/>
      <c r="B40" s="1010"/>
      <c r="C40" s="346">
        <v>2</v>
      </c>
      <c r="D40" s="987" t="s">
        <v>501</v>
      </c>
      <c r="E40" s="987"/>
      <c r="F40" s="987"/>
      <c r="G40" s="987"/>
      <c r="H40" s="984" t="s">
        <v>48</v>
      </c>
      <c r="I40" s="984"/>
      <c r="J40" s="984"/>
      <c r="K40" s="984"/>
    </row>
    <row r="41" spans="1:12" ht="24" customHeight="1">
      <c r="A41" s="1009"/>
      <c r="B41" s="1010"/>
      <c r="C41" s="344">
        <v>3</v>
      </c>
      <c r="D41" s="987" t="s">
        <v>502</v>
      </c>
      <c r="E41" s="987"/>
      <c r="F41" s="987"/>
      <c r="G41" s="987"/>
      <c r="H41" s="984" t="s">
        <v>48</v>
      </c>
      <c r="I41" s="984"/>
      <c r="J41" s="984"/>
      <c r="K41" s="984"/>
    </row>
    <row r="42" spans="1:12" ht="24" customHeight="1">
      <c r="A42" s="1009"/>
      <c r="B42" s="1010"/>
      <c r="C42" s="346">
        <v>4</v>
      </c>
      <c r="D42" s="987" t="s">
        <v>503</v>
      </c>
      <c r="E42" s="987"/>
      <c r="F42" s="987"/>
      <c r="G42" s="987"/>
      <c r="H42" s="984" t="s">
        <v>48</v>
      </c>
      <c r="I42" s="984"/>
      <c r="J42" s="984"/>
      <c r="K42" s="984"/>
    </row>
    <row r="43" spans="1:12" ht="24" customHeight="1">
      <c r="A43" s="1009"/>
      <c r="B43" s="1010"/>
      <c r="C43" s="346">
        <v>5</v>
      </c>
      <c r="D43" s="1012" t="s">
        <v>504</v>
      </c>
      <c r="E43" s="1012"/>
      <c r="F43" s="1012"/>
      <c r="G43" s="1012"/>
      <c r="H43" s="984" t="s">
        <v>48</v>
      </c>
      <c r="I43" s="984"/>
      <c r="J43" s="984"/>
      <c r="K43" s="984"/>
    </row>
    <row r="44" spans="1:12" ht="24" customHeight="1">
      <c r="A44" s="1009"/>
      <c r="B44" s="1008" t="s">
        <v>505</v>
      </c>
      <c r="C44" s="346">
        <v>6</v>
      </c>
      <c r="D44" s="987" t="s">
        <v>506</v>
      </c>
      <c r="E44" s="987"/>
      <c r="F44" s="987"/>
      <c r="G44" s="987"/>
      <c r="H44" s="984" t="s">
        <v>48</v>
      </c>
      <c r="I44" s="984"/>
      <c r="J44" s="984"/>
      <c r="K44" s="984"/>
    </row>
    <row r="45" spans="1:12" ht="24" customHeight="1">
      <c r="A45" s="1009"/>
      <c r="B45" s="1008"/>
      <c r="C45" s="346">
        <v>7</v>
      </c>
      <c r="D45" s="987" t="s">
        <v>507</v>
      </c>
      <c r="E45" s="987"/>
      <c r="F45" s="987"/>
      <c r="G45" s="987"/>
      <c r="H45" s="984" t="s">
        <v>48</v>
      </c>
      <c r="I45" s="984"/>
      <c r="J45" s="984"/>
      <c r="K45" s="984"/>
    </row>
    <row r="46" spans="1:12" ht="24" customHeight="1">
      <c r="A46" s="1009"/>
      <c r="B46" s="1008"/>
      <c r="C46" s="346">
        <v>8</v>
      </c>
      <c r="D46" s="1012" t="s">
        <v>508</v>
      </c>
      <c r="E46" s="1012"/>
      <c r="F46" s="1012"/>
      <c r="G46" s="1012"/>
      <c r="H46" s="984" t="s">
        <v>48</v>
      </c>
      <c r="I46" s="984"/>
      <c r="J46" s="984"/>
      <c r="K46" s="984"/>
    </row>
    <row r="47" spans="1:12" ht="24" customHeight="1">
      <c r="A47" s="1009"/>
      <c r="B47" s="1008"/>
      <c r="C47" s="346">
        <v>9</v>
      </c>
      <c r="D47" s="987" t="s">
        <v>509</v>
      </c>
      <c r="E47" s="987"/>
      <c r="F47" s="987"/>
      <c r="G47" s="987"/>
      <c r="H47" s="984" t="s">
        <v>48</v>
      </c>
      <c r="I47" s="984"/>
      <c r="J47" s="984"/>
      <c r="K47" s="984"/>
      <c r="L47" s="670"/>
    </row>
    <row r="48" spans="1:12" ht="16.5" customHeight="1">
      <c r="A48" s="992" t="s">
        <v>396</v>
      </c>
      <c r="B48" s="992"/>
      <c r="C48" s="992"/>
      <c r="D48" s="992"/>
      <c r="E48" s="992"/>
      <c r="F48" s="992"/>
      <c r="G48" s="992"/>
      <c r="H48" s="992"/>
      <c r="I48" s="992"/>
      <c r="J48" s="992"/>
      <c r="K48" s="992"/>
      <c r="L48" s="650" t="str">
        <f>UPPER(C49)</f>
        <v/>
      </c>
    </row>
    <row r="49" spans="1:12" ht="55.75" customHeight="1">
      <c r="A49" s="993" t="s">
        <v>510</v>
      </c>
      <c r="B49" s="993"/>
      <c r="C49" s="993"/>
      <c r="D49" s="993"/>
      <c r="E49" s="993"/>
      <c r="F49" s="993"/>
      <c r="G49" s="993"/>
      <c r="H49" s="993"/>
      <c r="I49" s="993"/>
      <c r="J49" s="993"/>
      <c r="K49" s="993"/>
    </row>
    <row r="50" spans="1:12" ht="109.75" customHeight="1">
      <c r="A50" s="994" t="s">
        <v>511</v>
      </c>
      <c r="B50" s="994"/>
      <c r="C50" s="994"/>
      <c r="D50" s="994"/>
      <c r="E50" s="994"/>
      <c r="F50" s="994"/>
      <c r="G50" s="994"/>
      <c r="H50" s="994"/>
      <c r="I50" s="994"/>
      <c r="J50" s="994"/>
      <c r="K50" s="994"/>
    </row>
    <row r="51" spans="1:12" ht="31.5" customHeight="1">
      <c r="A51" s="1013">
        <f>A39-0.01</f>
        <v>-10.059999999999999</v>
      </c>
      <c r="B51" s="980" t="s">
        <v>512</v>
      </c>
      <c r="C51" s="671">
        <v>1</v>
      </c>
      <c r="D51" s="995" t="s">
        <v>513</v>
      </c>
      <c r="E51" s="995"/>
      <c r="F51" s="995"/>
      <c r="G51" s="995"/>
      <c r="H51" s="982" t="s">
        <v>48</v>
      </c>
      <c r="I51" s="982"/>
      <c r="J51" s="982"/>
      <c r="K51" s="982"/>
    </row>
    <row r="52" spans="1:12" ht="25.5" customHeight="1">
      <c r="A52" s="1013"/>
      <c r="B52" s="980"/>
      <c r="C52" s="346">
        <v>2</v>
      </c>
      <c r="D52" s="987" t="s">
        <v>501</v>
      </c>
      <c r="E52" s="987"/>
      <c r="F52" s="987"/>
      <c r="G52" s="987"/>
      <c r="H52" s="984" t="s">
        <v>48</v>
      </c>
      <c r="I52" s="984"/>
      <c r="J52" s="984"/>
      <c r="K52" s="984"/>
    </row>
    <row r="53" spans="1:12" ht="23.15" customHeight="1">
      <c r="A53" s="1013"/>
      <c r="B53" s="980"/>
      <c r="C53" s="346">
        <v>3</v>
      </c>
      <c r="D53" s="987" t="s">
        <v>502</v>
      </c>
      <c r="E53" s="987"/>
      <c r="F53" s="987"/>
      <c r="G53" s="987"/>
      <c r="H53" s="984" t="s">
        <v>48</v>
      </c>
      <c r="I53" s="984"/>
      <c r="J53" s="984"/>
      <c r="K53" s="984"/>
    </row>
    <row r="54" spans="1:12" ht="29.25" customHeight="1">
      <c r="A54" s="1013"/>
      <c r="B54" s="980"/>
      <c r="C54" s="346">
        <v>4</v>
      </c>
      <c r="D54" s="987" t="s">
        <v>514</v>
      </c>
      <c r="E54" s="987"/>
      <c r="F54" s="987"/>
      <c r="G54" s="987"/>
      <c r="H54" s="984" t="s">
        <v>48</v>
      </c>
      <c r="I54" s="984"/>
      <c r="J54" s="984"/>
      <c r="K54" s="984"/>
    </row>
    <row r="55" spans="1:12" ht="23.15" customHeight="1">
      <c r="A55" s="1013"/>
      <c r="B55" s="672"/>
      <c r="C55" s="346">
        <v>5</v>
      </c>
      <c r="D55" s="987" t="s">
        <v>506</v>
      </c>
      <c r="E55" s="987"/>
      <c r="F55" s="987"/>
      <c r="G55" s="987"/>
      <c r="H55" s="984" t="s">
        <v>48</v>
      </c>
      <c r="I55" s="984"/>
      <c r="J55" s="984"/>
      <c r="K55" s="984"/>
    </row>
    <row r="56" spans="1:12" ht="23.15" customHeight="1">
      <c r="A56" s="1013"/>
      <c r="B56" s="1008" t="s">
        <v>515</v>
      </c>
      <c r="C56" s="346">
        <v>6</v>
      </c>
      <c r="D56" s="987" t="s">
        <v>516</v>
      </c>
      <c r="E56" s="987"/>
      <c r="F56" s="987"/>
      <c r="G56" s="987"/>
      <c r="H56" s="984" t="s">
        <v>48</v>
      </c>
      <c r="I56" s="984"/>
      <c r="J56" s="984"/>
      <c r="K56" s="984"/>
    </row>
    <row r="57" spans="1:12" ht="23.15" customHeight="1">
      <c r="A57" s="1013"/>
      <c r="B57" s="1008"/>
      <c r="C57" s="346">
        <v>7</v>
      </c>
      <c r="D57" s="987" t="s">
        <v>517</v>
      </c>
      <c r="E57" s="987"/>
      <c r="F57" s="987"/>
      <c r="G57" s="987"/>
      <c r="H57" s="984" t="s">
        <v>48</v>
      </c>
      <c r="I57" s="984"/>
      <c r="J57" s="984"/>
      <c r="K57" s="984"/>
    </row>
    <row r="58" spans="1:12" ht="23.15" customHeight="1">
      <c r="A58" s="1013"/>
      <c r="B58" s="1008"/>
      <c r="C58" s="346">
        <v>8</v>
      </c>
      <c r="D58" s="987" t="s">
        <v>518</v>
      </c>
      <c r="E58" s="987"/>
      <c r="F58" s="987"/>
      <c r="G58" s="987"/>
      <c r="H58" s="984" t="s">
        <v>48</v>
      </c>
      <c r="I58" s="984"/>
      <c r="J58" s="984"/>
      <c r="K58" s="984"/>
    </row>
    <row r="59" spans="1:12" ht="23.15" customHeight="1">
      <c r="A59" s="1013"/>
      <c r="B59" s="673"/>
      <c r="C59" s="346">
        <v>9</v>
      </c>
      <c r="D59" s="987" t="s">
        <v>519</v>
      </c>
      <c r="E59" s="987"/>
      <c r="F59" s="987"/>
      <c r="G59" s="987"/>
      <c r="H59" s="984" t="s">
        <v>48</v>
      </c>
      <c r="I59" s="984"/>
      <c r="J59" s="984"/>
      <c r="K59" s="984"/>
    </row>
    <row r="60" spans="1:12" s="174" customFormat="1" ht="19.5" customHeight="1">
      <c r="A60" s="1013"/>
      <c r="B60" s="673"/>
      <c r="C60" s="430">
        <v>10</v>
      </c>
      <c r="D60" s="990" t="s">
        <v>520</v>
      </c>
      <c r="E60" s="990"/>
      <c r="F60" s="990"/>
      <c r="G60" s="990"/>
      <c r="H60" s="991" t="s">
        <v>48</v>
      </c>
      <c r="I60" s="991"/>
      <c r="J60" s="991"/>
      <c r="K60" s="991"/>
      <c r="L60" s="669"/>
    </row>
    <row r="61" spans="1:12" ht="74.25" customHeight="1">
      <c r="A61" s="993" t="s">
        <v>521</v>
      </c>
      <c r="B61" s="993"/>
      <c r="C61" s="993"/>
      <c r="D61" s="993"/>
      <c r="E61" s="993"/>
      <c r="F61" s="993"/>
      <c r="G61" s="993"/>
      <c r="H61" s="993"/>
      <c r="I61" s="993"/>
      <c r="J61" s="993"/>
      <c r="K61" s="993"/>
      <c r="L61" s="650" t="str">
        <f>UPPER(C62)</f>
        <v/>
      </c>
    </row>
    <row r="62" spans="1:12" ht="69" customHeight="1">
      <c r="A62" s="994" t="s">
        <v>522</v>
      </c>
      <c r="B62" s="994"/>
      <c r="C62" s="994"/>
      <c r="D62" s="994"/>
      <c r="E62" s="994"/>
      <c r="F62" s="994"/>
      <c r="G62" s="994"/>
      <c r="H62" s="994"/>
      <c r="I62" s="994"/>
      <c r="J62" s="994"/>
      <c r="K62" s="994"/>
    </row>
    <row r="63" spans="1:12" ht="30" customHeight="1">
      <c r="A63" s="1009">
        <f>A51-0.01</f>
        <v>-10.069999999999999</v>
      </c>
      <c r="B63" s="1010" t="s">
        <v>523</v>
      </c>
      <c r="C63" s="344">
        <v>1</v>
      </c>
      <c r="D63" s="1011" t="s">
        <v>524</v>
      </c>
      <c r="E63" s="1011"/>
      <c r="F63" s="1011"/>
      <c r="G63" s="1011"/>
      <c r="H63" s="982" t="s">
        <v>48</v>
      </c>
      <c r="I63" s="982"/>
      <c r="J63" s="982"/>
      <c r="K63" s="982"/>
    </row>
    <row r="64" spans="1:12" ht="23.15" customHeight="1">
      <c r="A64" s="1009"/>
      <c r="B64" s="1010"/>
      <c r="C64" s="346">
        <v>2</v>
      </c>
      <c r="D64" s="1007" t="s">
        <v>525</v>
      </c>
      <c r="E64" s="1007"/>
      <c r="F64" s="1007"/>
      <c r="G64" s="1007"/>
      <c r="H64" s="984" t="s">
        <v>48</v>
      </c>
      <c r="I64" s="984"/>
      <c r="J64" s="984"/>
      <c r="K64" s="984"/>
    </row>
    <row r="65" spans="1:12" ht="23.15" customHeight="1">
      <c r="A65" s="1009"/>
      <c r="B65" s="1010"/>
      <c r="C65" s="344">
        <v>3</v>
      </c>
      <c r="D65" s="1007" t="s">
        <v>488</v>
      </c>
      <c r="E65" s="1007"/>
      <c r="F65" s="1007"/>
      <c r="G65" s="1007"/>
      <c r="H65" s="984" t="s">
        <v>48</v>
      </c>
      <c r="I65" s="984"/>
      <c r="J65" s="984"/>
      <c r="K65" s="984"/>
    </row>
    <row r="66" spans="1:12" ht="23.15" customHeight="1">
      <c r="A66" s="1009"/>
      <c r="B66" s="1010"/>
      <c r="C66" s="346">
        <v>4</v>
      </c>
      <c r="D66" s="1007" t="s">
        <v>526</v>
      </c>
      <c r="E66" s="1007"/>
      <c r="F66" s="1007"/>
      <c r="G66" s="1007"/>
      <c r="H66" s="984" t="s">
        <v>48</v>
      </c>
      <c r="I66" s="984"/>
      <c r="J66" s="984"/>
      <c r="K66" s="984"/>
    </row>
    <row r="67" spans="1:12" ht="23.15" customHeight="1">
      <c r="A67" s="1009"/>
      <c r="B67" s="1010"/>
      <c r="C67" s="344">
        <v>5</v>
      </c>
      <c r="D67" s="1007" t="s">
        <v>527</v>
      </c>
      <c r="E67" s="1007"/>
      <c r="F67" s="1007"/>
      <c r="G67" s="1007"/>
      <c r="H67" s="984" t="s">
        <v>48</v>
      </c>
      <c r="I67" s="984"/>
      <c r="J67" s="984"/>
      <c r="K67" s="984"/>
    </row>
    <row r="68" spans="1:12" ht="23.15" customHeight="1">
      <c r="A68" s="1009"/>
      <c r="B68" s="1008" t="s">
        <v>515</v>
      </c>
      <c r="C68" s="346">
        <v>6</v>
      </c>
      <c r="D68" s="1007" t="s">
        <v>490</v>
      </c>
      <c r="E68" s="1007"/>
      <c r="F68" s="1007"/>
      <c r="G68" s="1007"/>
      <c r="H68" s="984" t="s">
        <v>48</v>
      </c>
      <c r="I68" s="984"/>
      <c r="J68" s="984"/>
      <c r="K68" s="984"/>
    </row>
    <row r="69" spans="1:12" ht="23.15" customHeight="1">
      <c r="A69" s="1009"/>
      <c r="B69" s="1008"/>
      <c r="C69" s="344">
        <v>7</v>
      </c>
      <c r="D69" s="1007" t="s">
        <v>528</v>
      </c>
      <c r="E69" s="1007"/>
      <c r="F69" s="1007"/>
      <c r="G69" s="1007"/>
      <c r="H69" s="984" t="s">
        <v>48</v>
      </c>
      <c r="I69" s="984"/>
      <c r="J69" s="984"/>
      <c r="K69" s="984"/>
    </row>
    <row r="70" spans="1:12" ht="23.15" customHeight="1">
      <c r="A70" s="1009"/>
      <c r="B70" s="1008"/>
      <c r="C70" s="346">
        <v>8</v>
      </c>
      <c r="D70" s="1007" t="s">
        <v>529</v>
      </c>
      <c r="E70" s="1007"/>
      <c r="F70" s="1007"/>
      <c r="G70" s="1007"/>
      <c r="H70" s="984" t="s">
        <v>48</v>
      </c>
      <c r="I70" s="984"/>
      <c r="J70" s="984"/>
      <c r="K70" s="984"/>
    </row>
    <row r="71" spans="1:12" ht="30" customHeight="1">
      <c r="A71" s="1009"/>
      <c r="B71" s="673"/>
      <c r="C71" s="344">
        <v>9</v>
      </c>
      <c r="D71" s="1007" t="s">
        <v>530</v>
      </c>
      <c r="E71" s="1007"/>
      <c r="F71" s="1007"/>
      <c r="G71" s="1007"/>
      <c r="H71" s="984" t="s">
        <v>48</v>
      </c>
      <c r="I71" s="984"/>
      <c r="J71" s="984"/>
      <c r="K71" s="984"/>
    </row>
    <row r="72" spans="1:12" s="174" customFormat="1" ht="30" customHeight="1">
      <c r="A72" s="1009"/>
      <c r="B72" s="674"/>
      <c r="C72" s="346">
        <v>10</v>
      </c>
      <c r="D72" s="1012" t="s">
        <v>531</v>
      </c>
      <c r="E72" s="1012"/>
      <c r="F72" s="1012"/>
      <c r="G72" s="1012"/>
      <c r="H72" s="984" t="s">
        <v>48</v>
      </c>
      <c r="I72" s="984"/>
      <c r="J72" s="984"/>
      <c r="K72" s="984"/>
      <c r="L72" s="669"/>
    </row>
    <row r="73" spans="1:12" s="675" customFormat="1" ht="18.75" customHeight="1">
      <c r="A73" s="992" t="s">
        <v>396</v>
      </c>
      <c r="B73" s="992"/>
      <c r="C73" s="992"/>
      <c r="D73" s="992"/>
      <c r="E73" s="992"/>
      <c r="F73" s="992"/>
      <c r="G73" s="992"/>
      <c r="H73" s="992"/>
      <c r="I73" s="992"/>
      <c r="J73" s="992"/>
      <c r="K73" s="992"/>
      <c r="L73" s="650" t="str">
        <f t="shared" ref="L73:L74" si="1">UPPER(C74)</f>
        <v/>
      </c>
    </row>
    <row r="74" spans="1:12" ht="74.25" customHeight="1">
      <c r="A74" s="993" t="s">
        <v>532</v>
      </c>
      <c r="B74" s="993"/>
      <c r="C74" s="993"/>
      <c r="D74" s="993"/>
      <c r="E74" s="993"/>
      <c r="F74" s="993"/>
      <c r="G74" s="993"/>
      <c r="H74" s="993"/>
      <c r="I74" s="993"/>
      <c r="J74" s="993"/>
      <c r="K74" s="993"/>
      <c r="L74" s="650" t="str">
        <f t="shared" si="1"/>
        <v/>
      </c>
    </row>
    <row r="75" spans="1:12" ht="62.25" customHeight="1">
      <c r="A75" s="994" t="s">
        <v>533</v>
      </c>
      <c r="B75" s="994"/>
      <c r="C75" s="994"/>
      <c r="D75" s="994"/>
      <c r="E75" s="994"/>
      <c r="F75" s="994"/>
      <c r="G75" s="994"/>
      <c r="H75" s="994"/>
      <c r="I75" s="994"/>
      <c r="J75" s="994"/>
      <c r="K75" s="994"/>
    </row>
    <row r="76" spans="1:12" ht="30" customHeight="1">
      <c r="A76" s="1009">
        <f>A63-0.01</f>
        <v>-10.079999999999998</v>
      </c>
      <c r="B76" s="1010" t="s">
        <v>523</v>
      </c>
      <c r="C76" s="344">
        <v>1</v>
      </c>
      <c r="D76" s="1011" t="s">
        <v>524</v>
      </c>
      <c r="E76" s="1011"/>
      <c r="F76" s="1011"/>
      <c r="G76" s="1011"/>
      <c r="H76" s="982" t="s">
        <v>48</v>
      </c>
      <c r="I76" s="982"/>
      <c r="J76" s="982"/>
      <c r="K76" s="982"/>
    </row>
    <row r="77" spans="1:12" ht="23.15" customHeight="1">
      <c r="A77" s="1009"/>
      <c r="B77" s="1010"/>
      <c r="C77" s="346">
        <v>2</v>
      </c>
      <c r="D77" s="1007" t="s">
        <v>534</v>
      </c>
      <c r="E77" s="1007"/>
      <c r="F77" s="1007"/>
      <c r="G77" s="1007"/>
      <c r="H77" s="984" t="s">
        <v>48</v>
      </c>
      <c r="I77" s="984"/>
      <c r="J77" s="984"/>
      <c r="K77" s="984"/>
    </row>
    <row r="78" spans="1:12" ht="23.15" customHeight="1">
      <c r="A78" s="1009"/>
      <c r="B78" s="1010"/>
      <c r="C78" s="344">
        <v>3</v>
      </c>
      <c r="D78" s="1007" t="s">
        <v>488</v>
      </c>
      <c r="E78" s="1007"/>
      <c r="F78" s="1007"/>
      <c r="G78" s="1007"/>
      <c r="H78" s="984" t="s">
        <v>48</v>
      </c>
      <c r="I78" s="984"/>
      <c r="J78" s="984"/>
      <c r="K78" s="984"/>
    </row>
    <row r="79" spans="1:12" ht="23.15" customHeight="1">
      <c r="A79" s="1009"/>
      <c r="B79" s="1010"/>
      <c r="C79" s="346">
        <v>4</v>
      </c>
      <c r="D79" s="1007" t="s">
        <v>526</v>
      </c>
      <c r="E79" s="1007"/>
      <c r="F79" s="1007"/>
      <c r="G79" s="1007"/>
      <c r="H79" s="984" t="s">
        <v>48</v>
      </c>
      <c r="I79" s="984"/>
      <c r="J79" s="984"/>
      <c r="K79" s="984"/>
    </row>
    <row r="80" spans="1:12" ht="23.15" customHeight="1">
      <c r="A80" s="1009"/>
      <c r="B80" s="1010"/>
      <c r="C80" s="346">
        <v>5</v>
      </c>
      <c r="D80" s="1007" t="s">
        <v>527</v>
      </c>
      <c r="E80" s="1007"/>
      <c r="F80" s="1007"/>
      <c r="G80" s="1007"/>
      <c r="H80" s="984" t="s">
        <v>48</v>
      </c>
      <c r="I80" s="984"/>
      <c r="J80" s="984"/>
      <c r="K80" s="984"/>
    </row>
    <row r="81" spans="1:12" ht="23.15" customHeight="1">
      <c r="A81" s="1009"/>
      <c r="B81" s="1008" t="s">
        <v>535</v>
      </c>
      <c r="C81" s="346">
        <v>6</v>
      </c>
      <c r="D81" s="1007" t="s">
        <v>536</v>
      </c>
      <c r="E81" s="1007"/>
      <c r="F81" s="1007"/>
      <c r="G81" s="1007"/>
      <c r="H81" s="984" t="s">
        <v>48</v>
      </c>
      <c r="I81" s="984"/>
      <c r="J81" s="984"/>
      <c r="K81" s="984"/>
    </row>
    <row r="82" spans="1:12" ht="23.15" customHeight="1">
      <c r="A82" s="1009"/>
      <c r="B82" s="1008"/>
      <c r="C82" s="344">
        <v>7</v>
      </c>
      <c r="D82" s="1007" t="s">
        <v>528</v>
      </c>
      <c r="E82" s="1007"/>
      <c r="F82" s="1007"/>
      <c r="G82" s="1007"/>
      <c r="H82" s="984" t="s">
        <v>48</v>
      </c>
      <c r="I82" s="984"/>
      <c r="J82" s="984"/>
      <c r="K82" s="984"/>
    </row>
    <row r="83" spans="1:12" ht="23.15" customHeight="1">
      <c r="A83" s="1009"/>
      <c r="B83" s="1008"/>
      <c r="C83" s="346">
        <v>8</v>
      </c>
      <c r="D83" s="1007" t="s">
        <v>529</v>
      </c>
      <c r="E83" s="1007"/>
      <c r="F83" s="1007"/>
      <c r="G83" s="1007"/>
      <c r="H83" s="984" t="s">
        <v>48</v>
      </c>
      <c r="I83" s="984"/>
      <c r="J83" s="984"/>
      <c r="K83" s="984"/>
    </row>
    <row r="84" spans="1:12" ht="30" customHeight="1">
      <c r="A84" s="1009"/>
      <c r="B84" s="673"/>
      <c r="C84" s="344">
        <v>9</v>
      </c>
      <c r="D84" s="1007" t="s">
        <v>537</v>
      </c>
      <c r="E84" s="1007"/>
      <c r="F84" s="1007"/>
      <c r="G84" s="1007"/>
      <c r="H84" s="984" t="s">
        <v>48</v>
      </c>
      <c r="I84" s="984"/>
      <c r="J84" s="984"/>
      <c r="K84" s="984"/>
    </row>
    <row r="85" spans="1:12" s="174" customFormat="1" ht="27" customHeight="1">
      <c r="A85" s="1009"/>
      <c r="B85" s="674"/>
      <c r="C85" s="346">
        <v>10</v>
      </c>
      <c r="D85" s="1012" t="s">
        <v>531</v>
      </c>
      <c r="E85" s="1012"/>
      <c r="F85" s="1012"/>
      <c r="G85" s="1012"/>
      <c r="H85" s="984" t="s">
        <v>48</v>
      </c>
      <c r="I85" s="984"/>
      <c r="J85" s="984"/>
      <c r="K85" s="984"/>
      <c r="L85" s="669"/>
    </row>
    <row r="86" spans="1:12" s="189" customFormat="1">
      <c r="A86" s="992" t="s">
        <v>396</v>
      </c>
      <c r="B86" s="992"/>
      <c r="C86" s="992"/>
      <c r="D86" s="992"/>
      <c r="E86" s="992"/>
      <c r="F86" s="992"/>
      <c r="G86" s="992"/>
      <c r="H86" s="992"/>
      <c r="I86" s="992"/>
      <c r="J86" s="992"/>
      <c r="K86" s="992"/>
      <c r="L86" s="650"/>
    </row>
    <row r="87" spans="1:12" s="189" customFormat="1" ht="60.75" customHeight="1">
      <c r="A87" s="1005" t="s">
        <v>538</v>
      </c>
      <c r="B87" s="1005"/>
      <c r="C87" s="1005"/>
      <c r="D87" s="1005"/>
      <c r="E87" s="1005"/>
      <c r="F87" s="1005"/>
      <c r="G87" s="1005"/>
      <c r="H87" s="1005"/>
      <c r="I87" s="1005"/>
      <c r="J87" s="1005"/>
      <c r="K87" s="1005"/>
      <c r="L87" s="650" t="str">
        <f>UPPER(C88)</f>
        <v/>
      </c>
    </row>
    <row r="88" spans="1:12" s="189" customFormat="1" ht="60" customHeight="1">
      <c r="A88" s="994" t="s">
        <v>539</v>
      </c>
      <c r="B88" s="994"/>
      <c r="C88" s="994"/>
      <c r="D88" s="994"/>
      <c r="E88" s="994"/>
      <c r="F88" s="994"/>
      <c r="G88" s="994"/>
      <c r="H88" s="994"/>
      <c r="I88" s="994"/>
      <c r="J88" s="994"/>
      <c r="K88" s="994"/>
      <c r="L88" s="650"/>
    </row>
    <row r="89" spans="1:12" s="189" customFormat="1" ht="20.149999999999999" customHeight="1">
      <c r="A89" s="861" t="s">
        <v>540</v>
      </c>
      <c r="B89" s="876" t="s">
        <v>541</v>
      </c>
      <c r="C89" s="671">
        <v>1</v>
      </c>
      <c r="D89" s="1006" t="s">
        <v>542</v>
      </c>
      <c r="E89" s="1006"/>
      <c r="F89" s="1006"/>
      <c r="G89" s="1006"/>
      <c r="H89" s="982" t="s">
        <v>48</v>
      </c>
      <c r="I89" s="982"/>
      <c r="J89" s="982"/>
      <c r="K89" s="982"/>
      <c r="L89" s="650"/>
    </row>
    <row r="90" spans="1:12" s="189" customFormat="1" ht="20.149999999999999" customHeight="1">
      <c r="A90" s="861"/>
      <c r="B90" s="876"/>
      <c r="C90" s="676">
        <v>2</v>
      </c>
      <c r="D90" s="1003" t="s">
        <v>543</v>
      </c>
      <c r="E90" s="1003"/>
      <c r="F90" s="1003"/>
      <c r="G90" s="1003"/>
      <c r="H90" s="984" t="s">
        <v>48</v>
      </c>
      <c r="I90" s="984"/>
      <c r="J90" s="984"/>
      <c r="K90" s="984"/>
      <c r="L90" s="650"/>
    </row>
    <row r="91" spans="1:12" s="189" customFormat="1" ht="20.149999999999999" customHeight="1">
      <c r="A91" s="861"/>
      <c r="B91" s="876"/>
      <c r="C91" s="671">
        <v>3</v>
      </c>
      <c r="D91" s="1003" t="s">
        <v>544</v>
      </c>
      <c r="E91" s="1003"/>
      <c r="F91" s="1003"/>
      <c r="G91" s="1003"/>
      <c r="H91" s="984" t="s">
        <v>48</v>
      </c>
      <c r="I91" s="984"/>
      <c r="J91" s="984"/>
      <c r="K91" s="984"/>
      <c r="L91" s="650"/>
    </row>
    <row r="92" spans="1:12" s="189" customFormat="1" ht="20.149999999999999" customHeight="1">
      <c r="A92" s="861"/>
      <c r="B92" s="876"/>
      <c r="C92" s="676">
        <v>4</v>
      </c>
      <c r="D92" s="1003" t="s">
        <v>545</v>
      </c>
      <c r="E92" s="1003"/>
      <c r="F92" s="1003"/>
      <c r="G92" s="1003"/>
      <c r="H92" s="984" t="s">
        <v>48</v>
      </c>
      <c r="I92" s="984"/>
      <c r="J92" s="984"/>
      <c r="K92" s="984"/>
      <c r="L92" s="650"/>
    </row>
    <row r="93" spans="1:12" s="189" customFormat="1" ht="20.149999999999999" customHeight="1">
      <c r="A93" s="861"/>
      <c r="B93" s="347"/>
      <c r="C93" s="671">
        <v>5</v>
      </c>
      <c r="D93" s="1003" t="s">
        <v>546</v>
      </c>
      <c r="E93" s="1003"/>
      <c r="F93" s="1003"/>
      <c r="G93" s="1003"/>
      <c r="H93" s="984" t="s">
        <v>48</v>
      </c>
      <c r="I93" s="984"/>
      <c r="J93" s="984"/>
      <c r="K93" s="984"/>
      <c r="L93" s="650"/>
    </row>
    <row r="94" spans="1:12" s="189" customFormat="1" ht="20.149999999999999" customHeight="1">
      <c r="A94" s="861"/>
      <c r="B94" s="1004" t="s">
        <v>547</v>
      </c>
      <c r="C94" s="676">
        <v>6</v>
      </c>
      <c r="D94" s="1003" t="s">
        <v>548</v>
      </c>
      <c r="E94" s="1003"/>
      <c r="F94" s="1003"/>
      <c r="G94" s="1003"/>
      <c r="H94" s="984" t="s">
        <v>48</v>
      </c>
      <c r="I94" s="984"/>
      <c r="J94" s="984"/>
      <c r="K94" s="984"/>
      <c r="L94" s="650"/>
    </row>
    <row r="95" spans="1:12" s="189" customFormat="1" ht="28.75" customHeight="1">
      <c r="A95" s="861"/>
      <c r="B95" s="1004"/>
      <c r="C95" s="671">
        <v>7</v>
      </c>
      <c r="D95" s="1003" t="s">
        <v>549</v>
      </c>
      <c r="E95" s="1003"/>
      <c r="F95" s="1003"/>
      <c r="G95" s="1003"/>
      <c r="H95" s="984" t="s">
        <v>48</v>
      </c>
      <c r="I95" s="984"/>
      <c r="J95" s="984"/>
      <c r="K95" s="984"/>
      <c r="L95" s="650"/>
    </row>
    <row r="96" spans="1:12" s="189" customFormat="1" ht="39.65" customHeight="1">
      <c r="A96" s="861"/>
      <c r="B96" s="1004"/>
      <c r="C96" s="676">
        <v>8</v>
      </c>
      <c r="D96" s="1003" t="s">
        <v>550</v>
      </c>
      <c r="E96" s="1003"/>
      <c r="F96" s="1003"/>
      <c r="G96" s="1003"/>
      <c r="H96" s="984" t="s">
        <v>48</v>
      </c>
      <c r="I96" s="984"/>
      <c r="J96" s="984"/>
      <c r="K96" s="984"/>
      <c r="L96" s="650"/>
    </row>
    <row r="97" spans="1:12" s="189" customFormat="1" ht="20.149999999999999" customHeight="1">
      <c r="A97" s="861"/>
      <c r="B97" s="1004"/>
      <c r="C97" s="671">
        <v>9</v>
      </c>
      <c r="D97" s="1003" t="s">
        <v>551</v>
      </c>
      <c r="E97" s="1003"/>
      <c r="F97" s="1003"/>
      <c r="G97" s="1003"/>
      <c r="H97" s="984" t="s">
        <v>48</v>
      </c>
      <c r="I97" s="984"/>
      <c r="J97" s="984"/>
      <c r="K97" s="984"/>
      <c r="L97" s="650"/>
    </row>
    <row r="98" spans="1:12" s="174" customFormat="1" ht="42.65" customHeight="1">
      <c r="A98" s="861"/>
      <c r="B98" s="1004"/>
      <c r="C98" s="676">
        <v>10</v>
      </c>
      <c r="D98" s="1003" t="s">
        <v>552</v>
      </c>
      <c r="E98" s="1003"/>
      <c r="F98" s="1003"/>
      <c r="G98" s="1003"/>
      <c r="H98" s="984" t="s">
        <v>48</v>
      </c>
      <c r="I98" s="984"/>
      <c r="J98" s="984"/>
      <c r="K98" s="984"/>
      <c r="L98" s="669"/>
    </row>
    <row r="99" spans="1:12" s="189" customFormat="1" ht="21" customHeight="1">
      <c r="A99" s="992" t="s">
        <v>396</v>
      </c>
      <c r="B99" s="992"/>
      <c r="C99" s="992"/>
      <c r="D99" s="992"/>
      <c r="E99" s="992"/>
      <c r="F99" s="992"/>
      <c r="G99" s="992"/>
      <c r="H99" s="992"/>
      <c r="I99" s="992"/>
      <c r="J99" s="992"/>
      <c r="K99" s="992"/>
      <c r="L99" s="650" t="str">
        <f t="shared" ref="L99:L100" si="2">UPPER(C100)</f>
        <v/>
      </c>
    </row>
    <row r="100" spans="1:12" s="189" customFormat="1" ht="13.5" customHeight="1">
      <c r="A100" s="1000" t="s">
        <v>553</v>
      </c>
      <c r="B100" s="1000"/>
      <c r="C100" s="1000"/>
      <c r="D100" s="1000"/>
      <c r="E100" s="1000"/>
      <c r="F100" s="1000"/>
      <c r="G100" s="1000"/>
      <c r="H100" s="1000"/>
      <c r="I100" s="1000"/>
      <c r="J100" s="1000"/>
      <c r="K100" s="1000"/>
      <c r="L100" s="650" t="str">
        <f t="shared" si="2"/>
        <v/>
      </c>
    </row>
    <row r="101" spans="1:12" s="189" customFormat="1" ht="26.25" customHeight="1">
      <c r="A101" s="994" t="s">
        <v>554</v>
      </c>
      <c r="B101" s="994"/>
      <c r="C101" s="994"/>
      <c r="D101" s="994"/>
      <c r="E101" s="994"/>
      <c r="F101" s="994"/>
      <c r="G101" s="994"/>
      <c r="H101" s="994"/>
      <c r="I101" s="994"/>
      <c r="J101" s="994"/>
      <c r="K101" s="994"/>
      <c r="L101" s="1001"/>
    </row>
    <row r="102" spans="1:12" s="189" customFormat="1" ht="23.15" customHeight="1">
      <c r="A102" s="994"/>
      <c r="B102" s="994"/>
      <c r="C102" s="994"/>
      <c r="D102" s="994"/>
      <c r="E102" s="994"/>
      <c r="F102" s="994"/>
      <c r="G102" s="994"/>
      <c r="H102" s="994"/>
      <c r="I102" s="994"/>
      <c r="J102" s="994"/>
      <c r="K102" s="994"/>
      <c r="L102" s="1001"/>
    </row>
    <row r="103" spans="1:12" s="189" customFormat="1" ht="18" customHeight="1">
      <c r="A103" s="979" t="s">
        <v>555</v>
      </c>
      <c r="B103" s="876" t="s">
        <v>556</v>
      </c>
      <c r="C103" s="346">
        <v>1</v>
      </c>
      <c r="D103" s="997" t="s">
        <v>557</v>
      </c>
      <c r="E103" s="997"/>
      <c r="F103" s="997"/>
      <c r="G103" s="997"/>
      <c r="H103" s="982" t="s">
        <v>48</v>
      </c>
      <c r="I103" s="982"/>
      <c r="J103" s="982"/>
      <c r="K103" s="982"/>
      <c r="L103" s="650"/>
    </row>
    <row r="104" spans="1:12" s="189" customFormat="1" ht="27" customHeight="1">
      <c r="A104" s="979"/>
      <c r="B104" s="876"/>
      <c r="C104" s="344">
        <v>2</v>
      </c>
      <c r="D104" s="997" t="s">
        <v>558</v>
      </c>
      <c r="E104" s="997"/>
      <c r="F104" s="997"/>
      <c r="G104" s="997"/>
      <c r="H104" s="984" t="s">
        <v>48</v>
      </c>
      <c r="I104" s="984"/>
      <c r="J104" s="984"/>
      <c r="K104" s="984"/>
      <c r="L104" s="650"/>
    </row>
    <row r="105" spans="1:12" s="189" customFormat="1" ht="18" customHeight="1">
      <c r="A105" s="979"/>
      <c r="B105" s="1002" t="s">
        <v>559</v>
      </c>
      <c r="C105" s="346" t="s">
        <v>221</v>
      </c>
      <c r="D105" s="997" t="s">
        <v>560</v>
      </c>
      <c r="E105" s="997"/>
      <c r="F105" s="997"/>
      <c r="G105" s="997"/>
      <c r="H105" s="984" t="s">
        <v>48</v>
      </c>
      <c r="I105" s="984"/>
      <c r="J105" s="984"/>
      <c r="K105" s="984"/>
      <c r="L105" s="650"/>
    </row>
    <row r="106" spans="1:12" s="189" customFormat="1" ht="18" customHeight="1">
      <c r="A106" s="979"/>
      <c r="B106" s="1002"/>
      <c r="C106" s="346" t="s">
        <v>224</v>
      </c>
      <c r="D106" s="997" t="s">
        <v>561</v>
      </c>
      <c r="E106" s="997"/>
      <c r="F106" s="997"/>
      <c r="G106" s="997"/>
      <c r="H106" s="984" t="s">
        <v>48</v>
      </c>
      <c r="I106" s="984"/>
      <c r="J106" s="984"/>
      <c r="K106" s="984"/>
      <c r="L106" s="650"/>
    </row>
    <row r="107" spans="1:12" s="189" customFormat="1" ht="18" customHeight="1">
      <c r="A107" s="979"/>
      <c r="B107" s="1002"/>
      <c r="C107" s="344" t="s">
        <v>562</v>
      </c>
      <c r="D107" s="997" t="s">
        <v>563</v>
      </c>
      <c r="E107" s="997"/>
      <c r="F107" s="997"/>
      <c r="G107" s="997"/>
      <c r="H107" s="984" t="s">
        <v>48</v>
      </c>
      <c r="I107" s="984"/>
      <c r="J107" s="984"/>
      <c r="K107" s="984"/>
      <c r="L107" s="650"/>
    </row>
    <row r="108" spans="1:12" s="189" customFormat="1" ht="18" customHeight="1">
      <c r="A108" s="979"/>
      <c r="B108" s="1002"/>
      <c r="C108" s="346" t="s">
        <v>564</v>
      </c>
      <c r="D108" s="997" t="s">
        <v>565</v>
      </c>
      <c r="E108" s="997"/>
      <c r="F108" s="997"/>
      <c r="G108" s="997"/>
      <c r="H108" s="984" t="s">
        <v>48</v>
      </c>
      <c r="I108" s="984"/>
      <c r="J108" s="984"/>
      <c r="K108" s="984"/>
      <c r="L108" s="650"/>
    </row>
    <row r="109" spans="1:12" s="189" customFormat="1" ht="18" customHeight="1">
      <c r="A109" s="979"/>
      <c r="B109" s="1002"/>
      <c r="C109" s="346">
        <v>7</v>
      </c>
      <c r="D109" s="997" t="s">
        <v>566</v>
      </c>
      <c r="E109" s="997"/>
      <c r="F109" s="997"/>
      <c r="G109" s="997"/>
      <c r="H109" s="984" t="s">
        <v>48</v>
      </c>
      <c r="I109" s="984"/>
      <c r="J109" s="984"/>
      <c r="K109" s="984"/>
      <c r="L109" s="650"/>
    </row>
    <row r="110" spans="1:12" s="189" customFormat="1" ht="18" customHeight="1">
      <c r="A110" s="979"/>
      <c r="B110" s="1002"/>
      <c r="C110" s="344">
        <v>8</v>
      </c>
      <c r="D110" s="997" t="s">
        <v>567</v>
      </c>
      <c r="E110" s="997"/>
      <c r="F110" s="997"/>
      <c r="G110" s="997"/>
      <c r="H110" s="984" t="s">
        <v>48</v>
      </c>
      <c r="I110" s="984"/>
      <c r="J110" s="984"/>
      <c r="K110" s="984"/>
      <c r="L110" s="650"/>
    </row>
    <row r="111" spans="1:12" s="189" customFormat="1" ht="18" customHeight="1">
      <c r="A111" s="979"/>
      <c r="B111" s="1002"/>
      <c r="C111" s="346">
        <v>9</v>
      </c>
      <c r="D111" s="997" t="s">
        <v>568</v>
      </c>
      <c r="E111" s="997"/>
      <c r="F111" s="997"/>
      <c r="G111" s="997"/>
      <c r="H111" s="984" t="s">
        <v>48</v>
      </c>
      <c r="I111" s="984"/>
      <c r="J111" s="984"/>
      <c r="K111" s="984"/>
      <c r="L111" s="650"/>
    </row>
    <row r="112" spans="1:12" s="189" customFormat="1" ht="18" customHeight="1">
      <c r="A112" s="979"/>
      <c r="B112" s="1002"/>
      <c r="C112" s="346">
        <v>10</v>
      </c>
      <c r="D112" s="997" t="s">
        <v>569</v>
      </c>
      <c r="E112" s="997"/>
      <c r="F112" s="997"/>
      <c r="G112" s="997"/>
      <c r="H112" s="984" t="s">
        <v>48</v>
      </c>
      <c r="I112" s="984"/>
      <c r="J112" s="984"/>
      <c r="K112" s="984"/>
      <c r="L112" s="650"/>
    </row>
    <row r="113" spans="1:12" s="189" customFormat="1" ht="18" customHeight="1">
      <c r="A113" s="979"/>
      <c r="B113" s="1002"/>
      <c r="C113" s="344">
        <v>11</v>
      </c>
      <c r="D113" s="997" t="s">
        <v>570</v>
      </c>
      <c r="E113" s="997"/>
      <c r="F113" s="997"/>
      <c r="G113" s="997"/>
      <c r="H113" s="991" t="s">
        <v>48</v>
      </c>
      <c r="I113" s="991"/>
      <c r="J113" s="991"/>
      <c r="K113" s="991"/>
      <c r="L113" s="650"/>
    </row>
    <row r="114" spans="1:12" s="189" customFormat="1" ht="16.5" customHeight="1">
      <c r="A114" s="979">
        <v>-10.11</v>
      </c>
      <c r="B114" s="998" t="s">
        <v>571</v>
      </c>
      <c r="C114" s="344">
        <v>1</v>
      </c>
      <c r="D114" s="997" t="s">
        <v>572</v>
      </c>
      <c r="E114" s="997"/>
      <c r="F114" s="997"/>
      <c r="G114" s="997"/>
      <c r="H114" s="991" t="s">
        <v>48</v>
      </c>
      <c r="I114" s="991"/>
      <c r="J114" s="991"/>
      <c r="K114" s="991"/>
      <c r="L114" s="650"/>
    </row>
    <row r="115" spans="1:12" s="189" customFormat="1" ht="35.25" customHeight="1">
      <c r="A115" s="979"/>
      <c r="B115" s="998"/>
      <c r="C115" s="344">
        <v>2</v>
      </c>
      <c r="D115" s="997" t="s">
        <v>573</v>
      </c>
      <c r="E115" s="997"/>
      <c r="F115" s="997"/>
      <c r="G115" s="997"/>
      <c r="H115" s="991" t="s">
        <v>48</v>
      </c>
      <c r="I115" s="991"/>
      <c r="J115" s="991"/>
      <c r="K115" s="991"/>
      <c r="L115" s="650"/>
    </row>
    <row r="116" spans="1:12" s="189" customFormat="1" ht="16.5" customHeight="1">
      <c r="A116" s="979"/>
      <c r="B116" s="999" t="s">
        <v>574</v>
      </c>
      <c r="C116" s="344">
        <v>3</v>
      </c>
      <c r="D116" s="997" t="s">
        <v>575</v>
      </c>
      <c r="E116" s="997"/>
      <c r="F116" s="997"/>
      <c r="G116" s="997"/>
      <c r="H116" s="991" t="s">
        <v>48</v>
      </c>
      <c r="I116" s="991"/>
      <c r="J116" s="991"/>
      <c r="K116" s="991"/>
      <c r="L116" s="650"/>
    </row>
    <row r="117" spans="1:12" s="189" customFormat="1" ht="16.5" customHeight="1">
      <c r="A117" s="979"/>
      <c r="B117" s="999"/>
      <c r="C117" s="344">
        <v>4</v>
      </c>
      <c r="D117" s="997" t="s">
        <v>576</v>
      </c>
      <c r="E117" s="997"/>
      <c r="F117" s="997"/>
      <c r="G117" s="997"/>
      <c r="H117" s="991" t="s">
        <v>48</v>
      </c>
      <c r="I117" s="991"/>
      <c r="J117" s="991"/>
      <c r="K117" s="991"/>
      <c r="L117" s="650"/>
    </row>
    <row r="118" spans="1:12" s="189" customFormat="1" ht="16.5" customHeight="1">
      <c r="A118" s="979"/>
      <c r="B118" s="999"/>
      <c r="C118" s="344">
        <v>5</v>
      </c>
      <c r="D118" s="997" t="s">
        <v>577</v>
      </c>
      <c r="E118" s="997"/>
      <c r="F118" s="997"/>
      <c r="G118" s="997"/>
      <c r="H118" s="991" t="s">
        <v>48</v>
      </c>
      <c r="I118" s="991"/>
      <c r="J118" s="991"/>
      <c r="K118" s="991"/>
      <c r="L118" s="650"/>
    </row>
    <row r="119" spans="1:12" s="189" customFormat="1" ht="16.5" customHeight="1">
      <c r="A119" s="979"/>
      <c r="B119" s="999"/>
      <c r="C119" s="344">
        <v>6</v>
      </c>
      <c r="D119" s="997" t="s">
        <v>578</v>
      </c>
      <c r="E119" s="997"/>
      <c r="F119" s="997"/>
      <c r="G119" s="997"/>
      <c r="H119" s="991" t="s">
        <v>48</v>
      </c>
      <c r="I119" s="991"/>
      <c r="J119" s="991"/>
      <c r="K119" s="991"/>
      <c r="L119" s="650"/>
    </row>
    <row r="120" spans="1:12" s="189" customFormat="1" ht="16.5" customHeight="1">
      <c r="A120" s="979"/>
      <c r="B120" s="999"/>
      <c r="C120" s="344">
        <v>7</v>
      </c>
      <c r="D120" s="997" t="s">
        <v>570</v>
      </c>
      <c r="E120" s="997"/>
      <c r="F120" s="997"/>
      <c r="G120" s="997"/>
      <c r="H120" s="991" t="s">
        <v>48</v>
      </c>
      <c r="I120" s="991"/>
      <c r="J120" s="991"/>
      <c r="K120" s="991"/>
      <c r="L120" s="650"/>
    </row>
    <row r="121" spans="1:12" s="189" customFormat="1" ht="17.149999999999999" customHeight="1">
      <c r="A121" s="992" t="s">
        <v>396</v>
      </c>
      <c r="B121" s="992"/>
      <c r="C121" s="992"/>
      <c r="D121" s="992"/>
      <c r="E121" s="992"/>
      <c r="F121" s="992"/>
      <c r="G121" s="992"/>
      <c r="H121" s="992"/>
      <c r="I121" s="992"/>
      <c r="J121" s="992"/>
      <c r="K121" s="992"/>
      <c r="L121" s="650"/>
    </row>
    <row r="122" spans="1:12" ht="96" customHeight="1">
      <c r="A122" s="993" t="s">
        <v>579</v>
      </c>
      <c r="B122" s="993"/>
      <c r="C122" s="993"/>
      <c r="D122" s="993"/>
      <c r="E122" s="993"/>
      <c r="F122" s="993"/>
      <c r="G122" s="993"/>
      <c r="H122" s="993"/>
      <c r="I122" s="993"/>
      <c r="J122" s="993"/>
      <c r="K122" s="993"/>
    </row>
    <row r="123" spans="1:12" ht="10.5" customHeight="1">
      <c r="A123" s="994" t="s">
        <v>580</v>
      </c>
      <c r="B123" s="994"/>
      <c r="C123" s="994"/>
      <c r="D123" s="994"/>
      <c r="E123" s="994"/>
      <c r="F123" s="994"/>
      <c r="G123" s="994"/>
      <c r="H123" s="994"/>
      <c r="I123" s="994"/>
      <c r="J123" s="994"/>
      <c r="K123" s="994"/>
    </row>
    <row r="124" spans="1:12" ht="88.5" customHeight="1">
      <c r="A124" s="994"/>
      <c r="B124" s="994"/>
      <c r="C124" s="994"/>
      <c r="D124" s="994"/>
      <c r="E124" s="994"/>
      <c r="F124" s="994"/>
      <c r="G124" s="994"/>
      <c r="H124" s="994"/>
      <c r="I124" s="994"/>
      <c r="J124" s="994"/>
      <c r="K124" s="994"/>
    </row>
    <row r="125" spans="1:12" ht="23.15" customHeight="1">
      <c r="A125" s="867" t="s">
        <v>581</v>
      </c>
      <c r="B125" s="876" t="s">
        <v>582</v>
      </c>
      <c r="C125" s="671" t="s">
        <v>464</v>
      </c>
      <c r="D125" s="995" t="s">
        <v>583</v>
      </c>
      <c r="E125" s="995"/>
      <c r="F125" s="995"/>
      <c r="G125" s="995"/>
      <c r="H125" s="982" t="s">
        <v>48</v>
      </c>
      <c r="I125" s="982"/>
      <c r="J125" s="982"/>
      <c r="K125" s="982"/>
    </row>
    <row r="126" spans="1:12" ht="23.15" customHeight="1">
      <c r="A126" s="867"/>
      <c r="B126" s="876"/>
      <c r="C126" s="676" t="s">
        <v>467</v>
      </c>
      <c r="D126" s="987" t="s">
        <v>584</v>
      </c>
      <c r="E126" s="987"/>
      <c r="F126" s="987"/>
      <c r="G126" s="987"/>
      <c r="H126" s="984" t="s">
        <v>48</v>
      </c>
      <c r="I126" s="984"/>
      <c r="J126" s="984"/>
      <c r="K126" s="984"/>
    </row>
    <row r="127" spans="1:12" ht="30" customHeight="1">
      <c r="A127" s="867"/>
      <c r="B127" s="876"/>
      <c r="C127" s="676" t="s">
        <v>469</v>
      </c>
      <c r="D127" s="987" t="s">
        <v>585</v>
      </c>
      <c r="E127" s="987"/>
      <c r="F127" s="987"/>
      <c r="G127" s="987"/>
      <c r="H127" s="984" t="s">
        <v>48</v>
      </c>
      <c r="I127" s="984"/>
      <c r="J127" s="984"/>
      <c r="K127" s="984"/>
    </row>
    <row r="128" spans="1:12" ht="29.4" customHeight="1">
      <c r="A128" s="867"/>
      <c r="B128" s="876"/>
      <c r="C128" s="676" t="s">
        <v>471</v>
      </c>
      <c r="D128" s="987" t="s">
        <v>586</v>
      </c>
      <c r="E128" s="987"/>
      <c r="F128" s="987"/>
      <c r="G128" s="987"/>
      <c r="H128" s="984" t="s">
        <v>48</v>
      </c>
      <c r="I128" s="984"/>
      <c r="J128" s="984"/>
      <c r="K128" s="984"/>
    </row>
    <row r="129" spans="1:11" s="650" customFormat="1" ht="23.15" customHeight="1">
      <c r="A129" s="867"/>
      <c r="B129" s="445"/>
      <c r="C129" s="676" t="s">
        <v>473</v>
      </c>
      <c r="D129" s="987" t="s">
        <v>587</v>
      </c>
      <c r="E129" s="987"/>
      <c r="F129" s="987"/>
      <c r="G129" s="987"/>
      <c r="H129" s="984" t="s">
        <v>48</v>
      </c>
      <c r="I129" s="984"/>
      <c r="J129" s="984"/>
      <c r="K129" s="984"/>
    </row>
    <row r="130" spans="1:11" s="650" customFormat="1" ht="23.15" customHeight="1">
      <c r="A130" s="867"/>
      <c r="B130" s="996" t="s">
        <v>588</v>
      </c>
      <c r="C130" s="676" t="s">
        <v>589</v>
      </c>
      <c r="D130" s="987" t="s">
        <v>590</v>
      </c>
      <c r="E130" s="987"/>
      <c r="F130" s="987"/>
      <c r="G130" s="987"/>
      <c r="H130" s="984" t="s">
        <v>48</v>
      </c>
      <c r="I130" s="984"/>
      <c r="J130" s="984"/>
      <c r="K130" s="984"/>
    </row>
    <row r="131" spans="1:11" s="650" customFormat="1" ht="23.15" customHeight="1">
      <c r="A131" s="867"/>
      <c r="B131" s="996"/>
      <c r="C131" s="676" t="s">
        <v>591</v>
      </c>
      <c r="D131" s="987" t="s">
        <v>592</v>
      </c>
      <c r="E131" s="987"/>
      <c r="F131" s="987"/>
      <c r="G131" s="987"/>
      <c r="H131" s="984" t="s">
        <v>48</v>
      </c>
      <c r="I131" s="984"/>
      <c r="J131" s="984"/>
      <c r="K131" s="984"/>
    </row>
    <row r="132" spans="1:11" s="650" customFormat="1" ht="23.15" customHeight="1">
      <c r="A132" s="867"/>
      <c r="B132" s="996"/>
      <c r="C132" s="676" t="s">
        <v>593</v>
      </c>
      <c r="D132" s="987" t="s">
        <v>594</v>
      </c>
      <c r="E132" s="987"/>
      <c r="F132" s="987"/>
      <c r="G132" s="987"/>
      <c r="H132" s="984" t="s">
        <v>48</v>
      </c>
      <c r="I132" s="984"/>
      <c r="J132" s="984"/>
      <c r="K132" s="984"/>
    </row>
    <row r="133" spans="1:11" s="650" customFormat="1" ht="23.15" customHeight="1">
      <c r="A133" s="867"/>
      <c r="B133" s="996"/>
      <c r="C133" s="676" t="s">
        <v>595</v>
      </c>
      <c r="D133" s="987" t="s">
        <v>596</v>
      </c>
      <c r="E133" s="987"/>
      <c r="F133" s="987"/>
      <c r="G133" s="987"/>
      <c r="H133" s="984" t="s">
        <v>48</v>
      </c>
      <c r="I133" s="984"/>
      <c r="J133" s="984"/>
      <c r="K133" s="984"/>
    </row>
    <row r="134" spans="1:11" s="650" customFormat="1" ht="64.25" customHeight="1">
      <c r="A134" s="867"/>
      <c r="B134" s="986" t="s">
        <v>597</v>
      </c>
      <c r="C134" s="676" t="s">
        <v>598</v>
      </c>
      <c r="D134" s="987" t="s">
        <v>599</v>
      </c>
      <c r="E134" s="987"/>
      <c r="F134" s="987"/>
      <c r="G134" s="987"/>
      <c r="H134" s="984" t="s">
        <v>48</v>
      </c>
      <c r="I134" s="984"/>
      <c r="J134" s="984"/>
      <c r="K134" s="984"/>
    </row>
    <row r="135" spans="1:11" s="650" customFormat="1" ht="23.15" customHeight="1">
      <c r="A135" s="867"/>
      <c r="B135" s="986"/>
      <c r="C135" s="676" t="s">
        <v>600</v>
      </c>
      <c r="D135" s="987" t="s">
        <v>601</v>
      </c>
      <c r="E135" s="987"/>
      <c r="F135" s="987"/>
      <c r="G135" s="987"/>
      <c r="H135" s="984" t="s">
        <v>48</v>
      </c>
      <c r="I135" s="984"/>
      <c r="J135" s="984"/>
      <c r="K135" s="984"/>
    </row>
    <row r="136" spans="1:11" s="650" customFormat="1" ht="47.9" customHeight="1">
      <c r="A136" s="867"/>
      <c r="B136" s="349"/>
      <c r="C136" s="678" t="s">
        <v>602</v>
      </c>
      <c r="D136" s="990" t="s">
        <v>603</v>
      </c>
      <c r="E136" s="990"/>
      <c r="F136" s="990"/>
      <c r="G136" s="990"/>
      <c r="H136" s="991" t="s">
        <v>48</v>
      </c>
      <c r="I136" s="991"/>
      <c r="J136" s="991"/>
      <c r="K136" s="991"/>
    </row>
    <row r="137" spans="1:11" s="650" customFormat="1" ht="63" customHeight="1">
      <c r="A137" s="979">
        <v>-10.130000000000001</v>
      </c>
      <c r="B137" s="980" t="s">
        <v>604</v>
      </c>
      <c r="C137" s="671" t="s">
        <v>464</v>
      </c>
      <c r="D137" s="981" t="s">
        <v>605</v>
      </c>
      <c r="E137" s="981"/>
      <c r="F137" s="981"/>
      <c r="G137" s="981"/>
      <c r="H137" s="982" t="s">
        <v>48</v>
      </c>
      <c r="I137" s="982"/>
      <c r="J137" s="982"/>
      <c r="K137" s="982"/>
    </row>
    <row r="138" spans="1:11" s="650" customFormat="1" ht="46.5" customHeight="1">
      <c r="A138" s="979"/>
      <c r="B138" s="980"/>
      <c r="C138" s="676" t="s">
        <v>467</v>
      </c>
      <c r="D138" s="983" t="s">
        <v>606</v>
      </c>
      <c r="E138" s="983"/>
      <c r="F138" s="983"/>
      <c r="G138" s="983"/>
      <c r="H138" s="984" t="s">
        <v>48</v>
      </c>
      <c r="I138" s="984"/>
      <c r="J138" s="984"/>
      <c r="K138" s="984"/>
    </row>
    <row r="139" spans="1:11" s="650" customFormat="1" ht="42" customHeight="1">
      <c r="A139" s="979"/>
      <c r="B139" s="985" t="s">
        <v>588</v>
      </c>
      <c r="C139" s="676" t="s">
        <v>469</v>
      </c>
      <c r="D139" s="983" t="s">
        <v>607</v>
      </c>
      <c r="E139" s="983"/>
      <c r="F139" s="983"/>
      <c r="G139" s="983"/>
      <c r="H139" s="984" t="s">
        <v>48</v>
      </c>
      <c r="I139" s="984"/>
      <c r="J139" s="984"/>
      <c r="K139" s="984"/>
    </row>
    <row r="140" spans="1:11" s="650" customFormat="1" ht="27.75" customHeight="1">
      <c r="A140" s="979"/>
      <c r="B140" s="985"/>
      <c r="C140" s="676" t="s">
        <v>471</v>
      </c>
      <c r="D140" s="988" t="s">
        <v>608</v>
      </c>
      <c r="E140" s="988"/>
      <c r="F140" s="988"/>
      <c r="G140" s="988"/>
      <c r="H140" s="984" t="s">
        <v>48</v>
      </c>
      <c r="I140" s="984"/>
      <c r="J140" s="984"/>
      <c r="K140" s="984"/>
    </row>
    <row r="141" spans="1:11" s="650" customFormat="1" ht="14.9" customHeight="1">
      <c r="A141" s="614"/>
      <c r="B141" s="679"/>
      <c r="C141" s="892" t="s">
        <v>473</v>
      </c>
      <c r="D141" s="989" t="s">
        <v>609</v>
      </c>
      <c r="E141" s="989"/>
      <c r="F141" s="989"/>
      <c r="G141" s="989"/>
      <c r="H141" s="892" t="s">
        <v>48</v>
      </c>
      <c r="I141" s="892"/>
      <c r="J141" s="892"/>
      <c r="K141" s="892"/>
    </row>
    <row r="142" spans="1:11" s="650" customFormat="1" ht="14.9" customHeight="1">
      <c r="A142" s="615"/>
      <c r="B142" s="680"/>
      <c r="C142" s="892"/>
      <c r="D142" s="989"/>
      <c r="E142" s="989"/>
      <c r="F142" s="989"/>
      <c r="G142" s="989"/>
      <c r="H142" s="892"/>
      <c r="I142" s="892"/>
      <c r="J142" s="892"/>
      <c r="K142" s="892"/>
    </row>
    <row r="143" spans="1:11" s="650" customFormat="1" ht="14.9" customHeight="1">
      <c r="A143" s="311"/>
      <c r="B143" s="513"/>
      <c r="C143" s="513"/>
      <c r="D143" s="513"/>
      <c r="E143" s="513"/>
      <c r="F143" s="513"/>
      <c r="G143" s="513"/>
      <c r="H143" s="513"/>
      <c r="I143" s="513"/>
      <c r="J143" s="513"/>
      <c r="K143" s="513"/>
    </row>
  </sheetData>
  <sheetProtection selectLockedCells="1" selectUnlockedCells="1"/>
  <mergeCells count="280">
    <mergeCell ref="B1:K1"/>
    <mergeCell ref="A2:K2"/>
    <mergeCell ref="A3:K3"/>
    <mergeCell ref="A4:K4"/>
    <mergeCell ref="A5:A14"/>
    <mergeCell ref="B5:B8"/>
    <mergeCell ref="C5:C6"/>
    <mergeCell ref="D5:D6"/>
    <mergeCell ref="E5:F6"/>
    <mergeCell ref="H5:K6"/>
    <mergeCell ref="C11:C12"/>
    <mergeCell ref="D11:D12"/>
    <mergeCell ref="E11:F12"/>
    <mergeCell ref="H11:K12"/>
    <mergeCell ref="C13:C14"/>
    <mergeCell ref="D13:F14"/>
    <mergeCell ref="H13:K14"/>
    <mergeCell ref="C7:C8"/>
    <mergeCell ref="D7:D8"/>
    <mergeCell ref="E7:F8"/>
    <mergeCell ref="H7:K8"/>
    <mergeCell ref="C9:C10"/>
    <mergeCell ref="D9:D10"/>
    <mergeCell ref="E9:F10"/>
    <mergeCell ref="H9:K10"/>
    <mergeCell ref="A19:A20"/>
    <mergeCell ref="B19:B20"/>
    <mergeCell ref="H19:K20"/>
    <mergeCell ref="A21:K21"/>
    <mergeCell ref="A22:K22"/>
    <mergeCell ref="A23:K25"/>
    <mergeCell ref="A15:A18"/>
    <mergeCell ref="B15:B18"/>
    <mergeCell ref="C15:C16"/>
    <mergeCell ref="D15:D16"/>
    <mergeCell ref="E15:F16"/>
    <mergeCell ref="H15:K16"/>
    <mergeCell ref="C17:C18"/>
    <mergeCell ref="D17:D18"/>
    <mergeCell ref="E17:F18"/>
    <mergeCell ref="H17:K18"/>
    <mergeCell ref="H30:K30"/>
    <mergeCell ref="B31:B35"/>
    <mergeCell ref="D31:G31"/>
    <mergeCell ref="H31:K31"/>
    <mergeCell ref="H32:K32"/>
    <mergeCell ref="D33:G33"/>
    <mergeCell ref="H33:K33"/>
    <mergeCell ref="D34:G34"/>
    <mergeCell ref="H34:K34"/>
    <mergeCell ref="D35:G35"/>
    <mergeCell ref="B26:B30"/>
    <mergeCell ref="D26:G26"/>
    <mergeCell ref="H26:K26"/>
    <mergeCell ref="D27:G27"/>
    <mergeCell ref="H27:K27"/>
    <mergeCell ref="D28:G28"/>
    <mergeCell ref="H28:K28"/>
    <mergeCell ref="D29:G29"/>
    <mergeCell ref="H29:K29"/>
    <mergeCell ref="D30:G30"/>
    <mergeCell ref="D41:G41"/>
    <mergeCell ref="H41:K41"/>
    <mergeCell ref="D42:G42"/>
    <mergeCell ref="H42:K42"/>
    <mergeCell ref="D43:G43"/>
    <mergeCell ref="H43:K43"/>
    <mergeCell ref="H35:K35"/>
    <mergeCell ref="A36:K36"/>
    <mergeCell ref="A37:K37"/>
    <mergeCell ref="A38:K38"/>
    <mergeCell ref="A39:A47"/>
    <mergeCell ref="B39:B43"/>
    <mergeCell ref="D39:G39"/>
    <mergeCell ref="H39:K39"/>
    <mergeCell ref="D40:G40"/>
    <mergeCell ref="H40:K40"/>
    <mergeCell ref="B44:B47"/>
    <mergeCell ref="D44:G44"/>
    <mergeCell ref="H44:K44"/>
    <mergeCell ref="D45:G45"/>
    <mergeCell ref="H45:K45"/>
    <mergeCell ref="D46:G46"/>
    <mergeCell ref="H46:K46"/>
    <mergeCell ref="D47:G47"/>
    <mergeCell ref="H47:K47"/>
    <mergeCell ref="B56:B58"/>
    <mergeCell ref="D56:G56"/>
    <mergeCell ref="H56:K56"/>
    <mergeCell ref="D57:G57"/>
    <mergeCell ref="H57:K57"/>
    <mergeCell ref="A48:K48"/>
    <mergeCell ref="A49:K49"/>
    <mergeCell ref="A50:K50"/>
    <mergeCell ref="A51:A60"/>
    <mergeCell ref="B51:B54"/>
    <mergeCell ref="D51:G51"/>
    <mergeCell ref="H51:K51"/>
    <mergeCell ref="D52:G52"/>
    <mergeCell ref="H52:K52"/>
    <mergeCell ref="D53:G53"/>
    <mergeCell ref="D58:G58"/>
    <mergeCell ref="H58:K58"/>
    <mergeCell ref="D59:G59"/>
    <mergeCell ref="H59:K59"/>
    <mergeCell ref="D60:G60"/>
    <mergeCell ref="H60:K60"/>
    <mergeCell ref="H53:K53"/>
    <mergeCell ref="D54:G54"/>
    <mergeCell ref="H54:K54"/>
    <mergeCell ref="D55:G55"/>
    <mergeCell ref="H55:K55"/>
    <mergeCell ref="A61:K61"/>
    <mergeCell ref="A62:K62"/>
    <mergeCell ref="A63:A72"/>
    <mergeCell ref="B63:B67"/>
    <mergeCell ref="D63:G63"/>
    <mergeCell ref="H63:K63"/>
    <mergeCell ref="D64:G64"/>
    <mergeCell ref="H64:K64"/>
    <mergeCell ref="D65:G65"/>
    <mergeCell ref="H65:K65"/>
    <mergeCell ref="H70:K70"/>
    <mergeCell ref="D71:G71"/>
    <mergeCell ref="H71:K71"/>
    <mergeCell ref="D72:G72"/>
    <mergeCell ref="H72:K72"/>
    <mergeCell ref="A73:K73"/>
    <mergeCell ref="D66:G66"/>
    <mergeCell ref="H66:K66"/>
    <mergeCell ref="D67:G67"/>
    <mergeCell ref="H67:K67"/>
    <mergeCell ref="B68:B70"/>
    <mergeCell ref="D68:G68"/>
    <mergeCell ref="H68:K68"/>
    <mergeCell ref="D69:G69"/>
    <mergeCell ref="H69:K69"/>
    <mergeCell ref="D70:G70"/>
    <mergeCell ref="A74:K74"/>
    <mergeCell ref="A75:K75"/>
    <mergeCell ref="A76:A85"/>
    <mergeCell ref="B76:B80"/>
    <mergeCell ref="D76:G76"/>
    <mergeCell ref="H76:K76"/>
    <mergeCell ref="D77:G77"/>
    <mergeCell ref="H77:K77"/>
    <mergeCell ref="D78:G78"/>
    <mergeCell ref="H78:K78"/>
    <mergeCell ref="H83:K83"/>
    <mergeCell ref="D84:G84"/>
    <mergeCell ref="H84:K84"/>
    <mergeCell ref="D85:G85"/>
    <mergeCell ref="H85:K85"/>
    <mergeCell ref="A86:K86"/>
    <mergeCell ref="D79:G79"/>
    <mergeCell ref="H79:K79"/>
    <mergeCell ref="D80:G80"/>
    <mergeCell ref="H80:K80"/>
    <mergeCell ref="B81:B83"/>
    <mergeCell ref="D81:G81"/>
    <mergeCell ref="H81:K81"/>
    <mergeCell ref="D82:G82"/>
    <mergeCell ref="H82:K82"/>
    <mergeCell ref="D83:G83"/>
    <mergeCell ref="A87:K87"/>
    <mergeCell ref="A88:K88"/>
    <mergeCell ref="A89:A98"/>
    <mergeCell ref="B89:B92"/>
    <mergeCell ref="D89:G89"/>
    <mergeCell ref="H89:K89"/>
    <mergeCell ref="D90:G90"/>
    <mergeCell ref="H90:K90"/>
    <mergeCell ref="D91:G91"/>
    <mergeCell ref="H91:K91"/>
    <mergeCell ref="H96:K96"/>
    <mergeCell ref="D97:G97"/>
    <mergeCell ref="H97:K97"/>
    <mergeCell ref="D98:G98"/>
    <mergeCell ref="H98:K98"/>
    <mergeCell ref="A99:K99"/>
    <mergeCell ref="D92:G92"/>
    <mergeCell ref="H92:K92"/>
    <mergeCell ref="D93:G93"/>
    <mergeCell ref="H93:K93"/>
    <mergeCell ref="B94:B98"/>
    <mergeCell ref="D94:G94"/>
    <mergeCell ref="H94:K94"/>
    <mergeCell ref="D95:G95"/>
    <mergeCell ref="H95:K95"/>
    <mergeCell ref="D96:G96"/>
    <mergeCell ref="D105:G105"/>
    <mergeCell ref="H105:K105"/>
    <mergeCell ref="D106:G106"/>
    <mergeCell ref="H106:K106"/>
    <mergeCell ref="D107:G107"/>
    <mergeCell ref="H107:K107"/>
    <mergeCell ref="A100:K100"/>
    <mergeCell ref="A101:K102"/>
    <mergeCell ref="L101:L102"/>
    <mergeCell ref="A103:A113"/>
    <mergeCell ref="B103:B104"/>
    <mergeCell ref="D103:G103"/>
    <mergeCell ref="H103:K103"/>
    <mergeCell ref="D104:G104"/>
    <mergeCell ref="H104:K104"/>
    <mergeCell ref="B105:B113"/>
    <mergeCell ref="D111:G111"/>
    <mergeCell ref="H111:K111"/>
    <mergeCell ref="D112:G112"/>
    <mergeCell ref="H112:K112"/>
    <mergeCell ref="D113:G113"/>
    <mergeCell ref="H113:K113"/>
    <mergeCell ref="D108:G108"/>
    <mergeCell ref="H108:K108"/>
    <mergeCell ref="D109:G109"/>
    <mergeCell ref="H109:K109"/>
    <mergeCell ref="D110:G110"/>
    <mergeCell ref="H110:K110"/>
    <mergeCell ref="H117:K117"/>
    <mergeCell ref="D118:G118"/>
    <mergeCell ref="H118:K118"/>
    <mergeCell ref="D119:G119"/>
    <mergeCell ref="H119:K119"/>
    <mergeCell ref="H131:K131"/>
    <mergeCell ref="D132:G132"/>
    <mergeCell ref="H132:K132"/>
    <mergeCell ref="D133:G133"/>
    <mergeCell ref="H133:K133"/>
    <mergeCell ref="D120:G120"/>
    <mergeCell ref="H120:K120"/>
    <mergeCell ref="A114:A120"/>
    <mergeCell ref="B114:B115"/>
    <mergeCell ref="D114:G114"/>
    <mergeCell ref="H114:K114"/>
    <mergeCell ref="D115:G115"/>
    <mergeCell ref="H115:K115"/>
    <mergeCell ref="B116:B120"/>
    <mergeCell ref="D116:G116"/>
    <mergeCell ref="H116:K116"/>
    <mergeCell ref="D117:G117"/>
    <mergeCell ref="C141:C142"/>
    <mergeCell ref="D141:G142"/>
    <mergeCell ref="H141:K142"/>
    <mergeCell ref="D136:G136"/>
    <mergeCell ref="H136:K136"/>
    <mergeCell ref="A121:K121"/>
    <mergeCell ref="A122:K122"/>
    <mergeCell ref="A123:K124"/>
    <mergeCell ref="A125:A136"/>
    <mergeCell ref="B125:B128"/>
    <mergeCell ref="D125:G125"/>
    <mergeCell ref="H125:K125"/>
    <mergeCell ref="D126:G126"/>
    <mergeCell ref="H126:K126"/>
    <mergeCell ref="D127:G127"/>
    <mergeCell ref="H127:K127"/>
    <mergeCell ref="D128:G128"/>
    <mergeCell ref="H128:K128"/>
    <mergeCell ref="D129:G129"/>
    <mergeCell ref="H129:K129"/>
    <mergeCell ref="B130:B133"/>
    <mergeCell ref="D130:G130"/>
    <mergeCell ref="H130:K130"/>
    <mergeCell ref="D131:G131"/>
    <mergeCell ref="A137:A140"/>
    <mergeCell ref="B137:B138"/>
    <mergeCell ref="D137:G137"/>
    <mergeCell ref="H137:K137"/>
    <mergeCell ref="D138:G138"/>
    <mergeCell ref="H138:K138"/>
    <mergeCell ref="B139:B140"/>
    <mergeCell ref="D139:G139"/>
    <mergeCell ref="B134:B135"/>
    <mergeCell ref="D134:G134"/>
    <mergeCell ref="H134:K134"/>
    <mergeCell ref="D135:G135"/>
    <mergeCell ref="H135:K135"/>
    <mergeCell ref="H139:K139"/>
    <mergeCell ref="D140:G140"/>
    <mergeCell ref="H140:K140"/>
  </mergeCells>
  <printOptions horizontalCentered="1"/>
  <pageMargins left="0.2361111111111111" right="0.2361111111111111" top="0.74861111111111112" bottom="0.74861111111111112" header="0.31527777777777777" footer="0.31527777777777777"/>
  <pageSetup paperSize="9" scale="80" firstPageNumber="0" orientation="portrait" horizontalDpi="300" verticalDpi="300" r:id="rId1"/>
  <headerFooter alignWithMargins="0">
    <oddHeader>&amp;RF2: Agent de santé</oddHeader>
    <oddFooter>&amp;LSection 12: connaissance&amp;R&amp;P / &amp;N</oddFooter>
  </headerFooter>
  <rowBreaks count="5" manualBreakCount="5">
    <brk id="21" max="16383" man="1"/>
    <brk id="35" max="16383" man="1"/>
    <brk id="47" max="16383" man="1"/>
    <brk id="85" max="16383" man="1"/>
    <brk id="109"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91"/>
  <sheetViews>
    <sheetView view="pageBreakPreview" zoomScaleSheetLayoutView="100" workbookViewId="0"/>
  </sheetViews>
  <sheetFormatPr defaultColWidth="8.54296875" defaultRowHeight="14.5"/>
  <cols>
    <col min="1" max="1" width="9.08984375" style="616" customWidth="1"/>
    <col min="2" max="2" width="31.54296875" style="616" customWidth="1"/>
    <col min="3" max="3" width="4" style="616" customWidth="1"/>
    <col min="4" max="4" width="10.453125" style="616" customWidth="1"/>
    <col min="5" max="5" width="16.453125" style="616" customWidth="1"/>
    <col min="6" max="6" width="29.54296875" style="616" customWidth="1"/>
    <col min="7" max="7" width="4.453125" style="616" customWidth="1"/>
    <col min="8" max="8" width="5.54296875" style="616" customWidth="1"/>
    <col min="9" max="16384" width="8.54296875" style="616"/>
  </cols>
  <sheetData>
    <row r="1" spans="1:8" ht="18.649999999999999" customHeight="1">
      <c r="A1" s="681">
        <f>-11</f>
        <v>-11</v>
      </c>
      <c r="B1" s="1062" t="s">
        <v>610</v>
      </c>
      <c r="C1" s="1062"/>
      <c r="D1" s="1062"/>
      <c r="E1" s="1062"/>
      <c r="F1" s="1062"/>
      <c r="G1" s="1062"/>
      <c r="H1" s="1062"/>
    </row>
    <row r="2" spans="1:8" ht="100.5" customHeight="1">
      <c r="A2" s="1063" t="s">
        <v>611</v>
      </c>
      <c r="B2" s="1063"/>
      <c r="C2" s="1063"/>
      <c r="D2" s="1063"/>
      <c r="E2" s="1063"/>
      <c r="F2" s="1063"/>
      <c r="G2" s="1063"/>
      <c r="H2" s="1063"/>
    </row>
    <row r="3" spans="1:8" ht="57" customHeight="1">
      <c r="A3" s="1064" t="s">
        <v>612</v>
      </c>
      <c r="B3" s="1064"/>
      <c r="C3" s="1064"/>
      <c r="D3" s="1064"/>
      <c r="E3" s="1064"/>
      <c r="F3" s="1064"/>
      <c r="G3" s="1064"/>
      <c r="H3" s="1064"/>
    </row>
    <row r="4" spans="1:8" s="683" customFormat="1" ht="54.75" customHeight="1">
      <c r="A4" s="1041" t="s">
        <v>613</v>
      </c>
      <c r="B4" s="1041"/>
      <c r="C4" s="682"/>
      <c r="D4" s="1065" t="s">
        <v>614</v>
      </c>
      <c r="E4" s="1065"/>
      <c r="F4" s="1065"/>
      <c r="G4" s="1059" t="s">
        <v>615</v>
      </c>
      <c r="H4" s="1059"/>
    </row>
    <row r="5" spans="1:8" ht="33" customHeight="1">
      <c r="A5" s="1044" t="s">
        <v>616</v>
      </c>
      <c r="B5" s="1038" t="s">
        <v>617</v>
      </c>
      <c r="C5" s="684" t="s">
        <v>618</v>
      </c>
      <c r="D5" s="1056" t="s">
        <v>619</v>
      </c>
      <c r="E5" s="1056"/>
      <c r="F5" s="1056"/>
      <c r="G5" s="1051" t="s">
        <v>48</v>
      </c>
      <c r="H5" s="1051"/>
    </row>
    <row r="6" spans="1:8" ht="14.4" customHeight="1">
      <c r="A6" s="1044"/>
      <c r="B6" s="1038"/>
      <c r="C6" s="685" t="s">
        <v>620</v>
      </c>
      <c r="D6" s="1057" t="s">
        <v>621</v>
      </c>
      <c r="E6" s="1057"/>
      <c r="F6" s="1057"/>
      <c r="G6" s="1048" t="s">
        <v>48</v>
      </c>
      <c r="H6" s="1048"/>
    </row>
    <row r="7" spans="1:8" ht="26.25" customHeight="1">
      <c r="A7" s="1044"/>
      <c r="B7" s="1038"/>
      <c r="C7" s="685" t="s">
        <v>622</v>
      </c>
      <c r="D7" s="988" t="s">
        <v>623</v>
      </c>
      <c r="E7" s="988"/>
      <c r="F7" s="988"/>
      <c r="G7" s="1048" t="s">
        <v>48</v>
      </c>
      <c r="H7" s="1048"/>
    </row>
    <row r="8" spans="1:8" ht="27" customHeight="1">
      <c r="A8" s="1044"/>
      <c r="B8" s="1061" t="s">
        <v>624</v>
      </c>
      <c r="C8" s="685" t="s">
        <v>625</v>
      </c>
      <c r="D8" s="1057" t="s">
        <v>626</v>
      </c>
      <c r="E8" s="1057"/>
      <c r="F8" s="1057"/>
      <c r="G8" s="1048" t="s">
        <v>48</v>
      </c>
      <c r="H8" s="1048"/>
    </row>
    <row r="9" spans="1:8" ht="29.25" customHeight="1">
      <c r="A9" s="1044"/>
      <c r="B9" s="1061"/>
      <c r="C9" s="685" t="s">
        <v>627</v>
      </c>
      <c r="D9" s="988" t="s">
        <v>628</v>
      </c>
      <c r="E9" s="988"/>
      <c r="F9" s="988"/>
      <c r="G9" s="1048" t="s">
        <v>48</v>
      </c>
      <c r="H9" s="1048"/>
    </row>
    <row r="10" spans="1:8" ht="14.4" customHeight="1">
      <c r="A10" s="1044"/>
      <c r="B10" s="1061"/>
      <c r="C10" s="685" t="s">
        <v>629</v>
      </c>
      <c r="D10" s="1057" t="s">
        <v>630</v>
      </c>
      <c r="E10" s="1057"/>
      <c r="F10" s="1057"/>
      <c r="G10" s="1048" t="s">
        <v>48</v>
      </c>
      <c r="H10" s="1048"/>
    </row>
    <row r="11" spans="1:8" ht="14.4" customHeight="1">
      <c r="A11" s="1044"/>
      <c r="B11" s="1061"/>
      <c r="C11" s="685" t="s">
        <v>631</v>
      </c>
      <c r="D11" s="1057" t="s">
        <v>632</v>
      </c>
      <c r="E11" s="1057"/>
      <c r="F11" s="1057"/>
      <c r="G11" s="1048" t="s">
        <v>48</v>
      </c>
      <c r="H11" s="1048"/>
    </row>
    <row r="12" spans="1:8" ht="15" customHeight="1">
      <c r="A12" s="1044"/>
      <c r="B12" s="1061"/>
      <c r="C12" s="687" t="s">
        <v>633</v>
      </c>
      <c r="D12" s="1060" t="s">
        <v>634</v>
      </c>
      <c r="E12" s="1060"/>
      <c r="F12" s="1060"/>
      <c r="G12" s="1048" t="s">
        <v>48</v>
      </c>
      <c r="H12" s="1048"/>
    </row>
    <row r="13" spans="1:8">
      <c r="A13" s="688"/>
      <c r="B13" s="500"/>
      <c r="C13" s="689" t="s">
        <v>635</v>
      </c>
      <c r="D13" s="690" t="s">
        <v>636</v>
      </c>
      <c r="E13" s="336"/>
      <c r="F13" s="691"/>
      <c r="G13" s="692"/>
      <c r="H13" s="686"/>
    </row>
    <row r="14" spans="1:8" ht="14.4" customHeight="1">
      <c r="A14" s="1037" t="s">
        <v>637</v>
      </c>
      <c r="B14" s="1038" t="s">
        <v>638</v>
      </c>
      <c r="C14" s="684" t="s">
        <v>618</v>
      </c>
      <c r="D14" s="693" t="s">
        <v>639</v>
      </c>
      <c r="E14" s="694"/>
      <c r="F14" s="695"/>
      <c r="G14" s="1048" t="s">
        <v>48</v>
      </c>
      <c r="H14" s="1048"/>
    </row>
    <row r="15" spans="1:8" ht="21.75" customHeight="1">
      <c r="A15" s="1037"/>
      <c r="B15" s="1038"/>
      <c r="C15" s="696" t="s">
        <v>620</v>
      </c>
      <c r="D15" s="697" t="s">
        <v>640</v>
      </c>
      <c r="E15" s="698"/>
      <c r="F15" s="699"/>
      <c r="G15" s="1048" t="s">
        <v>48</v>
      </c>
      <c r="H15" s="1048"/>
    </row>
    <row r="16" spans="1:8" ht="39" customHeight="1">
      <c r="A16" s="1037"/>
      <c r="B16" s="1038"/>
      <c r="C16" s="696" t="s">
        <v>622</v>
      </c>
      <c r="D16" s="697" t="s">
        <v>641</v>
      </c>
      <c r="E16" s="698"/>
      <c r="F16" s="699"/>
      <c r="G16" s="1048" t="s">
        <v>48</v>
      </c>
      <c r="H16" s="1048"/>
    </row>
    <row r="17" spans="1:8" ht="15.75" customHeight="1">
      <c r="A17" s="1037"/>
      <c r="B17" s="1004" t="s">
        <v>642</v>
      </c>
      <c r="C17" s="696" t="s">
        <v>625</v>
      </c>
      <c r="D17" s="697" t="s">
        <v>643</v>
      </c>
      <c r="E17" s="698"/>
      <c r="F17" s="699"/>
      <c r="G17" s="1048" t="s">
        <v>48</v>
      </c>
      <c r="H17" s="1048"/>
    </row>
    <row r="18" spans="1:8" ht="14.4" customHeight="1">
      <c r="A18" s="1037"/>
      <c r="B18" s="1004"/>
      <c r="C18" s="696" t="s">
        <v>627</v>
      </c>
      <c r="D18" s="697" t="s">
        <v>644</v>
      </c>
      <c r="E18" s="698"/>
      <c r="F18" s="699"/>
      <c r="G18" s="1048" t="s">
        <v>48</v>
      </c>
      <c r="H18" s="1048"/>
    </row>
    <row r="19" spans="1:8" ht="21" customHeight="1">
      <c r="A19" s="1037"/>
      <c r="B19" s="1004"/>
      <c r="C19" s="696" t="s">
        <v>629</v>
      </c>
      <c r="D19" s="697" t="s">
        <v>645</v>
      </c>
      <c r="E19" s="700"/>
      <c r="F19" s="699"/>
      <c r="G19" s="1048" t="s">
        <v>48</v>
      </c>
      <c r="H19" s="1048"/>
    </row>
    <row r="20" spans="1:8" ht="14.4" customHeight="1">
      <c r="A20" s="1037"/>
      <c r="B20" s="1004"/>
      <c r="C20" s="696" t="s">
        <v>631</v>
      </c>
      <c r="D20" s="701" t="s">
        <v>646</v>
      </c>
      <c r="E20" s="700"/>
      <c r="F20" s="699"/>
      <c r="G20" s="1048" t="s">
        <v>48</v>
      </c>
      <c r="H20" s="1048"/>
    </row>
    <row r="21" spans="1:8" ht="15" customHeight="1">
      <c r="A21" s="1037"/>
      <c r="B21" s="1004"/>
      <c r="C21" s="702" t="s">
        <v>633</v>
      </c>
      <c r="D21" s="703" t="s">
        <v>634</v>
      </c>
      <c r="E21" s="704"/>
      <c r="F21" s="705"/>
      <c r="G21" s="1048" t="s">
        <v>48</v>
      </c>
      <c r="H21" s="1048"/>
    </row>
    <row r="22" spans="1:8">
      <c r="A22" s="706"/>
      <c r="B22" s="707"/>
      <c r="C22" s="689" t="s">
        <v>635</v>
      </c>
      <c r="D22" s="690" t="s">
        <v>636</v>
      </c>
      <c r="E22" s="708"/>
      <c r="F22" s="709"/>
      <c r="G22" s="710"/>
      <c r="H22" s="711"/>
    </row>
    <row r="23" spans="1:8" s="683" customFormat="1" ht="84" customHeight="1">
      <c r="A23" s="1041" t="s">
        <v>613</v>
      </c>
      <c r="B23" s="1041"/>
      <c r="C23" s="712"/>
      <c r="D23" s="1058" t="s">
        <v>614</v>
      </c>
      <c r="E23" s="1058"/>
      <c r="F23" s="1058"/>
      <c r="G23" s="1059" t="s">
        <v>615</v>
      </c>
      <c r="H23" s="1059"/>
    </row>
    <row r="24" spans="1:8" ht="15.75" customHeight="1">
      <c r="A24" s="1037" t="s">
        <v>647</v>
      </c>
      <c r="B24" s="1038" t="s">
        <v>648</v>
      </c>
      <c r="C24" s="684" t="s">
        <v>618</v>
      </c>
      <c r="D24" s="1056" t="s">
        <v>649</v>
      </c>
      <c r="E24" s="1056"/>
      <c r="F24" s="1056"/>
      <c r="G24" s="1051" t="s">
        <v>48</v>
      </c>
      <c r="H24" s="1051"/>
    </row>
    <row r="25" spans="1:8" ht="14.4" customHeight="1">
      <c r="A25" s="1037"/>
      <c r="B25" s="1038"/>
      <c r="C25" s="685" t="s">
        <v>620</v>
      </c>
      <c r="D25" s="1057" t="s">
        <v>650</v>
      </c>
      <c r="E25" s="1057"/>
      <c r="F25" s="1057"/>
      <c r="G25" s="1048" t="s">
        <v>48</v>
      </c>
      <c r="H25" s="1048"/>
    </row>
    <row r="26" spans="1:8" ht="14.4" customHeight="1">
      <c r="A26" s="1037"/>
      <c r="B26" s="1038"/>
      <c r="C26" s="685" t="s">
        <v>622</v>
      </c>
      <c r="D26" s="1057" t="s">
        <v>651</v>
      </c>
      <c r="E26" s="1057"/>
      <c r="F26" s="1057"/>
      <c r="G26" s="1048" t="s">
        <v>48</v>
      </c>
      <c r="H26" s="1048"/>
    </row>
    <row r="27" spans="1:8" ht="35.4" customHeight="1">
      <c r="A27" s="1037"/>
      <c r="B27" s="1038"/>
      <c r="C27" s="685" t="s">
        <v>625</v>
      </c>
      <c r="D27" s="1057" t="s">
        <v>652</v>
      </c>
      <c r="E27" s="1057"/>
      <c r="F27" s="1057"/>
      <c r="G27" s="1048" t="s">
        <v>48</v>
      </c>
      <c r="H27" s="1048"/>
    </row>
    <row r="28" spans="1:8" ht="15" customHeight="1">
      <c r="A28" s="1037"/>
      <c r="B28" s="1004" t="s">
        <v>653</v>
      </c>
      <c r="C28" s="685" t="s">
        <v>627</v>
      </c>
      <c r="D28" s="1057" t="s">
        <v>654</v>
      </c>
      <c r="E28" s="1057"/>
      <c r="F28" s="1057"/>
      <c r="G28" s="1048" t="s">
        <v>48</v>
      </c>
      <c r="H28" s="1048"/>
    </row>
    <row r="29" spans="1:8" ht="21.75" customHeight="1">
      <c r="A29" s="1037"/>
      <c r="B29" s="1004"/>
      <c r="C29" s="685" t="s">
        <v>629</v>
      </c>
      <c r="D29" s="1057" t="s">
        <v>655</v>
      </c>
      <c r="E29" s="1057"/>
      <c r="F29" s="1057"/>
      <c r="G29" s="1048" t="s">
        <v>48</v>
      </c>
      <c r="H29" s="1048"/>
    </row>
    <row r="30" spans="1:8" ht="30" customHeight="1">
      <c r="A30" s="1037"/>
      <c r="B30" s="1004"/>
      <c r="C30" s="685" t="s">
        <v>631</v>
      </c>
      <c r="D30" s="1057" t="s">
        <v>656</v>
      </c>
      <c r="E30" s="1057"/>
      <c r="F30" s="1057"/>
      <c r="G30" s="1048" t="s">
        <v>48</v>
      </c>
      <c r="H30" s="1048"/>
    </row>
    <row r="31" spans="1:8" ht="14.4" customHeight="1">
      <c r="A31" s="1037"/>
      <c r="B31" s="1004"/>
      <c r="C31" s="685" t="s">
        <v>633</v>
      </c>
      <c r="D31" s="1057" t="s">
        <v>657</v>
      </c>
      <c r="E31" s="1057"/>
      <c r="F31" s="1057"/>
      <c r="G31" s="1048" t="s">
        <v>48</v>
      </c>
      <c r="H31" s="1048"/>
    </row>
    <row r="32" spans="1:8" ht="14.4" customHeight="1">
      <c r="A32" s="1037"/>
      <c r="B32" s="1004"/>
      <c r="C32" s="685" t="s">
        <v>635</v>
      </c>
      <c r="D32" s="1057" t="s">
        <v>658</v>
      </c>
      <c r="E32" s="1057"/>
      <c r="F32" s="1057"/>
      <c r="G32" s="1048" t="s">
        <v>48</v>
      </c>
      <c r="H32" s="1048"/>
    </row>
    <row r="33" spans="1:8" ht="14.4" customHeight="1">
      <c r="A33" s="1037"/>
      <c r="B33" s="1004"/>
      <c r="C33" s="685" t="s">
        <v>659</v>
      </c>
      <c r="D33" s="1057" t="s">
        <v>660</v>
      </c>
      <c r="E33" s="1057"/>
      <c r="F33" s="1057"/>
      <c r="G33" s="1048" t="s">
        <v>48</v>
      </c>
      <c r="H33" s="1048"/>
    </row>
    <row r="34" spans="1:8" ht="14.4" customHeight="1">
      <c r="A34" s="1037"/>
      <c r="B34" s="1004"/>
      <c r="C34" s="685" t="s">
        <v>661</v>
      </c>
      <c r="D34" s="1057" t="s">
        <v>662</v>
      </c>
      <c r="E34" s="1057"/>
      <c r="F34" s="1057"/>
      <c r="G34" s="1048" t="s">
        <v>48</v>
      </c>
      <c r="H34" s="1048"/>
    </row>
    <row r="35" spans="1:8" ht="15" customHeight="1">
      <c r="A35" s="1037"/>
      <c r="B35" s="1004"/>
      <c r="C35" s="713" t="s">
        <v>663</v>
      </c>
      <c r="D35" s="1053" t="s">
        <v>664</v>
      </c>
      <c r="E35" s="1053"/>
      <c r="F35" s="1053"/>
      <c r="G35" s="1050" t="s">
        <v>48</v>
      </c>
      <c r="H35" s="1050"/>
    </row>
    <row r="36" spans="1:8" ht="15" customHeight="1">
      <c r="A36" s="1037"/>
      <c r="B36" s="1004"/>
      <c r="C36" s="714" t="s">
        <v>665</v>
      </c>
      <c r="D36" s="1053" t="s">
        <v>636</v>
      </c>
      <c r="E36" s="1053"/>
      <c r="F36" s="1053"/>
      <c r="G36" s="1050" t="s">
        <v>48</v>
      </c>
      <c r="H36" s="1050"/>
    </row>
    <row r="37" spans="1:8" ht="14.4" customHeight="1">
      <c r="A37" s="1054" t="s">
        <v>666</v>
      </c>
      <c r="B37" s="1045" t="s">
        <v>667</v>
      </c>
      <c r="C37" s="677" t="s">
        <v>618</v>
      </c>
      <c r="D37" s="715" t="s">
        <v>668</v>
      </c>
      <c r="E37" s="716"/>
      <c r="F37" s="717"/>
      <c r="G37" s="1055" t="s">
        <v>48</v>
      </c>
      <c r="H37" s="1055"/>
    </row>
    <row r="38" spans="1:8" ht="14.4" customHeight="1">
      <c r="A38" s="1054"/>
      <c r="B38" s="1045"/>
      <c r="C38" s="718" t="s">
        <v>620</v>
      </c>
      <c r="D38" s="719" t="s">
        <v>669</v>
      </c>
      <c r="E38" s="698"/>
      <c r="F38" s="699"/>
      <c r="G38" s="1048" t="s">
        <v>48</v>
      </c>
      <c r="H38" s="1048"/>
    </row>
    <row r="39" spans="1:8" ht="38.4" customHeight="1">
      <c r="A39" s="1054"/>
      <c r="B39" s="1045"/>
      <c r="C39" s="696" t="s">
        <v>622</v>
      </c>
      <c r="D39" s="720" t="s">
        <v>670</v>
      </c>
      <c r="E39" s="698"/>
      <c r="F39" s="699"/>
      <c r="G39" s="1048" t="s">
        <v>48</v>
      </c>
      <c r="H39" s="1048"/>
    </row>
    <row r="40" spans="1:8" ht="14.4" customHeight="1">
      <c r="A40" s="1054"/>
      <c r="B40" s="1004" t="s">
        <v>671</v>
      </c>
      <c r="C40" s="721" t="s">
        <v>625</v>
      </c>
      <c r="D40" s="722" t="s">
        <v>672</v>
      </c>
      <c r="E40" s="698"/>
      <c r="F40" s="699"/>
      <c r="G40" s="1048" t="s">
        <v>48</v>
      </c>
      <c r="H40" s="1048"/>
    </row>
    <row r="41" spans="1:8" ht="15" customHeight="1">
      <c r="A41" s="1054"/>
      <c r="B41" s="1004"/>
      <c r="C41" s="696" t="s">
        <v>627</v>
      </c>
      <c r="D41" s="697" t="s">
        <v>673</v>
      </c>
      <c r="E41" s="698"/>
      <c r="F41" s="699"/>
      <c r="G41" s="1048" t="s">
        <v>48</v>
      </c>
      <c r="H41" s="1048"/>
    </row>
    <row r="42" spans="1:8" ht="14.4" customHeight="1">
      <c r="A42" s="1054"/>
      <c r="B42" s="1004"/>
      <c r="C42" s="718" t="s">
        <v>629</v>
      </c>
      <c r="D42" s="720" t="s">
        <v>674</v>
      </c>
      <c r="E42" s="698"/>
      <c r="F42" s="699"/>
      <c r="G42" s="1048" t="s">
        <v>48</v>
      </c>
      <c r="H42" s="1048"/>
    </row>
    <row r="43" spans="1:8" ht="16.399999999999999" customHeight="1">
      <c r="A43" s="1054"/>
      <c r="B43" s="1004"/>
      <c r="C43" s="718" t="s">
        <v>631</v>
      </c>
      <c r="D43" s="720" t="s">
        <v>675</v>
      </c>
      <c r="E43" s="698"/>
      <c r="F43" s="699"/>
      <c r="G43" s="1048" t="s">
        <v>48</v>
      </c>
      <c r="H43" s="1048"/>
    </row>
    <row r="44" spans="1:8" ht="14.4" customHeight="1">
      <c r="A44" s="1054"/>
      <c r="B44" s="1004"/>
      <c r="C44" s="718" t="s">
        <v>633</v>
      </c>
      <c r="D44" s="723" t="s">
        <v>676</v>
      </c>
      <c r="E44" s="724"/>
      <c r="F44" s="725"/>
      <c r="G44" s="1048" t="s">
        <v>48</v>
      </c>
      <c r="H44" s="1048"/>
    </row>
    <row r="45" spans="1:8" ht="14.4" customHeight="1">
      <c r="A45" s="1054"/>
      <c r="B45" s="1004"/>
      <c r="C45" s="718" t="s">
        <v>635</v>
      </c>
      <c r="D45" s="697" t="s">
        <v>677</v>
      </c>
      <c r="E45" s="724"/>
      <c r="F45" s="725"/>
      <c r="G45" s="1048" t="s">
        <v>48</v>
      </c>
      <c r="H45" s="1048"/>
    </row>
    <row r="46" spans="1:8" ht="14.4" customHeight="1">
      <c r="A46" s="1054"/>
      <c r="B46" s="1004"/>
      <c r="C46" s="718" t="s">
        <v>659</v>
      </c>
      <c r="D46" s="726" t="s">
        <v>678</v>
      </c>
      <c r="E46" s="724"/>
      <c r="F46" s="725"/>
      <c r="G46" s="1052" t="s">
        <v>48</v>
      </c>
      <c r="H46" s="1052"/>
    </row>
    <row r="47" spans="1:8" ht="15" customHeight="1">
      <c r="A47" s="1054"/>
      <c r="B47" s="1004"/>
      <c r="C47" s="728" t="s">
        <v>661</v>
      </c>
      <c r="D47" s="729" t="s">
        <v>636</v>
      </c>
      <c r="E47" s="724"/>
      <c r="F47" s="725"/>
      <c r="G47" s="1052" t="s">
        <v>48</v>
      </c>
      <c r="H47" s="1052"/>
    </row>
    <row r="48" spans="1:8" ht="14.4" customHeight="1">
      <c r="A48" s="1037" t="s">
        <v>679</v>
      </c>
      <c r="B48" s="1038" t="s">
        <v>680</v>
      </c>
      <c r="C48" s="730" t="s">
        <v>618</v>
      </c>
      <c r="D48" s="731" t="s">
        <v>681</v>
      </c>
      <c r="E48" s="732"/>
      <c r="F48" s="733"/>
      <c r="G48" s="1051" t="s">
        <v>48</v>
      </c>
      <c r="H48" s="1051"/>
    </row>
    <row r="49" spans="1:8" ht="14.4" customHeight="1">
      <c r="A49" s="1037"/>
      <c r="B49" s="1038"/>
      <c r="C49" s="718" t="s">
        <v>620</v>
      </c>
      <c r="D49" s="720" t="s">
        <v>682</v>
      </c>
      <c r="E49" s="734"/>
      <c r="F49" s="735"/>
      <c r="G49" s="1048" t="s">
        <v>48</v>
      </c>
      <c r="H49" s="1048"/>
    </row>
    <row r="50" spans="1:8" ht="40.25" customHeight="1">
      <c r="A50" s="1037"/>
      <c r="B50" s="1038"/>
      <c r="C50" s="696" t="s">
        <v>622</v>
      </c>
      <c r="D50" s="722" t="s">
        <v>683</v>
      </c>
      <c r="E50" s="734"/>
      <c r="F50" s="735"/>
      <c r="G50" s="1048" t="s">
        <v>48</v>
      </c>
      <c r="H50" s="1048"/>
    </row>
    <row r="51" spans="1:8" ht="15" customHeight="1">
      <c r="A51" s="1037"/>
      <c r="B51" s="1004" t="s">
        <v>684</v>
      </c>
      <c r="C51" s="696" t="s">
        <v>625</v>
      </c>
      <c r="D51" s="726" t="s">
        <v>685</v>
      </c>
      <c r="E51" s="736"/>
      <c r="F51" s="737"/>
      <c r="G51" s="1048" t="s">
        <v>48</v>
      </c>
      <c r="H51" s="1048"/>
    </row>
    <row r="52" spans="1:8" ht="15" customHeight="1">
      <c r="A52" s="1037"/>
      <c r="B52" s="1004"/>
      <c r="C52" s="677" t="s">
        <v>627</v>
      </c>
      <c r="D52" s="738" t="s">
        <v>686</v>
      </c>
      <c r="E52" s="736"/>
      <c r="F52" s="737"/>
      <c r="G52" s="1048" t="s">
        <v>48</v>
      </c>
      <c r="H52" s="1048"/>
    </row>
    <row r="53" spans="1:8" ht="14.4" customHeight="1">
      <c r="A53" s="1037"/>
      <c r="B53" s="1004"/>
      <c r="C53" s="728" t="s">
        <v>629</v>
      </c>
      <c r="D53" s="723" t="s">
        <v>687</v>
      </c>
      <c r="E53" s="734"/>
      <c r="F53" s="735"/>
      <c r="G53" s="1048" t="s">
        <v>48</v>
      </c>
      <c r="H53" s="1048"/>
    </row>
    <row r="54" spans="1:8" ht="16.399999999999999" customHeight="1">
      <c r="A54" s="1037"/>
      <c r="B54" s="1004"/>
      <c r="C54" s="728" t="s">
        <v>631</v>
      </c>
      <c r="D54" s="720" t="s">
        <v>688</v>
      </c>
      <c r="E54" s="736"/>
      <c r="F54" s="737"/>
      <c r="G54" s="1048" t="s">
        <v>48</v>
      </c>
      <c r="H54" s="1048"/>
    </row>
    <row r="55" spans="1:8" ht="14.4" customHeight="1">
      <c r="A55" s="1037"/>
      <c r="B55" s="1004"/>
      <c r="C55" s="728" t="s">
        <v>633</v>
      </c>
      <c r="D55" s="720" t="s">
        <v>689</v>
      </c>
      <c r="E55" s="739"/>
      <c r="F55" s="740"/>
      <c r="G55" s="1048" t="s">
        <v>48</v>
      </c>
      <c r="H55" s="1048"/>
    </row>
    <row r="56" spans="1:8" ht="14.4" customHeight="1">
      <c r="A56" s="1037"/>
      <c r="B56" s="1004"/>
      <c r="C56" s="728" t="s">
        <v>635</v>
      </c>
      <c r="D56" s="1049" t="s">
        <v>690</v>
      </c>
      <c r="E56" s="1049"/>
      <c r="F56" s="1049"/>
      <c r="G56" s="1048" t="s">
        <v>48</v>
      </c>
      <c r="H56" s="1048"/>
    </row>
    <row r="57" spans="1:8" ht="14.4" customHeight="1">
      <c r="A57" s="1037"/>
      <c r="B57" s="1004"/>
      <c r="C57" s="728" t="s">
        <v>659</v>
      </c>
      <c r="D57" s="697" t="s">
        <v>691</v>
      </c>
      <c r="E57" s="739"/>
      <c r="F57" s="740"/>
      <c r="G57" s="1048" t="s">
        <v>48</v>
      </c>
      <c r="H57" s="1048"/>
    </row>
    <row r="58" spans="1:8" ht="14.4" customHeight="1">
      <c r="A58" s="1037"/>
      <c r="B58" s="1004"/>
      <c r="C58" s="728" t="s">
        <v>661</v>
      </c>
      <c r="D58" s="723" t="s">
        <v>692</v>
      </c>
      <c r="E58" s="739"/>
      <c r="F58" s="740"/>
      <c r="G58" s="1048" t="s">
        <v>48</v>
      </c>
      <c r="H58" s="1048"/>
    </row>
    <row r="59" spans="1:8" ht="15" customHeight="1">
      <c r="A59" s="1037"/>
      <c r="B59" s="1004"/>
      <c r="C59" s="741" t="s">
        <v>663</v>
      </c>
      <c r="D59" s="742" t="s">
        <v>664</v>
      </c>
      <c r="E59" s="743"/>
      <c r="F59" s="744"/>
      <c r="G59" s="1050" t="s">
        <v>48</v>
      </c>
      <c r="H59" s="1050"/>
    </row>
    <row r="60" spans="1:8">
      <c r="A60" s="1037"/>
      <c r="B60" s="1004"/>
      <c r="C60" s="745" t="s">
        <v>665</v>
      </c>
      <c r="D60" s="745" t="s">
        <v>636</v>
      </c>
      <c r="E60" s="746"/>
      <c r="F60" s="746"/>
      <c r="G60" s="746"/>
      <c r="H60" s="746"/>
    </row>
    <row r="61" spans="1:8" s="683" customFormat="1" ht="84" customHeight="1">
      <c r="A61" s="1041" t="s">
        <v>613</v>
      </c>
      <c r="B61" s="1041"/>
      <c r="C61" s="712"/>
      <c r="D61" s="1042" t="s">
        <v>614</v>
      </c>
      <c r="E61" s="1042"/>
      <c r="F61" s="1042"/>
      <c r="G61" s="1043" t="s">
        <v>615</v>
      </c>
      <c r="H61" s="1043"/>
    </row>
    <row r="62" spans="1:8" ht="81" customHeight="1">
      <c r="A62" s="1044" t="s">
        <v>693</v>
      </c>
      <c r="B62" s="747" t="s">
        <v>694</v>
      </c>
      <c r="C62" s="730" t="s">
        <v>618</v>
      </c>
      <c r="D62" s="748" t="s">
        <v>695</v>
      </c>
      <c r="E62" s="694"/>
      <c r="F62" s="694"/>
      <c r="G62" s="1028" t="s">
        <v>48</v>
      </c>
      <c r="H62" s="1028"/>
    </row>
    <row r="63" spans="1:8" ht="14.4" customHeight="1">
      <c r="A63" s="1044"/>
      <c r="B63" s="1045" t="s">
        <v>696</v>
      </c>
      <c r="C63" s="718" t="s">
        <v>620</v>
      </c>
      <c r="D63" s="749" t="s">
        <v>697</v>
      </c>
      <c r="E63" s="698"/>
      <c r="F63" s="698"/>
      <c r="G63" s="1028" t="s">
        <v>48</v>
      </c>
      <c r="H63" s="1028"/>
    </row>
    <row r="64" spans="1:8" ht="16.399999999999999" customHeight="1">
      <c r="A64" s="1044"/>
      <c r="B64" s="1045"/>
      <c r="C64" s="1046" t="s">
        <v>622</v>
      </c>
      <c r="D64" s="1047" t="s">
        <v>698</v>
      </c>
      <c r="E64" s="1047"/>
      <c r="F64" s="1047"/>
      <c r="G64" s="1028" t="s">
        <v>48</v>
      </c>
      <c r="H64" s="1028"/>
    </row>
    <row r="65" spans="1:8" ht="15.75" customHeight="1">
      <c r="A65" s="1044"/>
      <c r="B65" s="1045"/>
      <c r="C65" s="1046"/>
      <c r="D65" s="1047"/>
      <c r="E65" s="1047"/>
      <c r="F65" s="1047"/>
      <c r="G65" s="1028" t="s">
        <v>48</v>
      </c>
      <c r="H65" s="1028"/>
    </row>
    <row r="66" spans="1:8" ht="15.75" customHeight="1">
      <c r="A66" s="688"/>
      <c r="B66" s="1045"/>
      <c r="C66" s="750" t="s">
        <v>625</v>
      </c>
      <c r="D66" s="1029" t="s">
        <v>699</v>
      </c>
      <c r="E66" s="1029"/>
      <c r="F66" s="1029"/>
      <c r="G66" s="1028" t="s">
        <v>48</v>
      </c>
      <c r="H66" s="1028"/>
    </row>
    <row r="67" spans="1:8" ht="22.75" customHeight="1">
      <c r="A67" s="688"/>
      <c r="B67" s="1045"/>
      <c r="C67" s="750" t="s">
        <v>627</v>
      </c>
      <c r="D67" s="1029" t="s">
        <v>636</v>
      </c>
      <c r="E67" s="1029"/>
      <c r="F67" s="1029"/>
      <c r="G67" s="1028" t="s">
        <v>48</v>
      </c>
      <c r="H67" s="1028"/>
    </row>
    <row r="68" spans="1:8" ht="14.4" customHeight="1">
      <c r="A68" s="1037" t="s">
        <v>700</v>
      </c>
      <c r="B68" s="1038" t="s">
        <v>701</v>
      </c>
      <c r="C68" s="730" t="s">
        <v>618</v>
      </c>
      <c r="D68" s="1039" t="s">
        <v>702</v>
      </c>
      <c r="E68" s="1039"/>
      <c r="F68" s="1039"/>
      <c r="G68" s="1040" t="s">
        <v>48</v>
      </c>
      <c r="H68" s="1040"/>
    </row>
    <row r="69" spans="1:8" ht="57.65" customHeight="1">
      <c r="A69" s="1037"/>
      <c r="B69" s="1038"/>
      <c r="C69" s="718" t="s">
        <v>620</v>
      </c>
      <c r="D69" s="751" t="s">
        <v>703</v>
      </c>
      <c r="E69" s="698"/>
      <c r="F69" s="698"/>
      <c r="G69" s="1028" t="s">
        <v>48</v>
      </c>
      <c r="H69" s="1028"/>
    </row>
    <row r="70" spans="1:8" ht="25.5" customHeight="1">
      <c r="A70" s="1037"/>
      <c r="B70" s="1004" t="s">
        <v>704</v>
      </c>
      <c r="C70" s="696" t="s">
        <v>622</v>
      </c>
      <c r="D70" s="752" t="s">
        <v>705</v>
      </c>
      <c r="E70" s="698"/>
      <c r="F70" s="698"/>
      <c r="G70" s="1028" t="s">
        <v>48</v>
      </c>
      <c r="H70" s="1028"/>
    </row>
    <row r="71" spans="1:8" ht="15.75" customHeight="1">
      <c r="A71" s="1037"/>
      <c r="B71" s="1004"/>
      <c r="C71" s="696" t="s">
        <v>625</v>
      </c>
      <c r="D71" s="753" t="s">
        <v>706</v>
      </c>
      <c r="E71" s="698"/>
      <c r="F71" s="698"/>
      <c r="G71" s="1028" t="s">
        <v>48</v>
      </c>
      <c r="H71" s="1028"/>
    </row>
    <row r="72" spans="1:8" ht="14.4" customHeight="1">
      <c r="A72" s="1037"/>
      <c r="B72" s="1004"/>
      <c r="C72" s="721" t="s">
        <v>627</v>
      </c>
      <c r="D72" s="754" t="s">
        <v>707</v>
      </c>
      <c r="E72" s="698"/>
      <c r="F72" s="698"/>
      <c r="G72" s="1028" t="s">
        <v>48</v>
      </c>
      <c r="H72" s="1028"/>
    </row>
    <row r="73" spans="1:8" ht="14.4" customHeight="1">
      <c r="A73" s="1037"/>
      <c r="B73" s="1004"/>
      <c r="C73" s="718" t="s">
        <v>629</v>
      </c>
      <c r="D73" s="752" t="s">
        <v>708</v>
      </c>
      <c r="E73" s="698"/>
      <c r="F73" s="698"/>
      <c r="G73" s="1028" t="s">
        <v>48</v>
      </c>
      <c r="H73" s="1028"/>
    </row>
    <row r="74" spans="1:8" ht="15" customHeight="1">
      <c r="A74" s="1037"/>
      <c r="B74" s="1004"/>
      <c r="C74" s="702" t="s">
        <v>631</v>
      </c>
      <c r="D74" s="755" t="s">
        <v>709</v>
      </c>
      <c r="E74" s="704"/>
      <c r="F74" s="704"/>
      <c r="G74" s="1036" t="s">
        <v>48</v>
      </c>
      <c r="H74" s="1036"/>
    </row>
    <row r="75" spans="1:8" ht="15" customHeight="1">
      <c r="A75" s="1037"/>
      <c r="B75" s="1004"/>
      <c r="C75" s="756" t="s">
        <v>633</v>
      </c>
      <c r="D75" s="757" t="s">
        <v>636</v>
      </c>
      <c r="E75" s="704"/>
      <c r="F75" s="704"/>
      <c r="G75" s="1036" t="s">
        <v>48</v>
      </c>
      <c r="H75" s="1036"/>
    </row>
    <row r="76" spans="1:8" ht="27.65" customHeight="1">
      <c r="A76" s="1032">
        <v>-11.08</v>
      </c>
      <c r="B76" s="758" t="s">
        <v>710</v>
      </c>
      <c r="C76" s="721" t="s">
        <v>618</v>
      </c>
      <c r="D76" s="759" t="s">
        <v>711</v>
      </c>
      <c r="E76" s="716"/>
      <c r="F76" s="716"/>
      <c r="G76" s="1033" t="s">
        <v>48</v>
      </c>
      <c r="H76" s="1033"/>
    </row>
    <row r="77" spans="1:8" ht="21" customHeight="1">
      <c r="A77" s="1032"/>
      <c r="B77" s="1002"/>
      <c r="C77" s="696" t="s">
        <v>620</v>
      </c>
      <c r="D77" s="760" t="s">
        <v>712</v>
      </c>
      <c r="E77" s="700"/>
      <c r="F77" s="708"/>
      <c r="G77" s="1028" t="s">
        <v>48</v>
      </c>
      <c r="H77" s="1028"/>
    </row>
    <row r="78" spans="1:8" ht="14.4" customHeight="1">
      <c r="A78" s="1032"/>
      <c r="B78" s="1002"/>
      <c r="C78" s="1034" t="s">
        <v>622</v>
      </c>
      <c r="D78" s="1035" t="s">
        <v>713</v>
      </c>
      <c r="E78" s="1035"/>
      <c r="F78" s="1035"/>
      <c r="G78" s="1028" t="s">
        <v>48</v>
      </c>
      <c r="H78" s="1028"/>
    </row>
    <row r="79" spans="1:8">
      <c r="A79" s="1032"/>
      <c r="B79" s="1002"/>
      <c r="C79" s="1034"/>
      <c r="D79" s="1035"/>
      <c r="E79" s="1035"/>
      <c r="F79" s="1035"/>
      <c r="G79" s="761"/>
      <c r="H79" s="727"/>
    </row>
    <row r="80" spans="1:8" ht="21.75" customHeight="1">
      <c r="A80" s="1032"/>
      <c r="B80" s="1002"/>
      <c r="C80" s="1034"/>
      <c r="D80" s="1035"/>
      <c r="E80" s="1035"/>
      <c r="F80" s="1035"/>
      <c r="G80" s="1036" t="s">
        <v>48</v>
      </c>
      <c r="H80" s="1036"/>
    </row>
    <row r="81" spans="1:8" ht="21.75" customHeight="1">
      <c r="A81" s="762"/>
      <c r="B81" s="763"/>
      <c r="C81" s="764" t="s">
        <v>625</v>
      </c>
      <c r="D81" s="354" t="s">
        <v>636</v>
      </c>
      <c r="E81" s="354"/>
      <c r="F81" s="336"/>
      <c r="G81" s="710"/>
      <c r="H81" s="710"/>
    </row>
    <row r="82" spans="1:8">
      <c r="A82" s="765"/>
      <c r="B82" s="766"/>
      <c r="C82" s="766"/>
      <c r="D82" s="766"/>
      <c r="E82" s="767"/>
      <c r="F82" s="768"/>
      <c r="G82" s="769"/>
      <c r="H82" s="769"/>
    </row>
    <row r="83" spans="1:8" ht="16.5" customHeight="1">
      <c r="A83" s="770" t="s">
        <v>714</v>
      </c>
      <c r="B83" s="771"/>
      <c r="C83" s="771"/>
      <c r="D83" s="772">
        <v>1</v>
      </c>
      <c r="E83" s="773"/>
      <c r="F83" s="1030" t="s">
        <v>48</v>
      </c>
      <c r="G83" s="1030"/>
      <c r="H83" s="1030"/>
    </row>
    <row r="84" spans="1:8" ht="16.5" customHeight="1">
      <c r="A84" s="774" t="s">
        <v>715</v>
      </c>
      <c r="B84" s="775"/>
      <c r="C84" s="775"/>
      <c r="D84" s="776">
        <v>2</v>
      </c>
      <c r="E84" s="777"/>
      <c r="F84" s="1030"/>
      <c r="G84" s="1030"/>
      <c r="H84" s="1030"/>
    </row>
    <row r="85" spans="1:8" ht="16.5" customHeight="1">
      <c r="A85" s="774" t="s">
        <v>716</v>
      </c>
      <c r="B85" s="775"/>
      <c r="C85" s="775"/>
      <c r="D85" s="776">
        <v>3</v>
      </c>
      <c r="E85" s="777"/>
      <c r="F85" s="1030"/>
      <c r="G85" s="1030"/>
      <c r="H85" s="1030"/>
    </row>
    <row r="86" spans="1:8" ht="16.5" customHeight="1">
      <c r="A86" s="778" t="s">
        <v>717</v>
      </c>
      <c r="B86" s="775"/>
      <c r="C86" s="775"/>
      <c r="D86" s="776">
        <v>4</v>
      </c>
      <c r="E86" s="777"/>
      <c r="F86" s="1030"/>
      <c r="G86" s="1030"/>
      <c r="H86" s="1030"/>
    </row>
    <row r="87" spans="1:8" ht="16.5" customHeight="1">
      <c r="A87" s="778" t="s">
        <v>718</v>
      </c>
      <c r="B87" s="779"/>
      <c r="C87" s="779"/>
      <c r="D87" s="776">
        <v>5</v>
      </c>
      <c r="E87" s="777"/>
      <c r="F87" s="1030"/>
      <c r="G87" s="1030"/>
      <c r="H87" s="1030"/>
    </row>
    <row r="88" spans="1:8" ht="17.25" customHeight="1">
      <c r="A88" s="780" t="s">
        <v>719</v>
      </c>
      <c r="B88" s="781"/>
      <c r="C88" s="781"/>
      <c r="D88" s="782">
        <v>6</v>
      </c>
      <c r="E88" s="783"/>
      <c r="F88" s="1030"/>
      <c r="G88" s="1030"/>
      <c r="H88" s="1030"/>
    </row>
    <row r="89" spans="1:8">
      <c r="A89" s="784"/>
      <c r="B89" s="785"/>
    </row>
    <row r="90" spans="1:8" ht="15" customHeight="1">
      <c r="A90" s="784"/>
      <c r="B90" s="1031" t="s">
        <v>720</v>
      </c>
      <c r="C90" s="1031"/>
      <c r="D90" s="1031"/>
      <c r="E90" s="1031"/>
      <c r="F90" s="1031"/>
      <c r="G90" s="1031"/>
    </row>
    <row r="91" spans="1:8" ht="15.75" customHeight="1">
      <c r="A91" s="784"/>
      <c r="B91" s="1031"/>
      <c r="C91" s="1031"/>
      <c r="D91" s="1031"/>
      <c r="E91" s="1031"/>
      <c r="F91" s="1031"/>
      <c r="G91" s="1031"/>
    </row>
  </sheetData>
  <sheetProtection selectLockedCells="1" selectUnlockedCells="1"/>
  <mergeCells count="135">
    <mergeCell ref="B1:H1"/>
    <mergeCell ref="A2:H2"/>
    <mergeCell ref="A3:H3"/>
    <mergeCell ref="A4:B4"/>
    <mergeCell ref="D4:F4"/>
    <mergeCell ref="G4:H4"/>
    <mergeCell ref="G8:H8"/>
    <mergeCell ref="D9:F9"/>
    <mergeCell ref="G9:H9"/>
    <mergeCell ref="D10:F10"/>
    <mergeCell ref="G10:H10"/>
    <mergeCell ref="D11:F11"/>
    <mergeCell ref="G11:H11"/>
    <mergeCell ref="A5:A12"/>
    <mergeCell ref="B5:B7"/>
    <mergeCell ref="D5:F5"/>
    <mergeCell ref="G5:H5"/>
    <mergeCell ref="D6:F6"/>
    <mergeCell ref="G6:H6"/>
    <mergeCell ref="D7:F7"/>
    <mergeCell ref="G7:H7"/>
    <mergeCell ref="B8:B12"/>
    <mergeCell ref="D8:F8"/>
    <mergeCell ref="D27:F27"/>
    <mergeCell ref="G27:H27"/>
    <mergeCell ref="G19:H19"/>
    <mergeCell ref="G20:H20"/>
    <mergeCell ref="G21:H21"/>
    <mergeCell ref="A23:B23"/>
    <mergeCell ref="D23:F23"/>
    <mergeCell ref="G23:H23"/>
    <mergeCell ref="D12:F12"/>
    <mergeCell ref="G12:H12"/>
    <mergeCell ref="A14:A21"/>
    <mergeCell ref="B14:B16"/>
    <mergeCell ref="G14:H14"/>
    <mergeCell ref="G15:H15"/>
    <mergeCell ref="G16:H16"/>
    <mergeCell ref="B17:B21"/>
    <mergeCell ref="G17:H17"/>
    <mergeCell ref="G18:H18"/>
    <mergeCell ref="G32:H32"/>
    <mergeCell ref="D33:F33"/>
    <mergeCell ref="G33:H33"/>
    <mergeCell ref="D34:F34"/>
    <mergeCell ref="G34:H34"/>
    <mergeCell ref="D35:F35"/>
    <mergeCell ref="G35:H35"/>
    <mergeCell ref="B28:B36"/>
    <mergeCell ref="D28:F28"/>
    <mergeCell ref="G28:H28"/>
    <mergeCell ref="D29:F29"/>
    <mergeCell ref="G29:H29"/>
    <mergeCell ref="D30:F30"/>
    <mergeCell ref="G30:H30"/>
    <mergeCell ref="D31:F31"/>
    <mergeCell ref="G31:H31"/>
    <mergeCell ref="D32:F32"/>
    <mergeCell ref="G42:H42"/>
    <mergeCell ref="G43:H43"/>
    <mergeCell ref="G44:H44"/>
    <mergeCell ref="G45:H45"/>
    <mergeCell ref="G46:H46"/>
    <mergeCell ref="G47:H47"/>
    <mergeCell ref="D36:F36"/>
    <mergeCell ref="G36:H36"/>
    <mergeCell ref="A37:A47"/>
    <mergeCell ref="B37:B39"/>
    <mergeCell ref="G37:H37"/>
    <mergeCell ref="G38:H38"/>
    <mergeCell ref="G39:H39"/>
    <mergeCell ref="B40:B47"/>
    <mergeCell ref="G40:H40"/>
    <mergeCell ref="G41:H41"/>
    <mergeCell ref="A24:A36"/>
    <mergeCell ref="B24:B27"/>
    <mergeCell ref="D24:F24"/>
    <mergeCell ref="G24:H24"/>
    <mergeCell ref="D25:F25"/>
    <mergeCell ref="G25:H25"/>
    <mergeCell ref="D26:F26"/>
    <mergeCell ref="G26:H26"/>
    <mergeCell ref="A48:A60"/>
    <mergeCell ref="B48:B50"/>
    <mergeCell ref="G48:H48"/>
    <mergeCell ref="G49:H49"/>
    <mergeCell ref="G50:H50"/>
    <mergeCell ref="B51:B60"/>
    <mergeCell ref="G51:H51"/>
    <mergeCell ref="G52:H52"/>
    <mergeCell ref="G53:H53"/>
    <mergeCell ref="G54:H54"/>
    <mergeCell ref="G75:H75"/>
    <mergeCell ref="G65:H65"/>
    <mergeCell ref="D66:F66"/>
    <mergeCell ref="G55:H55"/>
    <mergeCell ref="D56:F56"/>
    <mergeCell ref="G56:H56"/>
    <mergeCell ref="G57:H57"/>
    <mergeCell ref="G58:H58"/>
    <mergeCell ref="G59:H59"/>
    <mergeCell ref="A61:B61"/>
    <mergeCell ref="D61:F61"/>
    <mergeCell ref="G61:H61"/>
    <mergeCell ref="A62:A65"/>
    <mergeCell ref="G62:H62"/>
    <mergeCell ref="B63:B67"/>
    <mergeCell ref="G63:H63"/>
    <mergeCell ref="C64:C65"/>
    <mergeCell ref="D64:F65"/>
    <mergeCell ref="G64:H64"/>
    <mergeCell ref="G66:H66"/>
    <mergeCell ref="D67:F67"/>
    <mergeCell ref="G67:H67"/>
    <mergeCell ref="F83:H88"/>
    <mergeCell ref="B90:G91"/>
    <mergeCell ref="A76:A80"/>
    <mergeCell ref="G76:H76"/>
    <mergeCell ref="B77:B80"/>
    <mergeCell ref="G77:H77"/>
    <mergeCell ref="C78:C80"/>
    <mergeCell ref="D78:F80"/>
    <mergeCell ref="G78:H78"/>
    <mergeCell ref="G80:H80"/>
    <mergeCell ref="A68:A75"/>
    <mergeCell ref="B68:B69"/>
    <mergeCell ref="D68:F68"/>
    <mergeCell ref="G68:H68"/>
    <mergeCell ref="G69:H69"/>
    <mergeCell ref="B70:B75"/>
    <mergeCell ref="G70:H70"/>
    <mergeCell ref="G71:H71"/>
    <mergeCell ref="G72:H72"/>
    <mergeCell ref="G73:H73"/>
    <mergeCell ref="G74:H74"/>
  </mergeCells>
  <printOptions horizontalCentered="1"/>
  <pageMargins left="0.39374999999999999" right="0.39374999999999999" top="0.39375000000000004" bottom="0.39375000000000004" header="3.9583333333333331E-2" footer="3.9583333333333331E-2"/>
  <pageSetup paperSize="9" scale="89" firstPageNumber="0" orientation="portrait" horizontalDpi="300" verticalDpi="300" r:id="rId1"/>
  <headerFooter alignWithMargins="0">
    <oddHeader>&amp;RF2: Agent de santé</oddHeader>
    <oddFooter>&amp;LSection 13: VingProtocol&amp;R&amp;P / &amp;N</oddFooter>
  </headerFooter>
  <rowBreaks count="2" manualBreakCount="2">
    <brk id="22" max="16383" man="1"/>
    <brk id="60" max="16383" man="1"/>
  </rowBreaks>
  <colBreaks count="1" manualBreakCount="1">
    <brk id="6"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322A52-C188-4C96-83AB-70A82C07A3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B0FB77A-358E-41D6-BE08-0AB02B6AB995}">
  <ds:schemaRefs>
    <ds:schemaRef ds:uri="http://purl.org/dc/dcmitype/"/>
    <ds:schemaRef ds:uri="0c867391-8214-4b58-86b3-de07547409f9"/>
    <ds:schemaRef ds:uri="http://purl.org/dc/elements/1.1/"/>
    <ds:schemaRef ds:uri="fddef6a8-5936-4909-96e0-2ad7a6b1720b"/>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57258B2B-8ADB-4C1D-9A3D-F849109635C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21</vt:i4>
      </vt:variant>
    </vt:vector>
  </HeadingPairs>
  <TitlesOfParts>
    <vt:vector size="33" baseType="lpstr">
      <vt:lpstr>Couverture</vt:lpstr>
      <vt:lpstr>1 General</vt:lpstr>
      <vt:lpstr>2 Formation</vt:lpstr>
      <vt:lpstr>3 Heures</vt:lpstr>
      <vt:lpstr>4 Salaire</vt:lpstr>
      <vt:lpstr>5 Autre Compensation</vt:lpstr>
      <vt:lpstr>6 Revenu supplementaire</vt:lpstr>
      <vt:lpstr>7 Supervision</vt:lpstr>
      <vt:lpstr>8 Motivation Enquêté</vt:lpstr>
      <vt:lpstr>9 Satisfaction </vt:lpstr>
      <vt:lpstr>10 Connaissance</vt:lpstr>
      <vt:lpstr>11VignProtocol</vt:lpstr>
      <vt:lpstr>'1 General'!Print_Area</vt:lpstr>
      <vt:lpstr>'10 Connaissance'!Print_Area</vt:lpstr>
      <vt:lpstr>'11VignProtocol'!Print_Area</vt:lpstr>
      <vt:lpstr>'2 Formation'!Print_Area</vt:lpstr>
      <vt:lpstr>'3 Heures'!Print_Area</vt:lpstr>
      <vt:lpstr>'4 Salaire'!Print_Area</vt:lpstr>
      <vt:lpstr>'5 Autre Compensation'!Print_Area</vt:lpstr>
      <vt:lpstr>'6 Revenu supplementaire'!Print_Area</vt:lpstr>
      <vt:lpstr>'7 Supervision'!Print_Area</vt:lpstr>
      <vt:lpstr>'8 Motivation Enquêté'!Print_Area</vt:lpstr>
      <vt:lpstr>'9 Satisfaction '!Print_Area</vt:lpstr>
      <vt:lpstr>Couverture!Print_Area</vt:lpstr>
      <vt:lpstr>'1 General'!Z_3359CAAE_34D2_B046_9CF2_77795125115C__wvu_PrintArea</vt:lpstr>
      <vt:lpstr>'2 Formation'!Z_3359CAAE_34D2_B046_9CF2_77795125115C__wvu_PrintArea</vt:lpstr>
      <vt:lpstr>'3 Heures'!Z_3359CAAE_34D2_B046_9CF2_77795125115C__wvu_PrintArea</vt:lpstr>
      <vt:lpstr>'4 Salaire'!Z_3359CAAE_34D2_B046_9CF2_77795125115C__wvu_PrintArea</vt:lpstr>
      <vt:lpstr>'5 Autre Compensation'!Z_3359CAAE_34D2_B046_9CF2_77795125115C__wvu_PrintArea</vt:lpstr>
      <vt:lpstr>'6 Revenu supplementaire'!Z_3359CAAE_34D2_B046_9CF2_77795125115C__wvu_PrintArea</vt:lpstr>
      <vt:lpstr>'7 Supervision'!Z_3359CAAE_34D2_B046_9CF2_77795125115C__wvu_PrintArea</vt:lpstr>
      <vt:lpstr>'9 Satisfaction '!Z_3359CAAE_34D2_B046_9CF2_77795125115C__wvu_PrintArea</vt:lpstr>
      <vt:lpstr>Couverture!Z_DC1A9161_9D02_40DA_9D1E_35691CCD702E__wvu_PrintArea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 Shapira</dc:creator>
  <cp:lastModifiedBy>Josue Niyonsingiza</cp:lastModifiedBy>
  <dcterms:created xsi:type="dcterms:W3CDTF">2021-02-01T23:48:55Z</dcterms:created>
  <dcterms:modified xsi:type="dcterms:W3CDTF">2021-02-22T02:15:52Z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