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C:\Users\wb589176\Downloads\"/>
    </mc:Choice>
  </mc:AlternateContent>
  <xr:revisionPtr revIDLastSave="0" documentId="13_ncr:1_{788F09C4-04D9-46AC-A178-EB5759FABD93}" xr6:coauthVersionLast="47" xr6:coauthVersionMax="47" xr10:uidLastSave="{00000000-0000-0000-0000-000000000000}"/>
  <bookViews>
    <workbookView xWindow="-110" yWindow="-110" windowWidth="19420" windowHeight="10420" firstSheet="1" activeTab="2" xr2:uid="{00000000-000D-0000-FFFF-FFFF00000000}"/>
  </bookViews>
  <sheets>
    <sheet name="Panama FY22_All questions" sheetId="1" r:id="rId1"/>
    <sheet name="Stakeholder Breakdown" sheetId="2" r:id="rId2"/>
    <sheet name="Stakeholders" sheetId="9" r:id="rId3"/>
    <sheet name="Stakeholders|Scales" sheetId="10" r:id="rId4"/>
    <sheet name="Year Comp" sheetId="7" r:id="rId5"/>
  </sheets>
  <definedNames>
    <definedName name="_xlnm._FilterDatabase" localSheetId="0" hidden="1">'Panama FY22_All questions'!$AV$3:$AX$27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4" i="2" l="1"/>
  <c r="F23" i="2"/>
  <c r="F22" i="2"/>
  <c r="C34" i="2" s="1"/>
  <c r="F21" i="2"/>
  <c r="F20" i="2"/>
  <c r="F19" i="2"/>
  <c r="F18" i="2"/>
  <c r="F17" i="2"/>
  <c r="F16" i="2"/>
  <c r="F15" i="2"/>
  <c r="C32" i="2" s="1"/>
  <c r="F14" i="2"/>
  <c r="F13" i="2"/>
  <c r="F12" i="2"/>
  <c r="F11" i="2"/>
  <c r="F10" i="2"/>
  <c r="F9" i="2"/>
  <c r="C30" i="2" s="1"/>
  <c r="F8" i="2"/>
  <c r="F7" i="2"/>
  <c r="C29" i="2" s="1"/>
  <c r="F6" i="2"/>
  <c r="F5" i="2"/>
  <c r="F4" i="2"/>
  <c r="C28" i="2" s="1"/>
  <c r="C33" i="2" l="1"/>
  <c r="C35" i="2"/>
  <c r="C31" i="2"/>
</calcChain>
</file>

<file path=xl/sharedStrings.xml><?xml version="1.0" encoding="utf-8"?>
<sst xmlns="http://schemas.openxmlformats.org/spreadsheetml/2006/main" count="1612" uniqueCount="576">
  <si>
    <t>A1</t>
  </si>
  <si>
    <t>n_observ</t>
  </si>
  <si>
    <t>1</t>
  </si>
  <si>
    <t>2</t>
  </si>
  <si>
    <t>3</t>
  </si>
  <si>
    <t>A2</t>
  </si>
  <si>
    <t>E1</t>
  </si>
  <si>
    <t>4</t>
  </si>
  <si>
    <t>5</t>
  </si>
  <si>
    <t>G1</t>
  </si>
  <si>
    <t>G4</t>
  </si>
  <si>
    <t>H1</t>
  </si>
  <si>
    <t>H2</t>
  </si>
  <si>
    <t>H3</t>
  </si>
  <si>
    <t>H4</t>
  </si>
  <si>
    <t>H5</t>
  </si>
  <si>
    <t>B2</t>
  </si>
  <si>
    <t>B3</t>
  </si>
  <si>
    <t>B5</t>
  </si>
  <si>
    <t>B6</t>
  </si>
  <si>
    <t>C1</t>
  </si>
  <si>
    <t>C2</t>
  </si>
  <si>
    <t>C3</t>
  </si>
  <si>
    <t>C4</t>
  </si>
  <si>
    <t>C5</t>
  </si>
  <si>
    <t>C6</t>
  </si>
  <si>
    <t>C7</t>
  </si>
  <si>
    <t>C8</t>
  </si>
  <si>
    <t>C9</t>
  </si>
  <si>
    <t>C10</t>
  </si>
  <si>
    <t>C11</t>
  </si>
  <si>
    <t>C12</t>
  </si>
  <si>
    <t>C13</t>
  </si>
  <si>
    <t>C14</t>
  </si>
  <si>
    <t>C15</t>
  </si>
  <si>
    <t>C16</t>
  </si>
  <si>
    <t>C17</t>
  </si>
  <si>
    <t>C18</t>
  </si>
  <si>
    <t>C19</t>
  </si>
  <si>
    <t>C20</t>
  </si>
  <si>
    <t>C21</t>
  </si>
  <si>
    <t>C22</t>
  </si>
  <si>
    <t>C23</t>
  </si>
  <si>
    <t>C24</t>
  </si>
  <si>
    <t>E2</t>
  </si>
  <si>
    <t>E3</t>
  </si>
  <si>
    <t>E4</t>
  </si>
  <si>
    <t>E5</t>
  </si>
  <si>
    <t>E6</t>
  </si>
  <si>
    <t>E7</t>
  </si>
  <si>
    <t>E8</t>
  </si>
  <si>
    <t>E9</t>
  </si>
  <si>
    <t>Employee of Ministry, Ministerial Department, Implementation Agency</t>
  </si>
  <si>
    <t>Local Government Office or Staff</t>
  </si>
  <si>
    <t xml:space="preserve">Independent Government Institution (i.e., regulatory agency, central bank/oversight institution) </t>
  </si>
  <si>
    <t>State-Owned Enterprise</t>
  </si>
  <si>
    <t>Private Sector Organization</t>
  </si>
  <si>
    <t>Financial Sector/Private Bank</t>
  </si>
  <si>
    <t>NGO/Community Based Organization</t>
  </si>
  <si>
    <t>Faith-Based Group</t>
  </si>
  <si>
    <t>Youth Group</t>
  </si>
  <si>
    <t>Academia/Research Institute/Think Tank</t>
  </si>
  <si>
    <t>Media (press, radio, TV, web, etc.)</t>
  </si>
  <si>
    <t>Private Sector</t>
  </si>
  <si>
    <t>Academia</t>
  </si>
  <si>
    <t>Media</t>
  </si>
  <si>
    <t>Other</t>
  </si>
  <si>
    <t>Degree</t>
  </si>
  <si>
    <t>N</t>
  </si>
  <si>
    <t>DK</t>
  </si>
  <si>
    <t>Mean</t>
  </si>
  <si>
    <t>SD</t>
  </si>
  <si>
    <t>The International Monetary Fund</t>
  </si>
  <si>
    <t>The United Nations (UN)</t>
  </si>
  <si>
    <t>The World Health Organization (WHO)</t>
  </si>
  <si>
    <t>International private sector</t>
  </si>
  <si>
    <t>Domestic private sector</t>
  </si>
  <si>
    <t>Faith-based institutions</t>
  </si>
  <si>
    <t xml:space="preserve">International media and their web presence </t>
  </si>
  <si>
    <t>Familiarity</t>
  </si>
  <si>
    <t>The World Bank (IBRD)</t>
  </si>
  <si>
    <t>The International Finance Corporation (IFC), the World Bank Group’s private sector arm</t>
  </si>
  <si>
    <t>B1</t>
  </si>
  <si>
    <t>Level of Agreement</t>
  </si>
  <si>
    <t>Effectiveness</t>
  </si>
  <si>
    <t>Achieving Development Results</t>
  </si>
  <si>
    <t>B4</t>
  </si>
  <si>
    <t>C. World Bank Group’s Work and Engagement on the Ground</t>
  </si>
  <si>
    <t>Staff Preparedness</t>
  </si>
  <si>
    <t>The World Bank Group disburses funds promptly</t>
  </si>
  <si>
    <t>The World Bank Group’s approvals and reviews are done in a timely fashion</t>
  </si>
  <si>
    <t>The World Bank Group’s Environmental and Social Framework requirements are reasonable</t>
  </si>
  <si>
    <t>The World Bank Group’s conditions on its lending are reasonable</t>
  </si>
  <si>
    <t>Gender equity (closing the gap between women and men, and boys and girls)</t>
  </si>
  <si>
    <t>Private sector development</t>
  </si>
  <si>
    <t>Education</t>
  </si>
  <si>
    <t>Public sector governance/reform (i.e., government effectiveness, public financial management, public expenditure, fiscal system reform)</t>
  </si>
  <si>
    <t>Global/regional integration</t>
  </si>
  <si>
    <t>Food security</t>
  </si>
  <si>
    <t>Energy</t>
  </si>
  <si>
    <t>Water and sanitation</t>
  </si>
  <si>
    <t>Job creation/employment</t>
  </si>
  <si>
    <t>Financial markets</t>
  </si>
  <si>
    <t>Agriculture and rural development</t>
  </si>
  <si>
    <t>Equality of opportunity (i.e., social inclusion)</t>
  </si>
  <si>
    <t>Information and communications technology</t>
  </si>
  <si>
    <t>D1</t>
  </si>
  <si>
    <t>D2</t>
  </si>
  <si>
    <t>Are timely</t>
  </si>
  <si>
    <t>Include appropriate level of stakeholder involvement during preparation</t>
  </si>
  <si>
    <t>Are source of relevant information on global good practices</t>
  </si>
  <si>
    <t>Are adequately disseminated</t>
  </si>
  <si>
    <t>Are translated enough into local language</t>
  </si>
  <si>
    <t>Overall Evaluations</t>
  </si>
  <si>
    <t>Over the past SIX MONTHS, on average how often did you do any of the following related to the World Bank Group (WBG)?</t>
  </si>
  <si>
    <t xml:space="preserve">Percentage of Respondents </t>
  </si>
  <si>
    <t>Every few days</t>
  </si>
  <si>
    <t>Every few weeks</t>
  </si>
  <si>
    <t>Every few months</t>
  </si>
  <si>
    <t>Not at all</t>
  </si>
  <si>
    <t>Read, viewed or heard a story about the WBG in local media (newspaper, magazine, TV, radio)</t>
  </si>
  <si>
    <t>Read, viewed or heard a story about the WBG in global media (newspaper, magazine, TV, radio)</t>
  </si>
  <si>
    <t>Attended an event/conference hosted by the WBG</t>
  </si>
  <si>
    <t xml:space="preserve">Read some or all of a WBG research paper or publication </t>
  </si>
  <si>
    <t>Met professionally with WBG staff</t>
  </si>
  <si>
    <t>Read a WBG e-newsletter</t>
  </si>
  <si>
    <t>The World Bank (IBRD)*</t>
  </si>
  <si>
    <t>Responsiveness to needs*</t>
  </si>
  <si>
    <t>Openness (sharing data and other information)*</t>
  </si>
  <si>
    <t>Collaboration with civil society*</t>
  </si>
  <si>
    <t>Collaboration with other donors and development partners*</t>
  </si>
  <si>
    <t>Collaboration with the private sector*</t>
  </si>
  <si>
    <t>A3</t>
  </si>
  <si>
    <t>A4</t>
  </si>
  <si>
    <t>A5</t>
  </si>
  <si>
    <t>B8</t>
  </si>
  <si>
    <t>B9</t>
  </si>
  <si>
    <t>B10</t>
  </si>
  <si>
    <t>F1</t>
  </si>
  <si>
    <t>F2</t>
  </si>
  <si>
    <t>F3</t>
  </si>
  <si>
    <t>G2</t>
  </si>
  <si>
    <t>G3</t>
  </si>
  <si>
    <t>The right direction</t>
  </si>
  <si>
    <t>The wrong direction</t>
  </si>
  <si>
    <t>Not sure</t>
  </si>
  <si>
    <t>Increasing</t>
  </si>
  <si>
    <t>Decreasing</t>
  </si>
  <si>
    <t>Staying about the same</t>
  </si>
  <si>
    <t>How frequently do you consult World Bank Group’s knowledge work and activities in the work you do?</t>
  </si>
  <si>
    <t>Weekly</t>
  </si>
  <si>
    <t>Monthly</t>
  </si>
  <si>
    <t>A few times a year</t>
  </si>
  <si>
    <t>Rarely</t>
  </si>
  <si>
    <t>Never</t>
  </si>
  <si>
    <t>High speed/WiFi</t>
  </si>
  <si>
    <t>Dial-up</t>
  </si>
  <si>
    <t>Computer/laptop</t>
  </si>
  <si>
    <t>I never visit the WBG websites</t>
  </si>
  <si>
    <t>Poverty</t>
  </si>
  <si>
    <t>Macroeconomics, fiscal management</t>
  </si>
  <si>
    <t>Governance, anti-corruption</t>
  </si>
  <si>
    <t>Health, nutrition</t>
  </si>
  <si>
    <t>Social protection</t>
  </si>
  <si>
    <t>Jobs</t>
  </si>
  <si>
    <t>Environment, natural resources</t>
  </si>
  <si>
    <t>Climate change</t>
  </si>
  <si>
    <t xml:space="preserve">Water, sanitation </t>
  </si>
  <si>
    <t>Gender</t>
  </si>
  <si>
    <t xml:space="preserve">Agriculture, rural development </t>
  </si>
  <si>
    <t>Urban development</t>
  </si>
  <si>
    <t>Transport</t>
  </si>
  <si>
    <t>Digital development and technology (ICT)</t>
  </si>
  <si>
    <t xml:space="preserve">Tourism </t>
  </si>
  <si>
    <t>Fragility, conflict, violence, refugees</t>
  </si>
  <si>
    <t>Demographics, migration</t>
  </si>
  <si>
    <t>Trade and competitiveness</t>
  </si>
  <si>
    <t>Finance and markets</t>
  </si>
  <si>
    <t>Communications, public affairs</t>
  </si>
  <si>
    <t>Generalist (specialized in multiple sectors)</t>
  </si>
  <si>
    <t xml:space="preserve">Currently, do you professionally collaborate/work with the World Bank Group (IBRD, IFC, MIGA, ICSID) in your country? </t>
  </si>
  <si>
    <t>Yes</t>
  </si>
  <si>
    <t>No</t>
  </si>
  <si>
    <t>Pollution</t>
  </si>
  <si>
    <t>Judiciary reform</t>
  </si>
  <si>
    <t>Reforms are not well thought out in light of country challenges</t>
  </si>
  <si>
    <t>Political pressures and obstacles</t>
  </si>
  <si>
    <t>Corruption</t>
  </si>
  <si>
    <t xml:space="preserve">Other </t>
  </si>
  <si>
    <t>Mobilizing third party financial resources</t>
  </si>
  <si>
    <t>Donor coordination</t>
  </si>
  <si>
    <t>Bringing together different groups of stakeholders</t>
  </si>
  <si>
    <t>Capacity development related to World Bank Group supported projects</t>
  </si>
  <si>
    <t>Technical assistance</t>
  </si>
  <si>
    <t>Formal policy advice, studies, analyses</t>
  </si>
  <si>
    <t>Financial resources</t>
  </si>
  <si>
    <t>Data and statistics</t>
  </si>
  <si>
    <t>Promoting knowledge sharing</t>
  </si>
  <si>
    <t>Implementation support</t>
  </si>
  <si>
    <t>Don’t know</t>
  </si>
  <si>
    <t>Development institution</t>
  </si>
  <si>
    <t>Investment bank</t>
  </si>
  <si>
    <t>Asset manager</t>
  </si>
  <si>
    <t xml:space="preserve">Multi-lateral financial institution               </t>
  </si>
  <si>
    <t>Private sector solutions</t>
  </si>
  <si>
    <t>World Bank</t>
  </si>
  <si>
    <t>Financial advisory solutions</t>
  </si>
  <si>
    <t>Thought leader</t>
  </si>
  <si>
    <t>Impact investor</t>
  </si>
  <si>
    <t>Venture capital</t>
  </si>
  <si>
    <t>Innovation and entrepreneurship</t>
  </si>
  <si>
    <t>Public-private partnerships</t>
  </si>
  <si>
    <t>None of the above</t>
  </si>
  <si>
    <t>Help to bring discipline/effective supervision to implementation of World Bank Group projects</t>
  </si>
  <si>
    <t>Work faster</t>
  </si>
  <si>
    <t>Reduce the complexity of obtaining World Bank Group financing</t>
  </si>
  <si>
    <t>Increase the level of capacity development in the country</t>
  </si>
  <si>
    <t>Private sector</t>
  </si>
  <si>
    <t>Local government</t>
  </si>
  <si>
    <t>Support the purchase of vaccines</t>
  </si>
  <si>
    <t>Help to strengthen health systems</t>
  </si>
  <si>
    <t>Assess country’s readiness for vaccine distribution</t>
  </si>
  <si>
    <t>Support community and stakeholder engagement to address misinformation and stigma</t>
  </si>
  <si>
    <t>Training health workers</t>
  </si>
  <si>
    <t>Local newspapers</t>
  </si>
  <si>
    <t>International television</t>
  </si>
  <si>
    <t>Periodicals</t>
  </si>
  <si>
    <t>World Bank Group’s publications and other written materials</t>
  </si>
  <si>
    <t>e-Newsletters</t>
  </si>
  <si>
    <t>Direct contact with World Bank Group (i.e., face to face meetings/discussions)</t>
  </si>
  <si>
    <t>World Bank Group’s website</t>
  </si>
  <si>
    <t>Webinars or online events hosted by the World Bank Group</t>
  </si>
  <si>
    <t xml:space="preserve">The International Finance Corporation (IFC) </t>
  </si>
  <si>
    <t>The Multilateral Investment Guarantee Agency (MIGA)</t>
  </si>
  <si>
    <t xml:space="preserve">What’s your gender? </t>
  </si>
  <si>
    <t xml:space="preserve">Female </t>
  </si>
  <si>
    <t>Male</t>
  </si>
  <si>
    <t xml:space="preserve">What’s your age? </t>
  </si>
  <si>
    <t>25 and under</t>
  </si>
  <si>
    <t xml:space="preserve">26-35 </t>
  </si>
  <si>
    <t>36-45</t>
  </si>
  <si>
    <t>46-55</t>
  </si>
  <si>
    <t>56 and above</t>
  </si>
  <si>
    <t>Which best represents your geographic location?</t>
  </si>
  <si>
    <t>BACKGROUND INFORMATION</t>
  </si>
  <si>
    <t>Percentage of Respondents 
(Responses combined)</t>
  </si>
  <si>
    <t>Local Government</t>
  </si>
  <si>
    <t>A. OVERALL CONTEXT</t>
  </si>
  <si>
    <t>*Significantly different between stakeholder groups</t>
  </si>
  <si>
    <t>SECTION B:  OVERALL ATTITUDES TOWARD THE WORLD BANK GROUP</t>
  </si>
  <si>
    <t>SECTION E:  WORLD BANK GROUP’S KNOWLEDGE WORK AND ACTIVITIES (i.e., analysis, studies, research, data, reports, conferences)</t>
  </si>
  <si>
    <t>E1. How frequently do you consult World Bank Group’s knowledge work and activities in the work you do?</t>
  </si>
  <si>
    <t>Weekly*</t>
  </si>
  <si>
    <t>SECTION G:  COMMUNICATION AND INFORMATION SHARING</t>
  </si>
  <si>
    <t>The wrong direction*</t>
  </si>
  <si>
    <t>Gender equity</t>
  </si>
  <si>
    <t>Agriculture and rural development*</t>
  </si>
  <si>
    <t>Reforms are not well thought out in light of country challenges*</t>
  </si>
  <si>
    <t>SECTION A:  OVERALL CONTEXT</t>
  </si>
  <si>
    <t>B2-B3</t>
  </si>
  <si>
    <t>SECTION C:  WORLD BANK GROUP’S WORK AND ENGAGEMENT ON THE GROUND</t>
  </si>
  <si>
    <t>Collaboration with the private sector</t>
  </si>
  <si>
    <t>Being inclusive</t>
  </si>
  <si>
    <t>Straightforwardness and honesty</t>
  </si>
  <si>
    <t>Responsiveness to needs</t>
  </si>
  <si>
    <t>Collaboration with the Government</t>
  </si>
  <si>
    <t>Collaboration with civil society</t>
  </si>
  <si>
    <t>Openness (sharing data and other information)</t>
  </si>
  <si>
    <t xml:space="preserve"> SECTION E:  WORLD BANK GROUP’S KNOWLEDGE WORK AND ACTIVITIES (i.e., analysis, studies, research, data, reports, conferences)</t>
  </si>
  <si>
    <t>E2-E7</t>
  </si>
  <si>
    <t>Overall, how significant a contribution do you believe the World Bank Group's knowledge work and activities make to development results in your country?</t>
  </si>
  <si>
    <t>(1-"Not significant at all", 10-"Very significant")</t>
  </si>
  <si>
    <t>(1-"Very low technical quality", 10-"Very high technical quality")</t>
  </si>
  <si>
    <t>The World Bank Group</t>
  </si>
  <si>
    <t>Civil Society</t>
  </si>
  <si>
    <t>Job creation/employment*</t>
  </si>
  <si>
    <t>Financial resources*</t>
  </si>
  <si>
    <t>Local government*</t>
  </si>
  <si>
    <t>Academia/think tanks/research institutes*</t>
  </si>
  <si>
    <t>Overall, how would you rate the technical quality of the World Bank Group's knowledge work and activities?*</t>
  </si>
  <si>
    <t>MEAN</t>
  </si>
  <si>
    <t>Being a long-term partner</t>
  </si>
  <si>
    <t>SECTION D:  WORLD BANK GROUP’S SUPPORT IN DEVELOPMENT AREAS</t>
  </si>
  <si>
    <t>D1_1</t>
  </si>
  <si>
    <t>D1_3</t>
  </si>
  <si>
    <t>D1_4</t>
  </si>
  <si>
    <t>D1_5</t>
  </si>
  <si>
    <t>D1_8</t>
  </si>
  <si>
    <t>D1_9</t>
  </si>
  <si>
    <t>D1_11</t>
  </si>
  <si>
    <t>Health*</t>
  </si>
  <si>
    <t>D1_12</t>
  </si>
  <si>
    <t>D1_14</t>
  </si>
  <si>
    <t>D1_16</t>
  </si>
  <si>
    <t>D1_17</t>
  </si>
  <si>
    <t>Anti-corruption*</t>
  </si>
  <si>
    <t>D1_18</t>
  </si>
  <si>
    <t>D1_19</t>
  </si>
  <si>
    <t>Equality of opportunity*</t>
  </si>
  <si>
    <t>Overall, how would you rate the technical quality of the World Bank Group's knowledge work and activities?</t>
  </si>
  <si>
    <t>To a fully sufficient degree</t>
  </si>
  <si>
    <t>To a somewhat sufficient degree</t>
  </si>
  <si>
    <t>To a somewhat insufficient degree</t>
  </si>
  <si>
    <t>To a very insufficient degree</t>
  </si>
  <si>
    <t>B7</t>
  </si>
  <si>
    <t>Which of the following best describes your current affiliation?  (Select only 1 response)</t>
  </si>
  <si>
    <t>Q1</t>
  </si>
  <si>
    <t>Q2</t>
  </si>
  <si>
    <t>Q3</t>
  </si>
  <si>
    <t>What do you use primarily when visiting a World Bank Group website?  (Select only 1 response)</t>
  </si>
  <si>
    <t>Please identify the primary specialization of your work. (Select only 1 response)</t>
  </si>
  <si>
    <t>Within your organization, would you describe yourself as</t>
  </si>
  <si>
    <t>Mobile</t>
  </si>
  <si>
    <t>Junior level</t>
  </si>
  <si>
    <t xml:space="preserve">Mid-level staff </t>
  </si>
  <si>
    <t>Mid-level decision-maker / manager</t>
  </si>
  <si>
    <t>Senior level</t>
  </si>
  <si>
    <t>Multilateral Agency (UN, regional development bank)</t>
  </si>
  <si>
    <t>Office of a Minister</t>
  </si>
  <si>
    <t>Office of the President, Prime Minister</t>
  </si>
  <si>
    <t>Office of a member of Parliament/Legislative body</t>
  </si>
  <si>
    <t>Professional/Trade association</t>
  </si>
  <si>
    <t>What do you immediately think of when you hear about the IFC? (Choose no more than 3)</t>
  </si>
  <si>
    <t>How would you prefer to obtain information about the World Bank Group and its work?   (Choose no more than 3)</t>
  </si>
  <si>
    <t xml:space="preserve">World Bank Group’s seminars/workshops/ conferences </t>
  </si>
  <si>
    <t>Local television</t>
  </si>
  <si>
    <t>Websites/apps of local newspapers/magazines</t>
  </si>
  <si>
    <t xml:space="preserve">Websites/apps of local TV  </t>
  </si>
  <si>
    <t>World Bank Group’s social media</t>
  </si>
  <si>
    <t>Academia/think tanks/research institutes</t>
  </si>
  <si>
    <t>Websites/apps of international newspapers/ magazines</t>
  </si>
  <si>
    <t>Websites/apps of international TV</t>
  </si>
  <si>
    <t>World Bank Group’s blogs</t>
  </si>
  <si>
    <t>Blogs</t>
  </si>
  <si>
    <t>A:  Overall Context</t>
  </si>
  <si>
    <r>
      <t xml:space="preserve">To what extent do you trust each of the following groups to do what is right?* </t>
    </r>
    <r>
      <rPr>
        <i/>
        <sz val="10"/>
        <color rgb="FF000000"/>
        <rFont val="Calibri"/>
        <family val="2"/>
        <scheme val="minor"/>
      </rPr>
      <t>(1-To no degree at all, 10-To a very significant degree)</t>
    </r>
  </si>
  <si>
    <t xml:space="preserve"> B:  Overall Attitudes Toward The World Bank Group</t>
  </si>
  <si>
    <t>Influencing the Development Agenda</t>
  </si>
  <si>
    <t>Access to WBG staff and experts</t>
  </si>
  <si>
    <t>Flexibility when circumstances change</t>
  </si>
  <si>
    <t>Collaboration with other donors and development partners</t>
  </si>
  <si>
    <r>
      <t xml:space="preserve">To what extent do you agree/disagree with the following statements?  </t>
    </r>
    <r>
      <rPr>
        <i/>
        <sz val="10"/>
        <color rgb="FF000000"/>
        <rFont val="Calibri"/>
        <family val="2"/>
        <scheme val="minor"/>
      </rPr>
      <t>(1-Strongly disagree, 10-Strongly agree)</t>
    </r>
  </si>
  <si>
    <t>The World Bank Group measures results effectively</t>
  </si>
  <si>
    <t>D:  World Bank Group’s Support in Development Areas</t>
  </si>
  <si>
    <t>To develop better and stronger data collection/ analytics systems within the Government</t>
  </si>
  <si>
    <t xml:space="preserve">E:  World Bank Group’s Knowledge Work And Activities </t>
  </si>
  <si>
    <t>G:  Communication and Information Sharing</t>
  </si>
  <si>
    <t>Project Management Unit (PMU) overseeing implementation of WBG project/Consultant/Contractor working on WBG supported project/program</t>
  </si>
  <si>
    <t>Judicial System (i.e., courts)</t>
  </si>
  <si>
    <t>Bilateral Agency (i.e., embassy, diplomatic, military)</t>
  </si>
  <si>
    <t>Private Foundation (i.e., Bill &amp; Melinda Gates Foundation, Rockefeller Foundation)</t>
  </si>
  <si>
    <t xml:space="preserve">Other (please specify):  </t>
  </si>
  <si>
    <t>If yes, which of the following agencies of the World Bank Group do you primarily collaborate/work with in Panama? (Select only 1 response)</t>
  </si>
  <si>
    <t>In general, would you say that Panama is headed in ... ?</t>
  </si>
  <si>
    <t>Do you think that economic opportunity for citizens in Panama is … ?</t>
  </si>
  <si>
    <t>To what extent do you believe that the World Bank Group’s work and support help the poorest in Panama?   (Select only 1 response)</t>
  </si>
  <si>
    <t>Which Internet connection do you use primarily when visiting a World Bank Group website?  (Select only 1 response)</t>
  </si>
  <si>
    <t>Other (please specify)</t>
  </si>
  <si>
    <t>Panama City</t>
  </si>
  <si>
    <t>Provincial capital</t>
  </si>
  <si>
    <t>Rural areas</t>
  </si>
  <si>
    <t>Indigenous areas</t>
  </si>
  <si>
    <t>Please identify which of the following development priorities you consider the most important in Panama.  (Choose no more than 5)</t>
  </si>
  <si>
    <t>Effective response to the COVID-19 pandemic</t>
  </si>
  <si>
    <t>Transport (i.e., roads, bridges, transportation)</t>
  </si>
  <si>
    <t>Energy (including energy efficiency, increase reliability of supply and increase the share of renewable energy in the power generation matrix)</t>
  </si>
  <si>
    <t>Natural resource management (i.e., forest management, coastal areas management, biodiversity, etc.)</t>
  </si>
  <si>
    <t>Disaster risk management (including improve government’s capacity to respond to natural disasters)</t>
  </si>
  <si>
    <t>Development of indigenous population (including governance and public service delivery)</t>
  </si>
  <si>
    <t>Health (including strengthening of the national public health system for pandemic preparedness)</t>
  </si>
  <si>
    <t>Climate change (i.e., mitigation, adaptation)</t>
  </si>
  <si>
    <t>Economic growth and foster the competitiveness of the national level business environment</t>
  </si>
  <si>
    <t>Logistics, trade, and exports (including the Canal)</t>
  </si>
  <si>
    <t>Social protection (i.e., pensions, targeted social assistance, including improving the coverage, effectiveness and targeting of beneficiaries for programs such as Red de Oportunidades, 120 a los 65, and Angel Guardian).</t>
  </si>
  <si>
    <t>Anti-corruption (including Anti Money Laundering)</t>
  </si>
  <si>
    <t>When economic and/or social reform efforts fail or are slow to take place in Panama, which of the following would you attribute this to?   (Choose no more than 2)</t>
  </si>
  <si>
    <t>Inadequate private sector participation</t>
  </si>
  <si>
    <t>Inadequate donor coordination</t>
  </si>
  <si>
    <t>Inadequate capacity in the government</t>
  </si>
  <si>
    <t>Inadequate citizen/civil society participation</t>
  </si>
  <si>
    <t>Pressure from outside interest groups (i.e., private sector, unions)</t>
  </si>
  <si>
    <t>Inadequate government accountability</t>
  </si>
  <si>
    <t>Poor coordination and excessive bureaucracy within the government</t>
  </si>
  <si>
    <t>When thinking about the World Bank Group’s role in Panama, which activity do you VALUE the most?  (Choose no more than 2)</t>
  </si>
  <si>
    <t>Other (please specify</t>
  </si>
  <si>
    <t>When thinking about how the World Bank Group can have the most impact on development results in Panama, which sectors do you believe the World Bank Group should prioritize with its resources (financial and knowledge services) in Panama?   
(Choose no more than 5)</t>
  </si>
  <si>
    <t xml:space="preserve">Which of the following SHOULD the WBG do to improve its advice and guidance in Panama?  (Choose no more than 3) </t>
  </si>
  <si>
    <t>Provide more adequate data/knowledge/statistics/figures on Panama’s economy</t>
  </si>
  <si>
    <t>Be more sensitive toward political and social realities</t>
  </si>
  <si>
    <t>Increase the level of country specific expertise (i.e., improve the quality of its experts as related to Panama’s specific challenges)</t>
  </si>
  <si>
    <t>More public disclosure of its work</t>
  </si>
  <si>
    <t>Increase availability of Reimbursable Advisory Services (RAS)</t>
  </si>
  <si>
    <t>Collaborate more effectively with Government clients (i.e., national, state, local)</t>
  </si>
  <si>
    <t>Be less influenced by developed countries and their priorities</t>
  </si>
  <si>
    <t>Incorporate more innovative technologies into its work and support</t>
  </si>
  <si>
    <t>Ensure greater selectivity in its work</t>
  </si>
  <si>
    <t>In addition to its regular relations, which THREE of the following should the World Bank Group collaborate with more in Panama?  (Choose no more than 3)</t>
  </si>
  <si>
    <t>Nongovernmental Organizations /Community Based Organizations</t>
  </si>
  <si>
    <t>Beneficiaries</t>
  </si>
  <si>
    <t>Donor community (bilaterals, multilaterals, trust funds, UN)</t>
  </si>
  <si>
    <t>Which THREE areas below would benefit most from the World Bank Group’s support to help ensure that Panama has fair and equitable access to the vaccines necessary to alter the course of the COVID-19 pandemic? (Choose no more than 3)</t>
  </si>
  <si>
    <t>Support the distribution of vaccines</t>
  </si>
  <si>
    <t>Which would you say are your MAIN sources of news about economic and social development issues in Panama?   (Choose no more than 3)</t>
  </si>
  <si>
    <t xml:space="preserve">International radio </t>
  </si>
  <si>
    <t>International newspapers</t>
  </si>
  <si>
    <t>Social media (i.e., Facebook, Twitter, YouTube, Telegram, TikTok)</t>
  </si>
  <si>
    <t>Interviews and press conferences for the Panama’s media</t>
  </si>
  <si>
    <t>Interacted with the WBG on Social Media (i.e., read a post or tweet, liked, commented, shared, retweeted)</t>
  </si>
  <si>
    <t>Visited a WBG website (i.e., read a blog, used data)</t>
  </si>
  <si>
    <t>Attended/participated in a webinar or online event hosted by the WBG</t>
  </si>
  <si>
    <t>121</t>
  </si>
  <si>
    <t>The national government</t>
  </si>
  <si>
    <t>The National Assembly</t>
  </si>
  <si>
    <t>Bilateral organizations (i.e., AECID, JICA, USAID)</t>
  </si>
  <si>
    <t>Regional development banks</t>
  </si>
  <si>
    <t>International civil society (i.e., nongovernmental organizations, community-based organizations)</t>
  </si>
  <si>
    <t>Domestic civil society (i.e., NGOs, CBOs)</t>
  </si>
  <si>
    <t>Domestic traditional media and their web presence (i.e., newspapers, TV stations, radio)</t>
  </si>
  <si>
    <t>Web based media (i.e., blogs, social media, other web-based news, and information sources)</t>
  </si>
  <si>
    <t>The Inter-American Development Bank (IDB/BID)</t>
  </si>
  <si>
    <t>The Latin American Development Bank (CAF)</t>
  </si>
  <si>
    <t>The Central American Bank for Economic Integration (CABEI/BCiE)</t>
  </si>
  <si>
    <r>
      <t xml:space="preserve">How familiar are you with the work of these organizations in Panama?  </t>
    </r>
    <r>
      <rPr>
        <i/>
        <sz val="10"/>
        <color rgb="FF000000"/>
        <rFont val="Calibri"/>
        <family val="2"/>
        <scheme val="minor"/>
      </rPr>
      <t>(1-Not familiar at all, 10-Extremely familiar)</t>
    </r>
  </si>
  <si>
    <r>
      <t xml:space="preserve">To what extent do you agree/disagree with the following statements about the World Bank Group’s work in Panama?  </t>
    </r>
    <r>
      <rPr>
        <i/>
        <sz val="10"/>
        <color rgb="FF000000"/>
        <rFont val="Calibri"/>
        <family val="2"/>
        <scheme val="minor"/>
      </rPr>
      <t>(1-Strongly disagree, 10-Strongly agree)</t>
    </r>
  </si>
  <si>
    <t>Overall, the World Bank Group currently plays a relevant role in development in Panama</t>
  </si>
  <si>
    <t>The World Bank Group’s work is aligned with what I consider the development priorities for Panama</t>
  </si>
  <si>
    <r>
      <t xml:space="preserve">Overall, please rate your impression of the effectiveness of these organizations in Panama. </t>
    </r>
    <r>
      <rPr>
        <i/>
        <sz val="10"/>
        <color rgb="FF000000"/>
        <rFont val="Calibri"/>
        <family val="2"/>
        <scheme val="minor"/>
      </rPr>
      <t>(1-Not effective at all, 10-Very effective)</t>
    </r>
  </si>
  <si>
    <t>The World Bank (IBRD/IDA)</t>
  </si>
  <si>
    <r>
      <t xml:space="preserve">To what extent does the World Bank Group’s work help to achieve development results in Panama? </t>
    </r>
    <r>
      <rPr>
        <i/>
        <sz val="9"/>
        <color theme="1"/>
        <rFont val="Calibri"/>
        <family val="2"/>
        <scheme val="minor"/>
      </rPr>
      <t>(1-To no degree at all, 10-To a very significant degree)</t>
    </r>
  </si>
  <si>
    <r>
      <t xml:space="preserve">To what extent does the World Bank Group influence the development agenda in Panama? </t>
    </r>
    <r>
      <rPr>
        <i/>
        <sz val="9"/>
        <color theme="1"/>
        <rFont val="Calibri"/>
        <family val="2"/>
        <scheme val="minor"/>
      </rPr>
      <t>(1-To no degree at all, 10-To a very significant degree)</t>
    </r>
  </si>
  <si>
    <r>
      <t xml:space="preserve">To what extent do you believe the World Bank Group’s staff is well prepared (i.e., skills mix and knowledge) to help Panama solve its most complicated development challenges? </t>
    </r>
    <r>
      <rPr>
        <i/>
        <sz val="9"/>
        <color theme="1"/>
        <rFont val="Calibri"/>
        <family val="2"/>
        <scheme val="minor"/>
      </rPr>
      <t>(1-To no degree at all, 10-To a very significant degree)</t>
    </r>
  </si>
  <si>
    <r>
      <t xml:space="preserve">To what extent is the World Bank Group an effective development partner in Panama, in terms of each of the following? </t>
    </r>
    <r>
      <rPr>
        <b/>
        <i/>
        <sz val="10"/>
        <color rgb="FF000000"/>
        <rFont val="Calibri"/>
        <family val="2"/>
        <scheme val="minor"/>
      </rPr>
      <t xml:space="preserve"> </t>
    </r>
    <r>
      <rPr>
        <i/>
        <sz val="10"/>
        <color rgb="FF000000"/>
        <rFont val="Calibri"/>
        <family val="2"/>
        <scheme val="minor"/>
      </rPr>
      <t>(1-To no degree at all, 10-To a very significant degree)</t>
    </r>
  </si>
  <si>
    <t>Treating clients and stakeholders in Panama with respect</t>
  </si>
  <si>
    <t>The World Bank Group takes decisions quickly in Panama</t>
  </si>
  <si>
    <t>The World Bank Group insists on accountability through its lending (i.e., performance-based financing/resources tied to results)</t>
  </si>
  <si>
    <t>Working with the World Bank Group increases Panama’s institutional capacity</t>
  </si>
  <si>
    <r>
      <t xml:space="preserve">To what extent do you agree/disagree with the following statements about the World Bank Group in Panama? </t>
    </r>
    <r>
      <rPr>
        <i/>
        <sz val="10"/>
        <color rgb="FF000000"/>
        <rFont val="Calibri"/>
        <family val="2"/>
        <scheme val="minor"/>
      </rPr>
      <t>(1-Strongly disagree, 10-Strongly agree)</t>
    </r>
  </si>
  <si>
    <t>The World Bank Group’s financial instruments (i.e., investment lending, Development Policy Loan, Trust Funds, Reimbursable Advisory Services) meet the needs of Panama</t>
  </si>
  <si>
    <t>The World Bank Group meets Panama’s needs for knowledge services (i.e., research, analysis, data, technical assistance)</t>
  </si>
  <si>
    <r>
      <t xml:space="preserve">To what extent do you believe that Panama received value for money from the World Bank Group’s Reimbursable Advisory Services (RAS)?   </t>
    </r>
    <r>
      <rPr>
        <i/>
        <sz val="9"/>
        <color theme="1"/>
        <rFont val="Calibri"/>
        <family val="2"/>
        <scheme val="minor"/>
      </rPr>
      <t>(1-To no degree at all, 10-To a very significant degree)</t>
    </r>
  </si>
  <si>
    <t>Reimbursable Advisory Services</t>
  </si>
  <si>
    <t>How EFFECTIVE do you believe the World Bank Group is in terms of the work it does in the following areas of development in Panama? (1-Not effective at all,
 10-Very effective)</t>
  </si>
  <si>
    <t>Development of indigenous population (including support for the implementation of the National Indigenous Peoples Development Plan by improving governance and access, quality and cultural pertinence of service delivery in health, education, and water and sanitation)</t>
  </si>
  <si>
    <t>Equality of opportunity (including productive inclusion through support for Plan Colmena)</t>
  </si>
  <si>
    <t>Anti-corruption (including improving international tax transparency and Anti Money Laundering framework)</t>
  </si>
  <si>
    <t>Energy (including increase energy efficiency through the implementation of a Green Building Code, increase reliability of supply and increase the share of renewable energy in the power generation matrix)</t>
  </si>
  <si>
    <t>Disaster risk management (including addressing the national drought emergency)</t>
  </si>
  <si>
    <t xml:space="preserve">Economic growth </t>
  </si>
  <si>
    <t>Natural resource management (including promoting territorial development through climate smart activities in rural areas)</t>
  </si>
  <si>
    <t>Urban development (i.e., San Miguelito)</t>
  </si>
  <si>
    <t>Global pandemics (i.e., COVID-19 response)</t>
  </si>
  <si>
    <t xml:space="preserve">Logistics, trade, and exports </t>
  </si>
  <si>
    <r>
      <t xml:space="preserve">How effectively does the World Bank Group support Panama’s efforts … ?    </t>
    </r>
    <r>
      <rPr>
        <i/>
        <sz val="9"/>
        <color rgb="FF000000"/>
        <rFont val="Calibri"/>
        <family val="2"/>
        <scheme val="minor"/>
      </rPr>
      <t>(1-Not effective at all, 10-Very effective)</t>
    </r>
  </si>
  <si>
    <t>To build stronger domestic resource mobilization systems in the Government (i.e., tax collection)</t>
  </si>
  <si>
    <t>Are adaptable to Panama’s specific development challenges and country circumstances</t>
  </si>
  <si>
    <r>
      <t xml:space="preserve">In Panama, to what extent do you believe that the World Bank Group’s knowledge work and activities: </t>
    </r>
    <r>
      <rPr>
        <i/>
        <sz val="9"/>
        <color rgb="FF000000"/>
        <rFont val="Calibri"/>
        <family val="2"/>
        <scheme val="minor"/>
      </rPr>
      <t>(1-To no degree at all, 10-To a very significant degree)</t>
    </r>
  </si>
  <si>
    <r>
      <t xml:space="preserve">Overall, how significant a contribution do you believe the World Bank Group's knowledge work and activities make to development results in your country? </t>
    </r>
    <r>
      <rPr>
        <i/>
        <sz val="9"/>
        <color theme="1"/>
        <rFont val="Calibri"/>
        <family val="2"/>
        <scheme val="minor"/>
      </rPr>
      <t>(1-Not significant at all, 10-Very significant)</t>
    </r>
  </si>
  <si>
    <r>
      <t xml:space="preserve">Overall, how would you rate the technical quality of the World Bank Group's knowledge work and activities? </t>
    </r>
    <r>
      <rPr>
        <i/>
        <sz val="9"/>
        <color theme="1"/>
        <rFont val="Calibri"/>
        <family val="2"/>
        <scheme val="minor"/>
      </rPr>
      <t>(1-Very low technical quality, 10-Very high technical quality)</t>
    </r>
  </si>
  <si>
    <t>n/a</t>
  </si>
  <si>
    <t xml:space="preserve">Q2. Currently, do you professionally collaborate/work with the World Bank Group (IDA, IFC, MIGA, ICSID) in your country? </t>
  </si>
  <si>
    <t>Employee of a Ministry/ PMU/ Consultant</t>
  </si>
  <si>
    <t>Percentage of Respondents</t>
  </si>
  <si>
    <t xml:space="preserve">Energy </t>
  </si>
  <si>
    <t xml:space="preserve">Gender equity </t>
  </si>
  <si>
    <t xml:space="preserve">Public sector governance/reform </t>
  </si>
  <si>
    <t xml:space="preserve">Social protection </t>
  </si>
  <si>
    <t xml:space="preserve">Climate change </t>
  </si>
  <si>
    <t xml:space="preserve">Equality of opportunity </t>
  </si>
  <si>
    <t>Percentage of Respondents
(Responses combined)</t>
  </si>
  <si>
    <t>Corruption*</t>
  </si>
  <si>
    <t xml:space="preserve">Collaborate more effectively with Government clients </t>
  </si>
  <si>
    <t>Office of President/PM
Minister/
Parliamentarian</t>
  </si>
  <si>
    <t>Bilateral/ Multilateral Agency</t>
  </si>
  <si>
    <t>Yes*</t>
  </si>
  <si>
    <t>No*</t>
  </si>
  <si>
    <t>Q3. If yes, which of the following agencies of the World Bank Group do you primarily collaborate/work with in Panama? (Select only 1 response)</t>
  </si>
  <si>
    <t>A1. In general, would you say that Panama is headed in ... ?</t>
  </si>
  <si>
    <t>A2. Do you think that economic opportunity for citizens in Panama is … ?</t>
  </si>
  <si>
    <t>A3.  Please identify which of the following development priorities you consider the most important in Panama.  (Choose no more than 5)</t>
  </si>
  <si>
    <t xml:space="preserve">Transport </t>
  </si>
  <si>
    <t xml:space="preserve">Natural resource management </t>
  </si>
  <si>
    <t xml:space="preserve">Disaster risk management </t>
  </si>
  <si>
    <t xml:space="preserve">Development of indigenous population </t>
  </si>
  <si>
    <t xml:space="preserve">Anti-corruption </t>
  </si>
  <si>
    <t>Development of indigenous population*</t>
  </si>
  <si>
    <t>Urban development*</t>
  </si>
  <si>
    <t>Public sector governance/reform*</t>
  </si>
  <si>
    <t>A4.  When economic and/or social reform efforts fail or are slow to take place in Panama, which of the following would you attribute this to?   (Choose no more than 2)</t>
  </si>
  <si>
    <t>Inadequate private sector participation*</t>
  </si>
  <si>
    <t>Inadequate capacity in the government*</t>
  </si>
  <si>
    <t>Political pressures and obstacles*</t>
  </si>
  <si>
    <t xml:space="preserve">Pressure from outside interest groups* </t>
  </si>
  <si>
    <t>B8. When thinking about the World Bank Group’s role in Panama, which activity do you VALUE the most?  (Choose no more than 2)</t>
  </si>
  <si>
    <t>Formal policy advice, studies, analyses*</t>
  </si>
  <si>
    <t>Capacity development related to World Bank Group supported projects*</t>
  </si>
  <si>
    <t>B9. When thinking about how the World Bank Group can have the most impact on development results in Panama, which sectors do you believe the World Bank Group should prioritize with its resources (financial and knowledge services) in Panama?   
(Choose no more than 5)</t>
  </si>
  <si>
    <t xml:space="preserve">Health </t>
  </si>
  <si>
    <t xml:space="preserve">B10.What do you immediately think of when you hear about the IFC? (Choose no more than 3)
</t>
  </si>
  <si>
    <t>SECTION F:  THE FUTURE ROLE OF THE WORLD BANK GROUP IN PANAMA</t>
  </si>
  <si>
    <t xml:space="preserve">F1. Which of the following SHOULD the WBG do to improve its advice and guidance in Panama?  (Choose no more than 3) </t>
  </si>
  <si>
    <t xml:space="preserve">Increase the level of country specific expertise </t>
  </si>
  <si>
    <t>Increase availability of Reimbursable Advisory Services (RAS)*</t>
  </si>
  <si>
    <t>Be less influenced by developed countries and their priorities*</t>
  </si>
  <si>
    <t>F2.  In addition to its regular relations, which THREE of the following should the World Bank Group collaborate with more in Panama?  (Choose no more than 3)</t>
  </si>
  <si>
    <t>Beneficiaries*</t>
  </si>
  <si>
    <t>Donor community*</t>
  </si>
  <si>
    <t>F3. Which THREE areas below would benefit most from the World Bank Group’s support to help ensure that Panama has fair and equitable access to the vaccines necessary to alter the course of the COVID-19 pandemic? (Choose no more than 3)</t>
  </si>
  <si>
    <t>Support the distribution of vaccines*</t>
  </si>
  <si>
    <t>G1. Which would you say are your MAIN sources of news about economic and social development issues in Panama?   (Choose no more than 3)</t>
  </si>
  <si>
    <t xml:space="preserve">Social media </t>
  </si>
  <si>
    <t>G2. How would you prefer to obtain information about the World Bank Group and its work?   (Choose no more than 3)</t>
  </si>
  <si>
    <t>Direct contact with World Bank Group*</t>
  </si>
  <si>
    <t>Office of the President, PM, Minister, Parliamentarian</t>
  </si>
  <si>
    <t>Employee of Ministry / PMU / Consultant</t>
  </si>
  <si>
    <t xml:space="preserve">Local Government </t>
  </si>
  <si>
    <t>Bilatral/Multilateral Agency</t>
  </si>
  <si>
    <t>To what extent, do you trust each of the following groups to do what is right? (1-"To no degree at all", 10-"To a very significant degree")</t>
  </si>
  <si>
    <t>How familiar are you with the work of these organizations in Panama?(1-"Not familiar at all", 10-"Extremely Familiar")</t>
  </si>
  <si>
    <t>To what extent do you agree/disagree with the following statements about the World Bank Group’s work in Panama? (1-"Strongly disagree", 10-"Strongly agree")</t>
  </si>
  <si>
    <t>Overall, please rate your impression of the effectiveness of these organizations in Panama.(1-"Not effective at all", 10-"Very effective")</t>
  </si>
  <si>
    <t>To what extent does the World Bank Group’s work help to achieve development results in Panama? (1-"To no degree at all", 10-"To a very significant degree")</t>
  </si>
  <si>
    <t>To what extent does the World Bank Group influence the development agenda in Panama? (1-"To no degree at all", 10-"To a very significant degree")</t>
  </si>
  <si>
    <t>To what extent do you believe the World Bank Group’s staff is well prepared (i.e., skills mix and knowledge) to help Panama solve its most complicated development challenges?(1-"To no degree at all", 10-"To a very significant degree")</t>
  </si>
  <si>
    <t>C2-C13</t>
  </si>
  <si>
    <t>To what extent is the World Bank Group an effective development partner in Panama, in terms of each of the following?  (1-"To no degree at all", 10-"To a very significant degree")</t>
  </si>
  <si>
    <t xml:space="preserve">Openness </t>
  </si>
  <si>
    <t>C14-C21</t>
  </si>
  <si>
    <t>To what extent do you agree/disagree with the following statements? (1-"Strongly disagree", 10-"Strongly agree")</t>
  </si>
  <si>
    <t xml:space="preserve">The World Bank Group insists on accountability through its lending </t>
  </si>
  <si>
    <t>C22-C23</t>
  </si>
  <si>
    <t>To what extent do you agree/disagree with the following statements about the World Bank Group in Panama? (1-"Strongly disagree", 10-"Strongly agree")</t>
  </si>
  <si>
    <t>The World Bank Group meets Panama’s needs for knowledge services</t>
  </si>
  <si>
    <t>To what extent do you believe that Panama received value for money from the World Bank Group’s Reimbursable Advisory Services (RAS)?  (1-"To no degree at all", 10-"To a very significant degree")</t>
  </si>
  <si>
    <t>In Panama, to what extent do you believe that the World Bank Group’s knowledge work and activities: (1-"To no degree at all", 10-"To a very significant degree")</t>
  </si>
  <si>
    <t>D1_2</t>
  </si>
  <si>
    <t>D1_6</t>
  </si>
  <si>
    <t>D1_7</t>
  </si>
  <si>
    <t>D1_10</t>
  </si>
  <si>
    <t>D1_13</t>
  </si>
  <si>
    <t>D1_15</t>
  </si>
  <si>
    <t>D1_20</t>
  </si>
  <si>
    <t>D1_21</t>
  </si>
  <si>
    <t>How familiar are you with the work of these organizations in Panama? (1-"Not familiar at all", 10-"Extremely Familiar")</t>
  </si>
  <si>
    <t>To what extent does the World Bank Group influence the development agenda in Panama?(1-"To no degree at all", 10-"To a very significant degree")</t>
  </si>
  <si>
    <t>To what extent do you believe the World Bank Group’s staff is well prepared (i.e., skills mix and knowledge) to help Panama solve its most complicated development challenges? (1-"To no degree at all", 10-"To a very significant degree")</t>
  </si>
  <si>
    <t>To what extent is the World Bank Group an effective development partner in Panama, in terms of each of the following? (1-"To no degree at all", 10-"To a very significant degree")</t>
  </si>
  <si>
    <t xml:space="preserve">The World Bank Group meets Panama’s needs for knowledge services </t>
  </si>
  <si>
    <t xml:space="preserve">To what extent do you believe that Panama received value for money from the World Bank Group’s Reimbursable Advisory Services (RAS)?  </t>
  </si>
  <si>
    <t>How EFFECTIVE do you believe the World Bank Group is in terms of the work it does in the following areas of development in Panama?     (1-"Not effective at all", 10-"Very Effective")</t>
  </si>
  <si>
    <t xml:space="preserve">Urban development </t>
  </si>
  <si>
    <t xml:space="preserve">Global pandemics </t>
  </si>
  <si>
    <t>To what extent do you believe the World Bank Group’s staff is well prepared (i.e., skills mix and knowledge) to help Panama solve its most complicated development challenges?</t>
  </si>
  <si>
    <t>The Inter-American Development Bank (IDB/BID)*</t>
  </si>
  <si>
    <t>The Latin American Development Bank (CAF)*</t>
  </si>
  <si>
    <t>The Central American Bank for Economic Integration (CABEI/BCiE)*</t>
  </si>
  <si>
    <t>Overall, the World Bank Group currently plays a relevant role in development in Panama*</t>
  </si>
  <si>
    <t>To what extent does the World Bank Group’s work help to achieve development results in Panama?</t>
  </si>
  <si>
    <t>To what extent does the World Bank Group influence the development agenda in Panama?*</t>
  </si>
  <si>
    <t>Access to WBG staff and experts*</t>
  </si>
  <si>
    <t>Flexibility when circumstances change*</t>
  </si>
  <si>
    <t>The World Bank Group’s financial instruments (i.e., investment lending, Development Policy Loan, Trust Funds, Reimbursable Advisory Services) meet the needs of Panama*</t>
  </si>
  <si>
    <t>Are adaptable to Panama’s specific development challenges and country circumstances*</t>
  </si>
  <si>
    <t>recode</t>
  </si>
  <si>
    <t>Project Management Unit (PMU) overseeing implementation of WBG project/
Consultant/Contractor working on WBG supported project/program</t>
  </si>
  <si>
    <t>n_recode</t>
  </si>
  <si>
    <t>Appendix A: Responses to All Questions across All Respondents (N=121)</t>
  </si>
  <si>
    <t xml:space="preserve">Appendix B: Responses to Selected Questions by Stakeholder Groups (single and multiple choice questions)   </t>
  </si>
  <si>
    <t>Stakeholder recoding for Appendix B</t>
  </si>
  <si>
    <t>Appendix B: Responses to Selected Questions by Stakeholder Groups (scale questions)</t>
  </si>
  <si>
    <r>
      <t xml:space="preserve">Appendix C: Responses to Selected Questions by Year                                                          </t>
    </r>
    <r>
      <rPr>
        <i/>
        <sz val="15"/>
        <color theme="1"/>
        <rFont val="Calibri"/>
        <family val="2"/>
        <scheme val="minor"/>
      </rPr>
      <t>Only comparable questions are listed</t>
    </r>
  </si>
  <si>
    <t>p-value</t>
  </si>
  <si>
    <t>To what extent do you believe that Panama received value for money from the World Bank Group’s Reimbursable Advisory Services (RAS)?</t>
  </si>
  <si>
    <t>Public sector governance/reform (including the implementation of the treasury single account (TSA) and roll-out of an integrated system for financial management (ITSMO) which increased transparency in budget management</t>
  </si>
  <si>
    <t>Economic growth</t>
  </si>
  <si>
    <t>Water and sanitation*</t>
  </si>
  <si>
    <t>Overall, please rate your impression of the effectiveness of these organizations in Panama.  (1-"Not effective at all", 10-"Very Effective")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</si>
</sst>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
    <numFmt numFmtId="166" formatCode="###0.00"/>
  </numFmts>
  <fonts count="56">
    <font>
      <sz val="11"/>
      <color rgb="FF000000"/>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1"/>
      <color rgb="FF000000"/>
      <name val="Calibri"/>
      <family val="2"/>
      <scheme val="minor"/>
    </font>
    <font>
      <b/>
      <sz val="11"/>
      <color rgb="FF000000"/>
      <name val="Calibri"/>
      <family val="2"/>
      <scheme val="minor"/>
    </font>
    <font>
      <i/>
      <sz val="9"/>
      <color rgb="FF000000"/>
      <name val="Calibri"/>
      <family val="2"/>
      <scheme val="minor"/>
    </font>
    <font>
      <sz val="8"/>
      <name val="Calibri"/>
      <family val="2"/>
      <scheme val="minor"/>
    </font>
    <font>
      <i/>
      <sz val="9"/>
      <color theme="1"/>
      <name val="Calibri"/>
      <family val="2"/>
      <scheme val="minor"/>
    </font>
    <font>
      <sz val="10"/>
      <color rgb="FF000000"/>
      <name val="Calibri"/>
      <family val="2"/>
      <scheme val="minor"/>
    </font>
    <font>
      <b/>
      <sz val="11"/>
      <color theme="1"/>
      <name val="Calibri"/>
      <family val="2"/>
      <scheme val="minor"/>
    </font>
    <font>
      <sz val="11"/>
      <name val="Calibri"/>
      <family val="2"/>
      <scheme val="minor"/>
    </font>
    <font>
      <b/>
      <sz val="12"/>
      <color theme="1"/>
      <name val="Calibri"/>
      <family val="2"/>
      <scheme val="minor"/>
    </font>
    <font>
      <sz val="9"/>
      <name val="Calibri"/>
      <family val="2"/>
      <scheme val="minor"/>
    </font>
    <font>
      <b/>
      <sz val="11"/>
      <name val="Calibri"/>
      <family val="2"/>
      <scheme val="minor"/>
    </font>
    <font>
      <sz val="10"/>
      <name val="Arial"/>
      <family val="2"/>
    </font>
    <font>
      <b/>
      <sz val="8"/>
      <name val="Calibri"/>
      <family val="2"/>
      <scheme val="minor"/>
    </font>
    <font>
      <b/>
      <sz val="9"/>
      <color indexed="8"/>
      <name val="Calibri"/>
      <family val="2"/>
      <scheme val="minor"/>
    </font>
    <font>
      <b/>
      <sz val="9"/>
      <name val="Calibri"/>
      <family val="2"/>
      <scheme val="minor"/>
    </font>
    <font>
      <sz val="10"/>
      <color indexed="8"/>
      <name val="Calibri"/>
      <family val="2"/>
      <scheme val="minor"/>
    </font>
    <font>
      <i/>
      <sz val="9"/>
      <color indexed="8"/>
      <name val="Calibri"/>
      <family val="2"/>
      <scheme val="minor"/>
    </font>
    <font>
      <sz val="11"/>
      <color rgb="FF000000"/>
      <name val="Calibri"/>
    </font>
    <font>
      <b/>
      <sz val="12"/>
      <name val="Calibri"/>
      <family val="2"/>
      <scheme val="minor"/>
    </font>
    <font>
      <sz val="9"/>
      <color theme="1"/>
      <name val="Arial"/>
      <family val="2"/>
    </font>
    <font>
      <sz val="10"/>
      <name val="Calibri"/>
      <family val="2"/>
      <scheme val="minor"/>
    </font>
    <font>
      <sz val="9"/>
      <color indexed="8"/>
      <name val="Calibri"/>
      <family val="2"/>
      <scheme val="minor"/>
    </font>
    <font>
      <b/>
      <sz val="12"/>
      <color indexed="8"/>
      <name val="Calibri"/>
      <family val="2"/>
      <scheme val="minor"/>
    </font>
    <font>
      <b/>
      <sz val="11"/>
      <color indexed="8"/>
      <name val="Calibri"/>
      <family val="2"/>
      <scheme val="minor"/>
    </font>
    <font>
      <b/>
      <sz val="10"/>
      <color indexed="8"/>
      <name val="Calibri"/>
      <family val="2"/>
      <scheme val="minor"/>
    </font>
    <font>
      <b/>
      <sz val="12"/>
      <color rgb="FF000000"/>
      <name val="Calibri"/>
      <family val="2"/>
      <scheme val="minor"/>
    </font>
    <font>
      <sz val="9.5"/>
      <color indexed="8"/>
      <name val="Calibri"/>
      <family val="2"/>
      <scheme val="minor"/>
    </font>
    <font>
      <sz val="9.5"/>
      <name val="Calibri"/>
      <family val="2"/>
      <scheme val="minor"/>
    </font>
    <font>
      <b/>
      <sz val="10"/>
      <color rgb="FF000000"/>
      <name val="Calibri"/>
      <family val="2"/>
      <scheme val="minor"/>
    </font>
    <font>
      <b/>
      <sz val="10"/>
      <color theme="1"/>
      <name val="Calibri"/>
      <family val="2"/>
      <scheme val="minor"/>
    </font>
    <font>
      <sz val="10"/>
      <color theme="1"/>
      <name val="Calibri"/>
      <family val="2"/>
      <scheme val="minor"/>
    </font>
    <font>
      <sz val="9"/>
      <color indexed="8"/>
      <name val="Arial"/>
      <family val="2"/>
    </font>
    <font>
      <b/>
      <sz val="12"/>
      <color rgb="FF000000"/>
      <name val="Calibri"/>
      <family val="2"/>
      <charset val="204"/>
      <scheme val="minor"/>
    </font>
    <font>
      <i/>
      <sz val="10"/>
      <color rgb="FF000000"/>
      <name val="Calibri"/>
      <family val="2"/>
      <scheme val="minor"/>
    </font>
    <font>
      <b/>
      <i/>
      <sz val="10"/>
      <color rgb="FF000000"/>
      <name val="Calibri"/>
      <family val="2"/>
      <scheme val="minor"/>
    </font>
    <font>
      <sz val="11"/>
      <color rgb="FF000000"/>
      <name val="Calibri"/>
      <family val="2"/>
      <charset val="204"/>
    </font>
    <font>
      <b/>
      <sz val="15"/>
      <color rgb="FF000000"/>
      <name val="Calibri"/>
      <family val="2"/>
      <scheme val="minor"/>
    </font>
    <font>
      <b/>
      <sz val="15"/>
      <name val="Calibri"/>
      <family val="2"/>
      <scheme val="minor"/>
    </font>
    <font>
      <b/>
      <sz val="15"/>
      <color theme="1"/>
      <name val="Calibri"/>
      <family val="2"/>
      <scheme val="minor"/>
    </font>
    <font>
      <i/>
      <sz val="15"/>
      <color theme="1"/>
      <name val="Calibri"/>
      <family val="2"/>
      <scheme val="minor"/>
    </font>
    <font>
      <sz val="11"/>
      <color indexed="8"/>
      <name val="Calibri"/>
      <family val="2"/>
      <scheme val="minor"/>
    </font>
    <font>
      <sz val="9"/>
      <color theme="1"/>
      <name val="Calibri"/>
      <family val="2"/>
      <scheme val="minor"/>
    </font>
    <font>
      <b/>
      <sz val="9"/>
      <color theme="1"/>
      <name val="Calibri"/>
      <family val="2"/>
      <scheme val="minor"/>
    </font>
    <font>
      <sz val="7.5"/>
      <name val="Calibri"/>
      <family val="2"/>
      <scheme val="minor"/>
    </font>
    <font>
      <sz val="8"/>
      <color theme="1"/>
      <name val="Calibri"/>
      <family val="2"/>
      <scheme val="minor"/>
    </font>
    <font>
      <b/>
      <sz val="8"/>
      <color theme="1"/>
      <name val="Calibri"/>
      <family val="2"/>
      <scheme val="minor"/>
    </font>
    <font>
      <b/>
      <sz val="10"/>
      <name val="Calibri"/>
      <family val="2"/>
      <scheme val="minor"/>
    </font>
    <font>
      <sz val="11"/>
      <color rgb="FF000000"/>
      <name val="Calibri"/>
      <family val="2"/>
      <charset val="204"/>
      <scheme val="minor"/>
    </font>
    <font>
      <b/>
      <sz val="11"/>
      <color rgb="FF000000"/>
      <name val="Calibri"/>
      <family val="2"/>
      <charset val="204"/>
      <scheme val="minor"/>
    </font>
  </fonts>
  <fills count="15">
    <fill>
      <patternFill patternType="none"/>
    </fill>
    <fill>
      <patternFill patternType="gray125"/>
    </fill>
    <fill>
      <patternFill patternType="solid">
        <fgColor rgb="FFFF0000"/>
        <bgColor indexed="64"/>
      </patternFill>
    </fill>
    <fill>
      <patternFill patternType="solid">
        <fgColor theme="9" tint="0.39997558519241921"/>
        <bgColor indexed="64"/>
      </patternFill>
    </fill>
    <fill>
      <patternFill patternType="solid">
        <fgColor rgb="FFFFFF00"/>
        <bgColor indexed="64"/>
      </patternFill>
    </fill>
    <fill>
      <patternFill patternType="solid">
        <fgColor theme="8" tint="0.39997558519241921"/>
        <bgColor indexed="64"/>
      </patternFill>
    </fill>
    <fill>
      <patternFill patternType="solid">
        <fgColor theme="6" tint="0.39997558519241921"/>
        <bgColor indexed="64"/>
      </patternFill>
    </fill>
    <fill>
      <patternFill patternType="solid">
        <fgColor rgb="FFD8EEC0"/>
        <bgColor indexed="64"/>
      </patternFill>
    </fill>
    <fill>
      <patternFill patternType="solid">
        <fgColor theme="0"/>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9" tint="0.79998168889431442"/>
        <bgColor indexed="64"/>
      </patternFill>
    </fill>
  </fills>
  <borders count="7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top/>
      <bottom/>
      <diagonal/>
    </border>
    <border>
      <left/>
      <right/>
      <top style="medium">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diagonal/>
    </border>
    <border>
      <left style="medium">
        <color indexed="64"/>
      </left>
      <right style="thick">
        <color indexed="64"/>
      </right>
      <top style="medium">
        <color indexed="64"/>
      </top>
      <bottom style="thick">
        <color indexed="64"/>
      </bottom>
      <diagonal/>
    </border>
    <border>
      <left style="medium">
        <color indexed="64"/>
      </left>
      <right style="medium">
        <color auto="1"/>
      </right>
      <top style="thin">
        <color auto="1"/>
      </top>
      <bottom style="thin">
        <color auto="1"/>
      </bottom>
      <diagonal/>
    </border>
    <border>
      <left style="medium">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medium">
        <color indexed="64"/>
      </left>
      <right/>
      <top/>
      <bottom style="medium">
        <color indexed="64"/>
      </bottom>
      <diagonal/>
    </border>
    <border>
      <left/>
      <right style="thin">
        <color auto="1"/>
      </right>
      <top style="thin">
        <color auto="1"/>
      </top>
      <bottom style="thin">
        <color auto="1"/>
      </bottom>
      <diagonal/>
    </border>
    <border>
      <left style="thick">
        <color indexed="64"/>
      </left>
      <right style="thick">
        <color indexed="64"/>
      </right>
      <top style="medium">
        <color indexed="64"/>
      </top>
      <bottom/>
      <diagonal/>
    </border>
    <border>
      <left style="medium">
        <color indexed="64"/>
      </left>
      <right/>
      <top style="thick">
        <color auto="1"/>
      </top>
      <bottom style="medium">
        <color indexed="64"/>
      </bottom>
      <diagonal/>
    </border>
    <border>
      <left style="thick">
        <color indexed="64"/>
      </left>
      <right style="medium">
        <color indexed="64"/>
      </right>
      <top style="medium">
        <color indexed="64"/>
      </top>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auto="1"/>
      </left>
      <right style="medium">
        <color indexed="64"/>
      </right>
      <top/>
      <bottom style="medium">
        <color indexed="64"/>
      </bottom>
      <diagonal/>
    </border>
    <border>
      <left/>
      <right/>
      <top style="medium">
        <color indexed="64"/>
      </top>
      <bottom/>
      <diagonal/>
    </border>
    <border>
      <left/>
      <right/>
      <top style="thin">
        <color auto="1"/>
      </top>
      <bottom style="thin">
        <color auto="1"/>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164">
    <xf numFmtId="0" fontId="0" fillId="0" borderId="0"/>
    <xf numFmtId="0" fontId="5"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7" fillId="0" borderId="0" applyFont="0" applyFill="0" applyBorder="0" applyAlignment="0" applyProtection="0"/>
  </cellStyleXfs>
  <cellXfs count="468">
    <xf numFmtId="0" fontId="0" fillId="0" borderId="0" xfId="0"/>
    <xf numFmtId="164" fontId="6" fillId="0" borderId="0" xfId="0" applyNumberFormat="1" applyFont="1"/>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0" fillId="0" borderId="0" xfId="0" applyAlignment="1">
      <alignment wrapText="1"/>
    </xf>
    <xf numFmtId="2" fontId="0" fillId="0" borderId="0" xfId="0" applyNumberFormat="1"/>
    <xf numFmtId="0" fontId="7" fillId="0" borderId="19" xfId="0" applyFont="1" applyBorder="1" applyAlignment="1">
      <alignment wrapText="1"/>
    </xf>
    <xf numFmtId="0" fontId="7" fillId="0" borderId="17" xfId="0" applyFont="1" applyBorder="1" applyAlignment="1">
      <alignment wrapText="1"/>
    </xf>
    <xf numFmtId="0" fontId="0" fillId="0" borderId="1" xfId="0" applyBorder="1" applyAlignment="1">
      <alignment wrapText="1"/>
    </xf>
    <xf numFmtId="0" fontId="0" fillId="0" borderId="16" xfId="0" applyBorder="1" applyAlignment="1">
      <alignment wrapText="1"/>
    </xf>
    <xf numFmtId="0" fontId="0" fillId="0" borderId="17" xfId="0" applyBorder="1" applyAlignment="1">
      <alignment wrapText="1"/>
    </xf>
    <xf numFmtId="0" fontId="7" fillId="0" borderId="0" xfId="0" applyFont="1" applyAlignment="1">
      <alignment horizontal="center" vertical="center"/>
    </xf>
    <xf numFmtId="0" fontId="0" fillId="0" borderId="0" xfId="0" applyFill="1"/>
    <xf numFmtId="0" fontId="19" fillId="7" borderId="1" xfId="2" applyFont="1" applyFill="1" applyBorder="1" applyAlignment="1">
      <alignment horizontal="left" wrapText="1"/>
    </xf>
    <xf numFmtId="164" fontId="20" fillId="7" borderId="1" xfId="3" applyNumberFormat="1" applyFont="1" applyFill="1" applyBorder="1" applyAlignment="1">
      <alignment horizontal="center" wrapText="1"/>
    </xf>
    <xf numFmtId="164" fontId="21" fillId="7" borderId="1" xfId="3" applyNumberFormat="1" applyFont="1" applyFill="1" applyBorder="1" applyAlignment="1">
      <alignment horizontal="center" wrapText="1"/>
    </xf>
    <xf numFmtId="0" fontId="23" fillId="0" borderId="0" xfId="4" applyFont="1" applyAlignment="1">
      <alignment horizontal="left" vertical="center"/>
    </xf>
    <xf numFmtId="0" fontId="17" fillId="0" borderId="0" xfId="2" applyFont="1" applyAlignment="1">
      <alignment horizontal="left" vertical="center"/>
    </xf>
    <xf numFmtId="164" fontId="27" fillId="0" borderId="0" xfId="2" applyNumberFormat="1" applyFont="1" applyAlignment="1">
      <alignment horizontal="center" vertical="center" wrapText="1"/>
    </xf>
    <xf numFmtId="164" fontId="28" fillId="0" borderId="0" xfId="4" applyNumberFormat="1" applyFont="1" applyAlignment="1">
      <alignment horizontal="center" vertical="center"/>
    </xf>
    <xf numFmtId="0" fontId="23" fillId="0" borderId="0" xfId="4" applyFont="1" applyAlignment="1">
      <alignment horizontal="left" vertical="center" wrapText="1"/>
    </xf>
    <xf numFmtId="0" fontId="29" fillId="0" borderId="0" xfId="4" applyFont="1" applyAlignment="1">
      <alignment horizontal="left" vertical="center"/>
    </xf>
    <xf numFmtId="0" fontId="30" fillId="0" borderId="0" xfId="4" applyFont="1" applyAlignment="1">
      <alignment horizontal="left" vertical="center"/>
    </xf>
    <xf numFmtId="164" fontId="22" fillId="0" borderId="0" xfId="4" applyNumberFormat="1" applyFont="1" applyAlignment="1">
      <alignment horizontal="center" vertical="center" wrapText="1"/>
    </xf>
    <xf numFmtId="164" fontId="22" fillId="0" borderId="0" xfId="3" applyNumberFormat="1" applyFont="1" applyAlignment="1">
      <alignment horizontal="center" vertical="center"/>
    </xf>
    <xf numFmtId="164" fontId="27" fillId="0" borderId="0" xfId="3" applyNumberFormat="1" applyFont="1" applyAlignment="1">
      <alignment horizontal="center" vertical="center"/>
    </xf>
    <xf numFmtId="0" fontId="14" fillId="0" borderId="0" xfId="2" applyFont="1" applyAlignment="1">
      <alignment horizontal="left" vertical="center" wrapText="1"/>
    </xf>
    <xf numFmtId="0" fontId="19" fillId="0" borderId="0" xfId="2" applyFont="1" applyAlignment="1">
      <alignment horizontal="left" wrapText="1"/>
    </xf>
    <xf numFmtId="164" fontId="20" fillId="0" borderId="0" xfId="3" applyNumberFormat="1" applyFont="1" applyAlignment="1">
      <alignment horizontal="center" wrapText="1"/>
    </xf>
    <xf numFmtId="0" fontId="31" fillId="0" borderId="0" xfId="4" applyFont="1" applyAlignment="1">
      <alignment horizontal="left" vertical="center"/>
    </xf>
    <xf numFmtId="0" fontId="22" fillId="0" borderId="0" xfId="4" applyFont="1" applyAlignment="1">
      <alignment horizontal="left" vertical="center" wrapText="1"/>
    </xf>
    <xf numFmtId="164" fontId="28" fillId="0" borderId="0" xfId="4" applyNumberFormat="1" applyFont="1" applyAlignment="1">
      <alignment horizontal="center" vertical="center" wrapText="1"/>
    </xf>
    <xf numFmtId="0" fontId="28" fillId="0" borderId="0" xfId="6" applyFont="1" applyAlignment="1">
      <alignment horizontal="left" vertical="center" wrapText="1"/>
    </xf>
    <xf numFmtId="164" fontId="28" fillId="0" borderId="0" xfId="6" applyNumberFormat="1" applyFont="1" applyAlignment="1">
      <alignment horizontal="center" vertical="center" wrapText="1"/>
    </xf>
    <xf numFmtId="164" fontId="28" fillId="0" borderId="0" xfId="6" applyNumberFormat="1" applyFont="1" applyAlignment="1">
      <alignment horizontal="right" vertical="center"/>
    </xf>
    <xf numFmtId="164" fontId="22" fillId="0" borderId="1" xfId="3" applyNumberFormat="1" applyFont="1" applyBorder="1" applyAlignment="1">
      <alignment horizontal="center" vertical="center"/>
    </xf>
    <xf numFmtId="0" fontId="32" fillId="0" borderId="0" xfId="4" applyFont="1" applyAlignment="1">
      <alignment horizontal="left" vertical="center"/>
    </xf>
    <xf numFmtId="0" fontId="16" fillId="0" borderId="0" xfId="7" applyFont="1" applyAlignment="1">
      <alignment horizontal="left" vertical="center" wrapText="1"/>
    </xf>
    <xf numFmtId="164" fontId="16" fillId="0" borderId="0" xfId="7" applyNumberFormat="1" applyFont="1" applyAlignment="1">
      <alignment horizontal="center" vertical="center" wrapText="1"/>
    </xf>
    <xf numFmtId="164" fontId="33" fillId="0" borderId="0" xfId="3" applyNumberFormat="1" applyFont="1" applyAlignment="1">
      <alignment horizontal="center" vertical="center"/>
    </xf>
    <xf numFmtId="164" fontId="34" fillId="0" borderId="0" xfId="3" applyNumberFormat="1" applyFont="1" applyAlignment="1">
      <alignment horizontal="center"/>
    </xf>
    <xf numFmtId="164" fontId="22" fillId="0" borderId="0" xfId="3" applyNumberFormat="1" applyFont="1" applyAlignment="1">
      <alignment horizontal="center" vertical="center" wrapText="1"/>
    </xf>
    <xf numFmtId="0" fontId="22" fillId="0" borderId="0" xfId="3" applyFont="1" applyAlignment="1">
      <alignment horizontal="left" vertical="center" wrapText="1"/>
    </xf>
    <xf numFmtId="164" fontId="28" fillId="0" borderId="0" xfId="8" applyNumberFormat="1" applyFont="1" applyAlignment="1">
      <alignment horizontal="center" vertical="center"/>
    </xf>
    <xf numFmtId="164" fontId="16" fillId="0" borderId="0" xfId="6" applyNumberFormat="1" applyFont="1" applyAlignment="1">
      <alignment horizontal="right" vertical="top"/>
    </xf>
    <xf numFmtId="0" fontId="25" fillId="0" borderId="0" xfId="2" applyFont="1" applyAlignment="1">
      <alignment horizontal="left" vertical="center"/>
    </xf>
    <xf numFmtId="0" fontId="27" fillId="0" borderId="0" xfId="7" applyFont="1" applyAlignment="1">
      <alignment horizontal="left" vertical="center" wrapText="1"/>
    </xf>
    <xf numFmtId="164" fontId="27" fillId="0" borderId="0" xfId="7" applyNumberFormat="1" applyFont="1" applyAlignment="1">
      <alignment horizontal="center" vertical="center" wrapText="1"/>
    </xf>
    <xf numFmtId="0" fontId="22" fillId="0" borderId="0" xfId="9" applyFont="1" applyAlignment="1">
      <alignment horizontal="left" vertical="center" wrapText="1"/>
    </xf>
    <xf numFmtId="164" fontId="22" fillId="0" borderId="0" xfId="9" applyNumberFormat="1" applyFont="1" applyAlignment="1">
      <alignment horizontal="center" vertical="center" wrapText="1"/>
    </xf>
    <xf numFmtId="164" fontId="28" fillId="0" borderId="0" xfId="6" applyNumberFormat="1" applyFont="1" applyAlignment="1">
      <alignment horizontal="left" vertical="center" wrapText="1"/>
    </xf>
    <xf numFmtId="165" fontId="14" fillId="0" borderId="0" xfId="5" applyNumberFormat="1" applyFont="1" applyAlignment="1">
      <alignment horizontal="center" vertical="center"/>
    </xf>
    <xf numFmtId="166" fontId="14" fillId="0" borderId="0" xfId="5" applyNumberFormat="1" applyFont="1" applyAlignment="1">
      <alignment horizontal="center" vertical="center"/>
    </xf>
    <xf numFmtId="0" fontId="8" fillId="0" borderId="0" xfId="12" applyFont="1" applyAlignment="1">
      <alignment horizontal="right"/>
    </xf>
    <xf numFmtId="0" fontId="25" fillId="0" borderId="0" xfId="5" applyFont="1" applyAlignment="1">
      <alignment horizontal="left" vertical="center"/>
    </xf>
    <xf numFmtId="165" fontId="16" fillId="0" borderId="0" xfId="5" applyNumberFormat="1" applyFont="1" applyAlignment="1">
      <alignment horizontal="center" vertical="center"/>
    </xf>
    <xf numFmtId="166" fontId="16" fillId="0" borderId="0" xfId="5" applyNumberFormat="1" applyFont="1" applyAlignment="1">
      <alignment horizontal="center" vertical="center"/>
    </xf>
    <xf numFmtId="0" fontId="15" fillId="0" borderId="0" xfId="0" applyFont="1"/>
    <xf numFmtId="0" fontId="26" fillId="0" borderId="0" xfId="0" applyFont="1"/>
    <xf numFmtId="0" fontId="13" fillId="0" borderId="0" xfId="0" applyFont="1" applyAlignment="1">
      <alignment horizontal="right"/>
    </xf>
    <xf numFmtId="0" fontId="7" fillId="0" borderId="0" xfId="0" applyFont="1"/>
    <xf numFmtId="0" fontId="0" fillId="0" borderId="19" xfId="0" applyBorder="1"/>
    <xf numFmtId="0" fontId="36" fillId="6" borderId="0" xfId="0" applyFont="1" applyFill="1" applyAlignment="1">
      <alignment wrapText="1"/>
    </xf>
    <xf numFmtId="0" fontId="37" fillId="6" borderId="0" xfId="0" applyFont="1" applyFill="1"/>
    <xf numFmtId="164" fontId="24" fillId="0" borderId="0" xfId="0" applyNumberFormat="1" applyFont="1"/>
    <xf numFmtId="0" fontId="13" fillId="0" borderId="0" xfId="0" applyFont="1" applyAlignment="1">
      <alignment horizontal="left"/>
    </xf>
    <xf numFmtId="9" fontId="0" fillId="0" borderId="0" xfId="0" applyNumberFormat="1"/>
    <xf numFmtId="0" fontId="0" fillId="0" borderId="0" xfId="0" applyAlignment="1">
      <alignment horizontal="left"/>
    </xf>
    <xf numFmtId="0" fontId="0" fillId="0" borderId="1" xfId="0" applyBorder="1"/>
    <xf numFmtId="0" fontId="0" fillId="0" borderId="1" xfId="0" applyBorder="1" applyAlignment="1">
      <alignment horizontal="center" vertical="center"/>
    </xf>
    <xf numFmtId="2" fontId="0" fillId="0" borderId="1" xfId="0" applyNumberFormat="1" applyBorder="1" applyAlignment="1">
      <alignment horizontal="center" vertical="center"/>
    </xf>
    <xf numFmtId="0" fontId="13" fillId="0" borderId="0" xfId="0" applyFont="1" applyAlignment="1">
      <alignment horizontal="center"/>
    </xf>
    <xf numFmtId="0" fontId="0" fillId="0" borderId="2" xfId="0" applyBorder="1" applyAlignment="1">
      <alignment horizontal="center" vertical="center"/>
    </xf>
    <xf numFmtId="0" fontId="0" fillId="0" borderId="2" xfId="0" applyBorder="1" applyAlignment="1">
      <alignment wrapText="1"/>
    </xf>
    <xf numFmtId="0" fontId="0" fillId="0" borderId="36" xfId="0" applyBorder="1" applyAlignment="1">
      <alignment horizontal="center" vertical="center"/>
    </xf>
    <xf numFmtId="0" fontId="8" fillId="0" borderId="0" xfId="0" applyFont="1" applyAlignment="1">
      <alignment horizontal="center"/>
    </xf>
    <xf numFmtId="2" fontId="7" fillId="0" borderId="0" xfId="0" applyNumberFormat="1" applyFont="1" applyAlignment="1">
      <alignment horizontal="center" vertical="center"/>
    </xf>
    <xf numFmtId="0" fontId="0" fillId="0" borderId="46" xfId="0" applyBorder="1"/>
    <xf numFmtId="2" fontId="7" fillId="0" borderId="0" xfId="0" applyNumberFormat="1" applyFont="1"/>
    <xf numFmtId="0" fontId="0" fillId="0" borderId="47" xfId="0" applyBorder="1" applyAlignment="1">
      <alignment wrapText="1"/>
    </xf>
    <xf numFmtId="0" fontId="15" fillId="0" borderId="0" xfId="0" applyFont="1" applyAlignment="1">
      <alignment horizontal="left"/>
    </xf>
    <xf numFmtId="0" fontId="7" fillId="0" borderId="1" xfId="0" applyFont="1" applyBorder="1" applyAlignment="1">
      <alignment wrapText="1"/>
    </xf>
    <xf numFmtId="2" fontId="7" fillId="0" borderId="0" xfId="0" applyNumberFormat="1" applyFont="1" applyAlignment="1">
      <alignment horizontal="center" vertical="center" wrapText="1"/>
    </xf>
    <xf numFmtId="0" fontId="7" fillId="0" borderId="0" xfId="0" applyFont="1" applyAlignment="1">
      <alignment wrapText="1"/>
    </xf>
    <xf numFmtId="0" fontId="0" fillId="0" borderId="48" xfId="0" applyBorder="1" applyAlignment="1">
      <alignment horizontal="center" vertical="center"/>
    </xf>
    <xf numFmtId="0" fontId="36" fillId="6" borderId="0" xfId="0" applyFont="1" applyFill="1" applyAlignment="1">
      <alignment horizontal="left"/>
    </xf>
    <xf numFmtId="0" fontId="37" fillId="6" borderId="0" xfId="0" applyFont="1" applyFill="1" applyAlignment="1">
      <alignment horizontal="left"/>
    </xf>
    <xf numFmtId="0" fontId="13" fillId="6" borderId="0" xfId="0" applyFont="1" applyFill="1" applyAlignment="1">
      <alignment horizontal="left"/>
    </xf>
    <xf numFmtId="0" fontId="0" fillId="6" borderId="0" xfId="0" applyFill="1" applyAlignment="1">
      <alignment horizontal="left"/>
    </xf>
    <xf numFmtId="0" fontId="39" fillId="6" borderId="0" xfId="0" applyFont="1" applyFill="1" applyAlignment="1">
      <alignment horizontal="left"/>
    </xf>
    <xf numFmtId="0" fontId="7" fillId="0" borderId="47" xfId="0" applyFont="1" applyBorder="1" applyAlignment="1">
      <alignment wrapText="1"/>
    </xf>
    <xf numFmtId="0" fontId="0" fillId="0" borderId="2" xfId="0" applyBorder="1"/>
    <xf numFmtId="0" fontId="0" fillId="0" borderId="49" xfId="0" applyBorder="1" applyAlignment="1">
      <alignment wrapText="1"/>
    </xf>
    <xf numFmtId="2" fontId="0" fillId="0" borderId="48" xfId="0" applyNumberFormat="1" applyBorder="1" applyAlignment="1">
      <alignment horizontal="center" vertical="center"/>
    </xf>
    <xf numFmtId="0" fontId="0" fillId="0" borderId="19" xfId="0" applyBorder="1" applyAlignment="1">
      <alignment wrapText="1"/>
    </xf>
    <xf numFmtId="0" fontId="0" fillId="0" borderId="1" xfId="0" applyBorder="1" applyAlignment="1">
      <alignment horizontal="left" vertical="top" wrapText="1"/>
    </xf>
    <xf numFmtId="0" fontId="0" fillId="0" borderId="2" xfId="0" applyBorder="1" applyAlignment="1">
      <alignment horizontal="left"/>
    </xf>
    <xf numFmtId="0" fontId="0" fillId="0" borderId="2" xfId="0" applyBorder="1" applyAlignment="1"/>
    <xf numFmtId="0" fontId="8" fillId="6" borderId="14" xfId="0" applyFont="1" applyFill="1" applyBorder="1" applyAlignment="1">
      <alignment horizontal="center"/>
    </xf>
    <xf numFmtId="0" fontId="8" fillId="6" borderId="15" xfId="0" applyFont="1" applyFill="1" applyBorder="1" applyAlignment="1">
      <alignment horizontal="center"/>
    </xf>
    <xf numFmtId="0" fontId="8" fillId="6" borderId="1" xfId="0" applyFont="1" applyFill="1" applyBorder="1" applyAlignment="1">
      <alignment horizontal="center"/>
    </xf>
    <xf numFmtId="0" fontId="8" fillId="6" borderId="3" xfId="0" applyFont="1" applyFill="1" applyBorder="1" applyAlignment="1">
      <alignment horizontal="center"/>
    </xf>
    <xf numFmtId="0" fontId="8" fillId="6" borderId="1" xfId="0" applyFont="1" applyFill="1" applyBorder="1" applyAlignment="1">
      <alignment wrapText="1"/>
    </xf>
    <xf numFmtId="0" fontId="8" fillId="6" borderId="14" xfId="0" applyFont="1" applyFill="1" applyBorder="1" applyAlignment="1">
      <alignment horizontal="left" wrapText="1"/>
    </xf>
    <xf numFmtId="0" fontId="8" fillId="6" borderId="2" xfId="0" applyFont="1" applyFill="1" applyBorder="1" applyAlignment="1">
      <alignment wrapText="1"/>
    </xf>
    <xf numFmtId="0" fontId="8" fillId="6" borderId="2" xfId="0" applyFont="1" applyFill="1" applyBorder="1" applyAlignment="1">
      <alignment horizontal="center"/>
    </xf>
    <xf numFmtId="0" fontId="0" fillId="0" borderId="49" xfId="0" applyBorder="1" applyAlignment="1">
      <alignment horizontal="left" wrapText="1"/>
    </xf>
    <xf numFmtId="0" fontId="0" fillId="0" borderId="19" xfId="0" applyBorder="1" applyAlignment="1">
      <alignment horizontal="center" vertical="center"/>
    </xf>
    <xf numFmtId="0" fontId="0" fillId="0" borderId="3" xfId="0" applyBorder="1" applyAlignment="1">
      <alignment horizontal="center" vertical="center"/>
    </xf>
    <xf numFmtId="2" fontId="0" fillId="0" borderId="20" xfId="0" applyNumberFormat="1" applyBorder="1" applyAlignment="1">
      <alignment horizontal="center" vertical="center"/>
    </xf>
    <xf numFmtId="0" fontId="0" fillId="0" borderId="49" xfId="0" applyBorder="1" applyAlignment="1">
      <alignment horizontal="center" vertical="center"/>
    </xf>
    <xf numFmtId="0" fontId="0" fillId="0" borderId="20" xfId="0" applyBorder="1" applyAlignment="1">
      <alignment horizontal="center" vertical="center"/>
    </xf>
    <xf numFmtId="0" fontId="0" fillId="0" borderId="19" xfId="0" applyFill="1" applyBorder="1" applyAlignment="1">
      <alignment horizontal="center" vertical="center"/>
    </xf>
    <xf numFmtId="2" fontId="0" fillId="0" borderId="19" xfId="0" applyNumberFormat="1" applyBorder="1" applyAlignment="1">
      <alignment horizontal="center" vertical="center"/>
    </xf>
    <xf numFmtId="0" fontId="0" fillId="0" borderId="46" xfId="0" applyBorder="1" applyAlignment="1">
      <alignment horizontal="center" vertical="center"/>
    </xf>
    <xf numFmtId="0" fontId="0" fillId="0" borderId="50" xfId="0" applyBorder="1" applyAlignment="1">
      <alignment horizontal="center" vertical="center"/>
    </xf>
    <xf numFmtId="2" fontId="0" fillId="0" borderId="46" xfId="0" applyNumberFormat="1"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2" fontId="0" fillId="0" borderId="36" xfId="0" applyNumberFormat="1" applyBorder="1" applyAlignment="1">
      <alignment horizontal="center" vertical="center"/>
    </xf>
    <xf numFmtId="2" fontId="0" fillId="0" borderId="35" xfId="0" applyNumberFormat="1" applyBorder="1" applyAlignment="1">
      <alignment horizontal="center" vertical="center"/>
    </xf>
    <xf numFmtId="0" fontId="7" fillId="0" borderId="1" xfId="0" applyFont="1" applyBorder="1" applyAlignment="1">
      <alignment horizontal="left" wrapText="1"/>
    </xf>
    <xf numFmtId="0" fontId="8" fillId="6" borderId="1" xfId="0" applyFont="1" applyFill="1" applyBorder="1" applyAlignment="1">
      <alignment horizontal="left" wrapText="1"/>
    </xf>
    <xf numFmtId="0" fontId="0" fillId="0" borderId="10" xfId="0" applyBorder="1" applyAlignment="1">
      <alignment horizontal="center" vertical="center"/>
    </xf>
    <xf numFmtId="164" fontId="6" fillId="0" borderId="46" xfId="0" applyNumberFormat="1" applyFont="1" applyBorder="1" applyAlignment="1">
      <alignment horizontal="center" vertical="center"/>
    </xf>
    <xf numFmtId="164" fontId="6" fillId="0" borderId="10" xfId="0" applyNumberFormat="1" applyFont="1" applyBorder="1" applyAlignment="1">
      <alignment horizontal="center" vertical="center"/>
    </xf>
    <xf numFmtId="164" fontId="6" fillId="0" borderId="54" xfId="0" applyNumberFormat="1" applyFont="1" applyBorder="1" applyAlignment="1">
      <alignment horizontal="center" vertical="center"/>
    </xf>
    <xf numFmtId="164" fontId="6" fillId="0" borderId="12" xfId="0" applyNumberFormat="1" applyFont="1" applyBorder="1" applyAlignment="1">
      <alignment horizontal="center" vertical="center"/>
    </xf>
    <xf numFmtId="0" fontId="7" fillId="0" borderId="27" xfId="0" applyFont="1" applyBorder="1" applyAlignment="1">
      <alignment wrapText="1"/>
    </xf>
    <xf numFmtId="0" fontId="0" fillId="0" borderId="5" xfId="0" applyBorder="1" applyAlignment="1">
      <alignment horizontal="center" vertical="center"/>
    </xf>
    <xf numFmtId="164" fontId="6" fillId="0" borderId="5" xfId="0" applyNumberFormat="1" applyFont="1" applyBorder="1" applyAlignment="1">
      <alignment horizontal="center" vertical="center"/>
    </xf>
    <xf numFmtId="164" fontId="6" fillId="0" borderId="55" xfId="0" applyNumberFormat="1" applyFont="1" applyBorder="1" applyAlignment="1">
      <alignment horizontal="center" vertical="center"/>
    </xf>
    <xf numFmtId="0" fontId="8" fillId="6" borderId="1" xfId="0" applyFont="1" applyFill="1" applyBorder="1" applyAlignment="1">
      <alignment horizontal="center" wrapText="1"/>
    </xf>
    <xf numFmtId="0" fontId="8" fillId="6" borderId="3" xfId="0" applyFont="1" applyFill="1" applyBorder="1" applyAlignment="1">
      <alignment horizontal="center" wrapText="1"/>
    </xf>
    <xf numFmtId="0" fontId="14" fillId="0" borderId="0" xfId="0" applyFont="1"/>
    <xf numFmtId="164" fontId="14" fillId="0" borderId="0" xfId="0" applyNumberFormat="1" applyFont="1" applyAlignment="1">
      <alignment horizontal="center" vertical="center"/>
    </xf>
    <xf numFmtId="164" fontId="16" fillId="0" borderId="0" xfId="0" applyNumberFormat="1" applyFont="1"/>
    <xf numFmtId="0" fontId="14" fillId="0" borderId="0" xfId="0" applyFont="1" applyAlignment="1">
      <alignment vertical="center" wrapText="1"/>
    </xf>
    <xf numFmtId="0" fontId="17" fillId="0" borderId="0" xfId="0" applyFont="1" applyAlignment="1">
      <alignment vertical="center"/>
    </xf>
    <xf numFmtId="0" fontId="19" fillId="7" borderId="14" xfId="2" applyFont="1" applyFill="1" applyBorder="1" applyAlignment="1">
      <alignment horizontal="left" wrapText="1"/>
    </xf>
    <xf numFmtId="164" fontId="20" fillId="7" borderId="14" xfId="3" applyNumberFormat="1" applyFont="1" applyFill="1" applyBorder="1" applyAlignment="1">
      <alignment horizontal="center" wrapText="1"/>
    </xf>
    <xf numFmtId="164" fontId="21" fillId="7" borderId="14" xfId="3" applyNumberFormat="1" applyFont="1" applyFill="1" applyBorder="1" applyAlignment="1">
      <alignment horizontal="center" wrapText="1"/>
    </xf>
    <xf numFmtId="164" fontId="21" fillId="7" borderId="15" xfId="0" applyNumberFormat="1" applyFont="1" applyFill="1" applyBorder="1" applyAlignment="1">
      <alignment horizontal="center" wrapText="1"/>
    </xf>
    <xf numFmtId="164" fontId="21" fillId="7" borderId="3" xfId="0" applyNumberFormat="1" applyFont="1" applyFill="1" applyBorder="1" applyAlignment="1">
      <alignment horizontal="center" wrapText="1"/>
    </xf>
    <xf numFmtId="0" fontId="25" fillId="0" borderId="0" xfId="0" applyFont="1" applyAlignment="1">
      <alignment vertical="center" wrapText="1"/>
    </xf>
    <xf numFmtId="0" fontId="14" fillId="0" borderId="0" xfId="0" applyFont="1" applyAlignment="1">
      <alignment wrapText="1"/>
    </xf>
    <xf numFmtId="0" fontId="38" fillId="0" borderId="0" xfId="4" applyFont="1" applyAlignment="1">
      <alignment horizontal="left" vertical="top" wrapText="1"/>
    </xf>
    <xf numFmtId="164" fontId="38" fillId="0" borderId="0" xfId="4" applyNumberFormat="1" applyFont="1" applyAlignment="1">
      <alignment horizontal="center" vertical="top" wrapText="1"/>
    </xf>
    <xf numFmtId="164" fontId="27" fillId="0" borderId="0" xfId="0" applyNumberFormat="1" applyFont="1" applyAlignment="1">
      <alignment horizontal="center" vertical="center"/>
    </xf>
    <xf numFmtId="0" fontId="19" fillId="7" borderId="2" xfId="2" applyFont="1" applyFill="1" applyBorder="1" applyAlignment="1">
      <alignment horizontal="left" wrapText="1"/>
    </xf>
    <xf numFmtId="164" fontId="20" fillId="7" borderId="15" xfId="3" applyNumberFormat="1" applyFont="1" applyFill="1" applyBorder="1" applyAlignment="1">
      <alignment horizontal="center" wrapText="1"/>
    </xf>
    <xf numFmtId="164" fontId="21" fillId="0" borderId="0" xfId="3" applyNumberFormat="1" applyFont="1" applyAlignment="1">
      <alignment horizontal="center" wrapText="1"/>
    </xf>
    <xf numFmtId="0" fontId="16" fillId="0" borderId="0" xfId="0" applyFont="1"/>
    <xf numFmtId="0" fontId="16" fillId="0" borderId="0" xfId="0" applyFont="1" applyAlignment="1">
      <alignment wrapText="1"/>
    </xf>
    <xf numFmtId="0" fontId="8" fillId="0" borderId="0" xfId="0" applyFont="1" applyAlignment="1"/>
    <xf numFmtId="0" fontId="36" fillId="6" borderId="1" xfId="0" applyFont="1" applyFill="1" applyBorder="1" applyAlignment="1">
      <alignment wrapText="1"/>
    </xf>
    <xf numFmtId="0" fontId="36" fillId="9" borderId="3" xfId="0" applyFont="1" applyFill="1" applyBorder="1" applyAlignment="1">
      <alignment horizontal="center" vertical="center"/>
    </xf>
    <xf numFmtId="0" fontId="36" fillId="9" borderId="2" xfId="0" applyFont="1" applyFill="1" applyBorder="1" applyAlignment="1">
      <alignment horizontal="center" vertical="center"/>
    </xf>
    <xf numFmtId="0" fontId="12" fillId="0" borderId="24" xfId="0" applyFont="1" applyBorder="1"/>
    <xf numFmtId="0" fontId="37" fillId="6" borderId="3" xfId="0" applyFont="1" applyFill="1" applyBorder="1"/>
    <xf numFmtId="0" fontId="36" fillId="0" borderId="24" xfId="0" applyFont="1" applyFill="1" applyBorder="1" applyAlignment="1">
      <alignment wrapText="1"/>
    </xf>
    <xf numFmtId="0" fontId="37" fillId="6" borderId="26" xfId="0" applyFont="1" applyFill="1" applyBorder="1" applyAlignment="1">
      <alignment horizontal="center"/>
    </xf>
    <xf numFmtId="0" fontId="37" fillId="6" borderId="3" xfId="0" applyFont="1" applyFill="1" applyBorder="1" applyAlignment="1">
      <alignment horizontal="center"/>
    </xf>
    <xf numFmtId="0" fontId="36" fillId="0" borderId="25" xfId="0" applyFont="1" applyBorder="1" applyAlignment="1">
      <alignment wrapText="1"/>
    </xf>
    <xf numFmtId="0" fontId="37" fillId="6" borderId="2" xfId="0" applyFont="1" applyFill="1" applyBorder="1"/>
    <xf numFmtId="0" fontId="0" fillId="10" borderId="0" xfId="0" applyFill="1"/>
    <xf numFmtId="164" fontId="42" fillId="10" borderId="0" xfId="0" applyNumberFormat="1" applyFont="1" applyFill="1"/>
    <xf numFmtId="0" fontId="0" fillId="11" borderId="0" xfId="0" applyFill="1"/>
    <xf numFmtId="164" fontId="42" fillId="11" borderId="0" xfId="0" applyNumberFormat="1" applyFont="1" applyFill="1"/>
    <xf numFmtId="0" fontId="0" fillId="11" borderId="0" xfId="0" applyFill="1" applyAlignment="1">
      <alignment wrapText="1"/>
    </xf>
    <xf numFmtId="164" fontId="42" fillId="4" borderId="0" xfId="0" applyNumberFormat="1" applyFont="1" applyFill="1"/>
    <xf numFmtId="0" fontId="0" fillId="12" borderId="0" xfId="0" applyFill="1"/>
    <xf numFmtId="164" fontId="42" fillId="12" borderId="0" xfId="0" applyNumberFormat="1" applyFont="1" applyFill="1"/>
    <xf numFmtId="164" fontId="42" fillId="5" borderId="0" xfId="0" applyNumberFormat="1" applyFont="1" applyFill="1"/>
    <xf numFmtId="164" fontId="42" fillId="3" borderId="0" xfId="0" applyNumberFormat="1" applyFont="1" applyFill="1"/>
    <xf numFmtId="0" fontId="0" fillId="13" borderId="0" xfId="0" applyFill="1"/>
    <xf numFmtId="164" fontId="42" fillId="13" borderId="0" xfId="0" applyNumberFormat="1" applyFont="1" applyFill="1"/>
    <xf numFmtId="164" fontId="42" fillId="2" borderId="0" xfId="0" applyNumberFormat="1" applyFont="1" applyFill="1"/>
    <xf numFmtId="0" fontId="14" fillId="14" borderId="0" xfId="0" applyFont="1" applyFill="1"/>
    <xf numFmtId="0" fontId="44" fillId="14" borderId="0" xfId="0" applyFont="1" applyFill="1" applyAlignment="1">
      <alignment vertical="center"/>
    </xf>
    <xf numFmtId="164" fontId="14" fillId="14" borderId="0" xfId="0" applyNumberFormat="1" applyFont="1" applyFill="1" applyAlignment="1">
      <alignment horizontal="center" vertical="center"/>
    </xf>
    <xf numFmtId="164" fontId="16" fillId="14" borderId="0" xfId="0" applyNumberFormat="1" applyFont="1" applyFill="1"/>
    <xf numFmtId="0" fontId="0" fillId="14" borderId="0" xfId="0" applyFill="1"/>
    <xf numFmtId="0" fontId="13" fillId="14" borderId="0" xfId="0" applyFont="1" applyFill="1" applyAlignment="1">
      <alignment horizontal="left"/>
    </xf>
    <xf numFmtId="0" fontId="0" fillId="14" borderId="0" xfId="0" applyFill="1" applyAlignment="1">
      <alignment horizontal="left"/>
    </xf>
    <xf numFmtId="0" fontId="45" fillId="14" borderId="0" xfId="0" applyFont="1" applyFill="1" applyAlignment="1">
      <alignment horizontal="left" vertical="center"/>
    </xf>
    <xf numFmtId="0" fontId="26" fillId="14" borderId="0" xfId="0" applyFont="1" applyFill="1"/>
    <xf numFmtId="0" fontId="47" fillId="8" borderId="6" xfId="4" applyFont="1" applyFill="1" applyBorder="1" applyAlignment="1">
      <alignment horizontal="left" vertical="center" wrapText="1"/>
    </xf>
    <xf numFmtId="164" fontId="6" fillId="0" borderId="7" xfId="0" applyNumberFormat="1" applyFont="1" applyBorder="1" applyAlignment="1">
      <alignment horizontal="center" vertical="center"/>
    </xf>
    <xf numFmtId="164" fontId="6" fillId="0" borderId="6" xfId="0" applyNumberFormat="1" applyFont="1" applyBorder="1" applyAlignment="1">
      <alignment horizontal="center" vertical="center"/>
    </xf>
    <xf numFmtId="0" fontId="47" fillId="8" borderId="10" xfId="4" applyFont="1" applyFill="1" applyBorder="1" applyAlignment="1">
      <alignment horizontal="left" vertical="center" wrapText="1"/>
    </xf>
    <xf numFmtId="0" fontId="47" fillId="8" borderId="5" xfId="4" applyFont="1" applyFill="1" applyBorder="1" applyAlignment="1">
      <alignment horizontal="left" vertical="center" wrapText="1"/>
    </xf>
    <xf numFmtId="0" fontId="47" fillId="8" borderId="8" xfId="4" applyFont="1" applyFill="1" applyBorder="1" applyAlignment="1">
      <alignment horizontal="left" vertical="center" wrapText="1"/>
    </xf>
    <xf numFmtId="164" fontId="6" fillId="0" borderId="8" xfId="0" applyNumberFormat="1" applyFont="1" applyBorder="1" applyAlignment="1">
      <alignment horizontal="center" vertical="center"/>
    </xf>
    <xf numFmtId="0" fontId="47" fillId="0" borderId="5" xfId="4" applyFont="1" applyBorder="1" applyAlignment="1">
      <alignment horizontal="left" vertical="center" wrapText="1"/>
    </xf>
    <xf numFmtId="0" fontId="47" fillId="0" borderId="8" xfId="4" applyFont="1" applyBorder="1" applyAlignment="1">
      <alignment horizontal="left" vertical="center" wrapText="1"/>
    </xf>
    <xf numFmtId="0" fontId="47" fillId="0" borderId="10" xfId="4" applyFont="1" applyBorder="1" applyAlignment="1">
      <alignment horizontal="left" vertical="center" wrapText="1"/>
    </xf>
    <xf numFmtId="0" fontId="47" fillId="0" borderId="27" xfId="4" applyFont="1" applyBorder="1" applyAlignment="1">
      <alignment horizontal="left" vertical="center" wrapText="1"/>
    </xf>
    <xf numFmtId="0" fontId="47" fillId="0" borderId="22" xfId="4" applyFont="1" applyBorder="1" applyAlignment="1">
      <alignment horizontal="left" vertical="center" wrapText="1"/>
    </xf>
    <xf numFmtId="0" fontId="47" fillId="0" borderId="17" xfId="4" applyFont="1" applyBorder="1" applyAlignment="1">
      <alignment horizontal="left" vertical="center" wrapText="1"/>
    </xf>
    <xf numFmtId="164" fontId="6" fillId="0" borderId="9" xfId="0" applyNumberFormat="1" applyFont="1" applyBorder="1" applyAlignment="1">
      <alignment horizontal="center" vertical="center"/>
    </xf>
    <xf numFmtId="0" fontId="47" fillId="0" borderId="6" xfId="4" applyFont="1" applyBorder="1" applyAlignment="1">
      <alignment horizontal="left" vertical="center" wrapText="1"/>
    </xf>
    <xf numFmtId="0" fontId="47" fillId="0" borderId="19" xfId="4" applyFont="1" applyBorder="1" applyAlignment="1">
      <alignment horizontal="left" vertical="center" wrapText="1"/>
    </xf>
    <xf numFmtId="0" fontId="8" fillId="0" borderId="0" xfId="3" applyFont="1" applyAlignment="1">
      <alignment horizontal="left" vertical="center"/>
    </xf>
    <xf numFmtId="0" fontId="47" fillId="0" borderId="56" xfId="4" applyFont="1" applyBorder="1" applyAlignment="1">
      <alignment horizontal="left" vertical="center" wrapText="1"/>
    </xf>
    <xf numFmtId="164" fontId="6" fillId="0" borderId="56" xfId="0" applyNumberFormat="1" applyFont="1" applyBorder="1" applyAlignment="1">
      <alignment horizontal="center" vertical="center"/>
    </xf>
    <xf numFmtId="0" fontId="48" fillId="14" borderId="0" xfId="0" applyFont="1" applyFill="1"/>
    <xf numFmtId="0" fontId="48" fillId="0" borderId="0" xfId="0" applyFont="1"/>
    <xf numFmtId="0" fontId="0" fillId="0" borderId="0" xfId="0" applyFont="1"/>
    <xf numFmtId="0" fontId="49" fillId="0" borderId="0" xfId="0" applyFont="1" applyAlignment="1">
      <alignment horizontal="right"/>
    </xf>
    <xf numFmtId="0" fontId="37" fillId="0" borderId="0" xfId="0" applyFont="1" applyAlignment="1">
      <alignment vertical="top"/>
    </xf>
    <xf numFmtId="0" fontId="50" fillId="0" borderId="31" xfId="10" applyFont="1" applyBorder="1" applyAlignment="1">
      <alignment horizontal="center" vertical="center" wrapText="1"/>
    </xf>
    <xf numFmtId="0" fontId="50" fillId="0" borderId="32" xfId="10" applyFont="1" applyBorder="1" applyAlignment="1">
      <alignment horizontal="center" vertical="center" wrapText="1"/>
    </xf>
    <xf numFmtId="0" fontId="50" fillId="0" borderId="33" xfId="10" applyFont="1" applyBorder="1" applyAlignment="1">
      <alignment horizontal="center" vertical="center" wrapText="1"/>
    </xf>
    <xf numFmtId="0" fontId="50" fillId="0" borderId="0" xfId="10" applyFont="1" applyAlignment="1">
      <alignment horizontal="center" vertical="center" wrapText="1"/>
    </xf>
    <xf numFmtId="0" fontId="0" fillId="0" borderId="19" xfId="0" applyFont="1" applyBorder="1" applyAlignment="1">
      <alignment horizontal="right"/>
    </xf>
    <xf numFmtId="0" fontId="0" fillId="0" borderId="0" xfId="0" applyFont="1" applyAlignment="1">
      <alignment horizontal="right"/>
    </xf>
    <xf numFmtId="0" fontId="16" fillId="0" borderId="0" xfId="5" applyFont="1" applyAlignment="1">
      <alignment horizontal="left" vertical="center" wrapText="1"/>
    </xf>
    <xf numFmtId="0" fontId="48" fillId="0" borderId="0" xfId="0" applyFont="1" applyAlignment="1">
      <alignment horizontal="right"/>
    </xf>
    <xf numFmtId="0" fontId="27" fillId="0" borderId="0" xfId="5" applyFont="1" applyAlignment="1">
      <alignment horizontal="left" vertical="top" wrapText="1"/>
    </xf>
    <xf numFmtId="0" fontId="27" fillId="0" borderId="0" xfId="11" applyFont="1"/>
    <xf numFmtId="0" fontId="0" fillId="0" borderId="5" xfId="0" applyFont="1" applyBorder="1" applyAlignment="1">
      <alignment horizontal="right"/>
    </xf>
    <xf numFmtId="0" fontId="0" fillId="0" borderId="8" xfId="0" applyFont="1" applyBorder="1" applyAlignment="1">
      <alignment horizontal="right"/>
    </xf>
    <xf numFmtId="0" fontId="0" fillId="0" borderId="10" xfId="0" applyFont="1" applyBorder="1" applyAlignment="1">
      <alignment horizontal="right"/>
    </xf>
    <xf numFmtId="0" fontId="0" fillId="0" borderId="1" xfId="0" applyFont="1" applyBorder="1" applyAlignment="1">
      <alignment horizontal="right"/>
    </xf>
    <xf numFmtId="0" fontId="50" fillId="0" borderId="58" xfId="10" applyFont="1" applyBorder="1" applyAlignment="1">
      <alignment horizontal="center" vertical="center" wrapText="1"/>
    </xf>
    <xf numFmtId="0" fontId="50" fillId="0" borderId="44" xfId="10" applyFont="1" applyBorder="1" applyAlignment="1">
      <alignment horizontal="center" vertical="center" wrapText="1"/>
    </xf>
    <xf numFmtId="0" fontId="50" fillId="0" borderId="59" xfId="10" applyFont="1" applyBorder="1" applyAlignment="1">
      <alignment horizontal="center" vertical="center" wrapText="1"/>
    </xf>
    <xf numFmtId="0" fontId="51" fillId="0" borderId="0" xfId="0" applyFont="1"/>
    <xf numFmtId="0" fontId="0" fillId="0" borderId="0" xfId="12" applyFont="1" applyAlignment="1">
      <alignment horizontal="right"/>
    </xf>
    <xf numFmtId="0" fontId="49" fillId="0" borderId="14" xfId="0" applyFont="1" applyBorder="1" applyAlignment="1">
      <alignment horizontal="right"/>
    </xf>
    <xf numFmtId="0" fontId="52" fillId="0" borderId="19" xfId="0" applyFont="1" applyBorder="1" applyAlignment="1">
      <alignment horizontal="right"/>
    </xf>
    <xf numFmtId="0" fontId="0" fillId="0" borderId="14" xfId="0" applyFont="1" applyBorder="1" applyAlignment="1">
      <alignment horizontal="right"/>
    </xf>
    <xf numFmtId="0" fontId="48" fillId="0" borderId="14" xfId="0" applyFont="1" applyBorder="1" applyAlignment="1">
      <alignment horizontal="right"/>
    </xf>
    <xf numFmtId="0" fontId="48" fillId="0" borderId="19" xfId="0" applyFont="1" applyBorder="1" applyAlignment="1">
      <alignment horizontal="right"/>
    </xf>
    <xf numFmtId="0" fontId="2" fillId="0" borderId="0" xfId="0" applyFont="1" applyAlignment="1">
      <alignment vertical="top"/>
    </xf>
    <xf numFmtId="0" fontId="14" fillId="0" borderId="7" xfId="5" applyFont="1" applyBorder="1" applyAlignment="1">
      <alignment horizontal="left" vertical="center" wrapText="1"/>
    </xf>
    <xf numFmtId="165" fontId="14" fillId="0" borderId="29" xfId="5" applyNumberFormat="1" applyFont="1" applyBorder="1" applyAlignment="1">
      <alignment horizontal="center" vertical="center"/>
    </xf>
    <xf numFmtId="166" fontId="14" fillId="0" borderId="37" xfId="5" applyNumberFormat="1" applyFont="1" applyBorder="1" applyAlignment="1">
      <alignment horizontal="center" vertical="center"/>
    </xf>
    <xf numFmtId="165" fontId="14" fillId="0" borderId="37" xfId="5" applyNumberFormat="1" applyFont="1" applyBorder="1" applyAlignment="1">
      <alignment horizontal="center" vertical="center"/>
    </xf>
    <xf numFmtId="166" fontId="14" fillId="0" borderId="18" xfId="5" applyNumberFormat="1" applyFont="1" applyBorder="1" applyAlignment="1">
      <alignment horizontal="center" vertical="center"/>
    </xf>
    <xf numFmtId="0" fontId="14" fillId="0" borderId="12" xfId="5" applyFont="1" applyBorder="1" applyAlignment="1">
      <alignment horizontal="left" vertical="center" wrapText="1"/>
    </xf>
    <xf numFmtId="165" fontId="14" fillId="0" borderId="38" xfId="5" applyNumberFormat="1" applyFont="1" applyBorder="1" applyAlignment="1">
      <alignment horizontal="center" vertical="center"/>
    </xf>
    <xf numFmtId="166" fontId="14" fillId="0" borderId="32" xfId="5" applyNumberFormat="1" applyFont="1" applyBorder="1" applyAlignment="1">
      <alignment horizontal="center" vertical="center"/>
    </xf>
    <xf numFmtId="165" fontId="14" fillId="0" borderId="32" xfId="5" applyNumberFormat="1" applyFont="1" applyBorder="1" applyAlignment="1">
      <alignment horizontal="center" vertical="center"/>
    </xf>
    <xf numFmtId="166" fontId="14" fillId="0" borderId="33" xfId="5" applyNumberFormat="1" applyFont="1" applyBorder="1" applyAlignment="1">
      <alignment horizontal="center" vertical="center"/>
    </xf>
    <xf numFmtId="165" fontId="14" fillId="0" borderId="28" xfId="5" applyNumberFormat="1" applyFont="1" applyBorder="1" applyAlignment="1">
      <alignment horizontal="center" vertical="center"/>
    </xf>
    <xf numFmtId="166" fontId="14" fillId="0" borderId="28" xfId="5" applyNumberFormat="1" applyFont="1" applyBorder="1" applyAlignment="1">
      <alignment horizontal="center" vertical="center"/>
    </xf>
    <xf numFmtId="0" fontId="0" fillId="0" borderId="42" xfId="0" applyFont="1" applyBorder="1" applyAlignment="1">
      <alignment horizontal="right"/>
    </xf>
    <xf numFmtId="165" fontId="14" fillId="0" borderId="48" xfId="5" applyNumberFormat="1" applyFont="1" applyBorder="1" applyAlignment="1">
      <alignment horizontal="center" vertical="center"/>
    </xf>
    <xf numFmtId="166" fontId="14" fillId="0" borderId="48" xfId="5" applyNumberFormat="1" applyFont="1" applyBorder="1" applyAlignment="1">
      <alignment horizontal="center" vertical="center"/>
    </xf>
    <xf numFmtId="166" fontId="14" fillId="0" borderId="43" xfId="5" applyNumberFormat="1" applyFont="1" applyBorder="1" applyAlignment="1">
      <alignment horizontal="center" vertical="center"/>
    </xf>
    <xf numFmtId="0" fontId="14" fillId="0" borderId="1" xfId="5" applyFont="1" applyBorder="1" applyAlignment="1">
      <alignment horizontal="left" vertical="center" wrapText="1"/>
    </xf>
    <xf numFmtId="165" fontId="14" fillId="0" borderId="34" xfId="5" applyNumberFormat="1" applyFont="1" applyBorder="1" applyAlignment="1">
      <alignment horizontal="center" vertical="center"/>
    </xf>
    <xf numFmtId="166" fontId="14" fillId="0" borderId="35" xfId="5" applyNumberFormat="1" applyFont="1" applyBorder="1" applyAlignment="1">
      <alignment horizontal="center" vertical="center"/>
    </xf>
    <xf numFmtId="165" fontId="14" fillId="0" borderId="35" xfId="5" applyNumberFormat="1" applyFont="1" applyBorder="1" applyAlignment="1">
      <alignment horizontal="center" vertical="center"/>
    </xf>
    <xf numFmtId="166" fontId="14" fillId="0" borderId="36" xfId="5" applyNumberFormat="1" applyFont="1" applyBorder="1" applyAlignment="1">
      <alignment horizontal="center" vertical="center"/>
    </xf>
    <xf numFmtId="165" fontId="14" fillId="0" borderId="39" xfId="5" applyNumberFormat="1" applyFont="1" applyBorder="1" applyAlignment="1">
      <alignment horizontal="center" vertical="center"/>
    </xf>
    <xf numFmtId="166" fontId="14" fillId="0" borderId="40" xfId="5" applyNumberFormat="1" applyFont="1" applyBorder="1" applyAlignment="1">
      <alignment horizontal="center" vertical="center"/>
    </xf>
    <xf numFmtId="165" fontId="14" fillId="0" borderId="40" xfId="5" applyNumberFormat="1" applyFont="1" applyBorder="1" applyAlignment="1">
      <alignment horizontal="center" vertical="center"/>
    </xf>
    <xf numFmtId="166" fontId="14" fillId="0" borderId="41" xfId="5" applyNumberFormat="1" applyFont="1" applyBorder="1" applyAlignment="1">
      <alignment horizontal="center" vertical="center"/>
    </xf>
    <xf numFmtId="165" fontId="14" fillId="0" borderId="42" xfId="5" applyNumberFormat="1" applyFont="1" applyBorder="1" applyAlignment="1">
      <alignment horizontal="center" vertical="center"/>
    </xf>
    <xf numFmtId="0" fontId="14" fillId="0" borderId="10" xfId="5" applyFont="1" applyBorder="1" applyAlignment="1">
      <alignment horizontal="left" vertical="center" wrapText="1"/>
    </xf>
    <xf numFmtId="165" fontId="14" fillId="0" borderId="31" xfId="5" applyNumberFormat="1" applyFont="1" applyBorder="1" applyAlignment="1">
      <alignment horizontal="center" vertical="center"/>
    </xf>
    <xf numFmtId="0" fontId="14" fillId="0" borderId="54" xfId="5" applyFont="1" applyBorder="1" applyAlignment="1">
      <alignment horizontal="left" vertical="center" wrapText="1"/>
    </xf>
    <xf numFmtId="0" fontId="14" fillId="0" borderId="55" xfId="5" applyFont="1" applyBorder="1" applyAlignment="1">
      <alignment horizontal="left" vertical="center" wrapText="1"/>
    </xf>
    <xf numFmtId="0" fontId="0" fillId="0" borderId="46" xfId="0" applyFont="1" applyBorder="1" applyAlignment="1">
      <alignment horizontal="right"/>
    </xf>
    <xf numFmtId="0" fontId="0" fillId="0" borderId="0" xfId="0" applyFont="1" applyBorder="1" applyAlignment="1">
      <alignment horizontal="right"/>
    </xf>
    <xf numFmtId="0" fontId="14" fillId="0" borderId="57" xfId="5" applyFont="1" applyBorder="1" applyAlignment="1">
      <alignment horizontal="left" vertical="center" wrapText="1"/>
    </xf>
    <xf numFmtId="165" fontId="14" fillId="0" borderId="58" xfId="5" applyNumberFormat="1" applyFont="1" applyBorder="1" applyAlignment="1">
      <alignment horizontal="center" vertical="center"/>
    </xf>
    <xf numFmtId="166" fontId="14" fillId="0" borderId="44" xfId="5" applyNumberFormat="1" applyFont="1" applyBorder="1" applyAlignment="1">
      <alignment horizontal="center" vertical="center"/>
    </xf>
    <xf numFmtId="165" fontId="14" fillId="0" borderId="44" xfId="5" applyNumberFormat="1" applyFont="1" applyBorder="1" applyAlignment="1">
      <alignment horizontal="center" vertical="center"/>
    </xf>
    <xf numFmtId="166" fontId="14" fillId="0" borderId="59" xfId="5" applyNumberFormat="1" applyFont="1" applyBorder="1" applyAlignment="1">
      <alignment horizontal="center" vertical="center"/>
    </xf>
    <xf numFmtId="0" fontId="14" fillId="0" borderId="6" xfId="5" applyFont="1" applyBorder="1" applyAlignment="1">
      <alignment horizontal="left" vertical="center" wrapText="1"/>
    </xf>
    <xf numFmtId="0" fontId="0" fillId="0" borderId="24" xfId="0" applyFont="1" applyBorder="1" applyAlignment="1">
      <alignment horizontal="right"/>
    </xf>
    <xf numFmtId="0" fontId="2" fillId="0" borderId="0" xfId="0" applyFont="1"/>
    <xf numFmtId="0" fontId="13" fillId="9" borderId="1" xfId="0" applyFont="1" applyFill="1" applyBorder="1" applyAlignment="1">
      <alignment wrapText="1"/>
    </xf>
    <xf numFmtId="0" fontId="27" fillId="0" borderId="31" xfId="10" applyFont="1" applyBorder="1" applyAlignment="1">
      <alignment horizontal="center" vertical="center" wrapText="1"/>
    </xf>
    <xf numFmtId="0" fontId="27" fillId="0" borderId="32" xfId="10" applyFont="1" applyBorder="1" applyAlignment="1">
      <alignment horizontal="center" vertical="center" wrapText="1"/>
    </xf>
    <xf numFmtId="0" fontId="27" fillId="0" borderId="33" xfId="10" applyFont="1" applyBorder="1" applyAlignment="1">
      <alignment horizontal="center" vertical="center" wrapText="1"/>
    </xf>
    <xf numFmtId="0" fontId="27" fillId="0" borderId="38" xfId="10" applyFont="1" applyBorder="1" applyAlignment="1">
      <alignment horizontal="center" vertical="center" wrapText="1"/>
    </xf>
    <xf numFmtId="0" fontId="0" fillId="14" borderId="0" xfId="0" applyFont="1" applyFill="1"/>
    <xf numFmtId="0" fontId="48" fillId="9" borderId="1" xfId="0" applyFont="1" applyFill="1" applyBorder="1"/>
    <xf numFmtId="0" fontId="48" fillId="0" borderId="24" xfId="0" applyFont="1" applyFill="1" applyBorder="1"/>
    <xf numFmtId="0" fontId="8" fillId="0" borderId="25" xfId="0" applyFont="1" applyBorder="1" applyAlignment="1">
      <alignment horizontal="center" vertical="center"/>
    </xf>
    <xf numFmtId="0" fontId="8" fillId="0" borderId="61" xfId="0" applyFont="1" applyBorder="1" applyAlignment="1">
      <alignment horizontal="center" vertical="center"/>
    </xf>
    <xf numFmtId="0" fontId="0" fillId="0" borderId="24" xfId="0" applyFont="1" applyBorder="1"/>
    <xf numFmtId="0" fontId="0" fillId="0" borderId="24" xfId="0" applyFont="1" applyBorder="1" applyAlignment="1">
      <alignment horizontal="center" vertical="center"/>
    </xf>
    <xf numFmtId="9" fontId="0" fillId="0" borderId="25" xfId="0" applyNumberFormat="1" applyFont="1" applyBorder="1" applyAlignment="1">
      <alignment horizontal="center" vertical="center"/>
    </xf>
    <xf numFmtId="9" fontId="0" fillId="0" borderId="61" xfId="0" applyNumberFormat="1" applyFont="1" applyBorder="1" applyAlignment="1">
      <alignment horizontal="center" vertical="center"/>
    </xf>
    <xf numFmtId="0" fontId="0" fillId="0" borderId="19" xfId="0" applyFont="1" applyBorder="1"/>
    <xf numFmtId="0" fontId="0" fillId="0" borderId="19" xfId="0" applyFont="1" applyBorder="1" applyAlignment="1">
      <alignment horizontal="center" vertical="center"/>
    </xf>
    <xf numFmtId="9" fontId="0" fillId="0" borderId="49" xfId="0" applyNumberFormat="1" applyFont="1" applyBorder="1" applyAlignment="1">
      <alignment horizontal="center" vertical="center"/>
    </xf>
    <xf numFmtId="9" fontId="0" fillId="0" borderId="20" xfId="0" applyNumberFormat="1" applyFont="1" applyBorder="1" applyAlignment="1">
      <alignment horizontal="center" vertical="center"/>
    </xf>
    <xf numFmtId="0" fontId="48" fillId="0" borderId="6" xfId="0" applyFont="1" applyBorder="1" applyAlignment="1">
      <alignment horizontal="right"/>
    </xf>
    <xf numFmtId="0" fontId="14" fillId="0" borderId="5" xfId="10" applyFont="1" applyBorder="1" applyAlignment="1">
      <alignment horizontal="left" vertical="top" wrapText="1"/>
    </xf>
    <xf numFmtId="0" fontId="0" fillId="0" borderId="40" xfId="0" applyFont="1" applyBorder="1" applyAlignment="1">
      <alignment horizontal="center" vertical="center"/>
    </xf>
    <xf numFmtId="0" fontId="0" fillId="0" borderId="60" xfId="0" applyFont="1" applyBorder="1" applyAlignment="1">
      <alignment horizontal="center" vertical="center"/>
    </xf>
    <xf numFmtId="0" fontId="48" fillId="0" borderId="5" xfId="0" applyFont="1" applyBorder="1" applyAlignment="1">
      <alignment horizontal="right"/>
    </xf>
    <xf numFmtId="0" fontId="14" fillId="0" borderId="8" xfId="10" applyFont="1" applyBorder="1" applyAlignment="1">
      <alignment horizontal="left" vertical="top" wrapText="1"/>
    </xf>
    <xf numFmtId="0" fontId="2" fillId="0" borderId="42" xfId="0" applyFont="1" applyBorder="1" applyAlignment="1">
      <alignment horizontal="center" vertical="center"/>
    </xf>
    <xf numFmtId="0" fontId="2" fillId="0" borderId="28" xfId="0" applyFont="1" applyBorder="1" applyAlignment="1">
      <alignment horizontal="center" vertical="center"/>
    </xf>
    <xf numFmtId="0" fontId="2" fillId="0" borderId="43" xfId="0" applyFont="1" applyBorder="1" applyAlignment="1">
      <alignment horizontal="center" vertical="center"/>
    </xf>
    <xf numFmtId="0" fontId="2" fillId="0" borderId="50" xfId="0" applyFont="1" applyBorder="1" applyAlignment="1">
      <alignment horizontal="center" vertical="center"/>
    </xf>
    <xf numFmtId="0" fontId="0" fillId="0" borderId="42" xfId="0" applyFont="1" applyBorder="1" applyAlignment="1">
      <alignment horizontal="center" vertical="center"/>
    </xf>
    <xf numFmtId="0" fontId="0" fillId="0" borderId="28" xfId="0" applyFont="1" applyBorder="1" applyAlignment="1">
      <alignment horizontal="center" vertical="center"/>
    </xf>
    <xf numFmtId="0" fontId="0" fillId="0" borderId="43" xfId="0" applyFont="1" applyBorder="1" applyAlignment="1">
      <alignment horizontal="center" vertical="center"/>
    </xf>
    <xf numFmtId="0" fontId="0" fillId="0" borderId="50" xfId="0" applyFont="1" applyBorder="1" applyAlignment="1">
      <alignment horizontal="center" vertical="center"/>
    </xf>
    <xf numFmtId="0" fontId="0" fillId="0" borderId="20" xfId="0" applyFont="1" applyBorder="1" applyAlignment="1">
      <alignment horizontal="center" vertical="center"/>
    </xf>
    <xf numFmtId="0" fontId="16" fillId="0" borderId="0" xfId="5" applyFont="1" applyBorder="1" applyAlignment="1">
      <alignment horizontal="left" vertical="center" wrapText="1"/>
    </xf>
    <xf numFmtId="165" fontId="16" fillId="0" borderId="0" xfId="5" applyNumberFormat="1" applyFont="1" applyBorder="1" applyAlignment="1">
      <alignment horizontal="center" vertical="center"/>
    </xf>
    <xf numFmtId="166" fontId="16" fillId="0" borderId="0" xfId="5" applyNumberFormat="1" applyFont="1" applyBorder="1" applyAlignment="1">
      <alignment horizontal="center" vertical="center"/>
    </xf>
    <xf numFmtId="0" fontId="48" fillId="6" borderId="1" xfId="0" applyFont="1" applyFill="1" applyBorder="1"/>
    <xf numFmtId="0" fontId="0" fillId="0" borderId="42" xfId="0" applyFont="1" applyBorder="1"/>
    <xf numFmtId="0" fontId="48" fillId="6" borderId="2" xfId="0" applyFont="1" applyFill="1" applyBorder="1"/>
    <xf numFmtId="0" fontId="0" fillId="0" borderId="0" xfId="0" applyFont="1" applyFill="1"/>
    <xf numFmtId="0" fontId="0" fillId="0" borderId="0" xfId="0" applyFont="1" applyFill="1" applyAlignment="1">
      <alignment horizontal="right"/>
    </xf>
    <xf numFmtId="165" fontId="16" fillId="0" borderId="0" xfId="5" applyNumberFormat="1" applyFont="1" applyFill="1" applyAlignment="1">
      <alignment horizontal="center" vertical="center"/>
    </xf>
    <xf numFmtId="166" fontId="16" fillId="0" borderId="0" xfId="5" applyNumberFormat="1" applyFont="1" applyFill="1" applyAlignment="1">
      <alignment horizontal="center" vertical="center"/>
    </xf>
    <xf numFmtId="0" fontId="48" fillId="0" borderId="0" xfId="0" applyFont="1" applyFill="1"/>
    <xf numFmtId="9" fontId="48" fillId="0" borderId="0" xfId="0" applyNumberFormat="1" applyFont="1"/>
    <xf numFmtId="0" fontId="14" fillId="0" borderId="4" xfId="5"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center" vertical="center"/>
    </xf>
    <xf numFmtId="0" fontId="7" fillId="0" borderId="60" xfId="0" applyFont="1" applyBorder="1" applyAlignment="1">
      <alignment horizontal="center" vertical="center"/>
    </xf>
    <xf numFmtId="0" fontId="14" fillId="0" borderId="11" xfId="5" applyFont="1" applyBorder="1" applyAlignment="1">
      <alignment horizontal="left" vertical="center" wrapText="1"/>
    </xf>
    <xf numFmtId="0" fontId="7" fillId="0" borderId="49" xfId="0" applyFont="1" applyBorder="1" applyAlignment="1">
      <alignment horizontal="center" vertical="center"/>
    </xf>
    <xf numFmtId="0" fontId="7" fillId="0" borderId="23" xfId="0" applyFont="1" applyBorder="1" applyAlignment="1">
      <alignment horizontal="center" vertical="center"/>
    </xf>
    <xf numFmtId="0" fontId="7" fillId="0" borderId="20" xfId="0" applyFont="1" applyBorder="1" applyAlignment="1">
      <alignment horizontal="center" vertical="center"/>
    </xf>
    <xf numFmtId="0" fontId="7" fillId="0" borderId="26" xfId="0" applyFont="1" applyBorder="1" applyAlignment="1">
      <alignment horizontal="center" vertical="center"/>
    </xf>
    <xf numFmtId="0" fontId="7" fillId="0" borderId="3" xfId="0" applyFont="1" applyBorder="1" applyAlignment="1">
      <alignment horizontal="center" vertical="center"/>
    </xf>
    <xf numFmtId="0" fontId="13" fillId="6" borderId="2" xfId="0" applyFont="1" applyFill="1" applyBorder="1" applyAlignment="1">
      <alignment wrapText="1"/>
    </xf>
    <xf numFmtId="0" fontId="0" fillId="0" borderId="25" xfId="0" applyFont="1" applyBorder="1"/>
    <xf numFmtId="0" fontId="0" fillId="0" borderId="49" xfId="0" applyFont="1" applyBorder="1"/>
    <xf numFmtId="0" fontId="14" fillId="0" borderId="66" xfId="5" applyFont="1" applyBorder="1" applyAlignment="1">
      <alignment horizontal="left" vertical="center" wrapText="1"/>
    </xf>
    <xf numFmtId="0" fontId="7" fillId="0" borderId="42" xfId="0" applyFont="1" applyBorder="1" applyAlignment="1">
      <alignment horizontal="center" vertical="center"/>
    </xf>
    <xf numFmtId="0" fontId="7" fillId="0" borderId="28" xfId="0" applyFont="1" applyBorder="1" applyAlignment="1">
      <alignment horizontal="center" vertical="center"/>
    </xf>
    <xf numFmtId="0" fontId="7" fillId="0" borderId="43" xfId="0" applyFont="1" applyBorder="1" applyAlignment="1">
      <alignment horizontal="center" vertical="center"/>
    </xf>
    <xf numFmtId="0" fontId="27" fillId="0" borderId="34" xfId="10" applyFont="1" applyBorder="1" applyAlignment="1">
      <alignment horizontal="center" vertical="center" wrapText="1"/>
    </xf>
    <xf numFmtId="0" fontId="27" fillId="0" borderId="35" xfId="10" applyFont="1" applyBorder="1" applyAlignment="1">
      <alignment horizontal="center" vertical="center" wrapText="1"/>
    </xf>
    <xf numFmtId="0" fontId="27" fillId="0" borderId="36" xfId="10" applyFont="1" applyBorder="1" applyAlignment="1">
      <alignment horizontal="center" vertical="center" wrapText="1"/>
    </xf>
    <xf numFmtId="0" fontId="14" fillId="0" borderId="27" xfId="5" applyFont="1" applyBorder="1" applyAlignment="1">
      <alignment horizontal="left" vertical="center" wrapText="1"/>
    </xf>
    <xf numFmtId="0" fontId="14" fillId="0" borderId="22" xfId="5" applyFont="1" applyBorder="1" applyAlignment="1">
      <alignment horizontal="left" vertical="center" wrapText="1"/>
    </xf>
    <xf numFmtId="0" fontId="14" fillId="0" borderId="49" xfId="5" applyFont="1" applyBorder="1" applyAlignment="1">
      <alignment horizontal="left" vertical="center" wrapText="1"/>
    </xf>
    <xf numFmtId="0" fontId="7" fillId="0" borderId="31" xfId="0" applyFont="1" applyBorder="1" applyAlignment="1">
      <alignment horizontal="center" vertical="center"/>
    </xf>
    <xf numFmtId="0" fontId="7" fillId="0" borderId="32" xfId="0" applyFont="1" applyBorder="1" applyAlignment="1">
      <alignment horizontal="center" vertical="center"/>
    </xf>
    <xf numFmtId="0" fontId="7" fillId="0" borderId="33" xfId="0" applyFont="1" applyBorder="1" applyAlignment="1">
      <alignment horizontal="center" vertical="center"/>
    </xf>
    <xf numFmtId="0" fontId="14" fillId="0" borderId="16" xfId="5" applyFont="1" applyBorder="1" applyAlignment="1">
      <alignment horizontal="left" vertical="center" wrapText="1"/>
    </xf>
    <xf numFmtId="0" fontId="14" fillId="0" borderId="17" xfId="5" applyFont="1" applyBorder="1" applyAlignment="1">
      <alignment horizontal="left" vertical="center" wrapText="1"/>
    </xf>
    <xf numFmtId="0" fontId="7" fillId="0" borderId="61" xfId="0" applyFont="1" applyBorder="1" applyAlignment="1">
      <alignment horizontal="center" vertical="center"/>
    </xf>
    <xf numFmtId="0" fontId="2" fillId="0" borderId="24" xfId="0" applyFont="1" applyBorder="1" applyAlignment="1">
      <alignment vertical="top"/>
    </xf>
    <xf numFmtId="0" fontId="2" fillId="0" borderId="19" xfId="0" applyFont="1" applyBorder="1" applyAlignment="1">
      <alignment vertical="top"/>
    </xf>
    <xf numFmtId="0" fontId="7" fillId="0" borderId="62" xfId="0" applyFont="1" applyBorder="1" applyAlignment="1">
      <alignment horizontal="center" vertical="center"/>
    </xf>
    <xf numFmtId="0" fontId="7" fillId="0" borderId="63" xfId="0" applyFont="1" applyBorder="1" applyAlignment="1">
      <alignment horizontal="center" vertical="center"/>
    </xf>
    <xf numFmtId="0" fontId="7" fillId="0" borderId="64" xfId="0" applyFont="1" applyBorder="1" applyAlignment="1">
      <alignment horizontal="center" vertical="center"/>
    </xf>
    <xf numFmtId="0" fontId="27" fillId="0" borderId="42" xfId="10" applyFont="1" applyBorder="1" applyAlignment="1">
      <alignment horizontal="center" vertical="center" wrapText="1"/>
    </xf>
    <xf numFmtId="0" fontId="27" fillId="0" borderId="28" xfId="10" applyFont="1" applyBorder="1" applyAlignment="1">
      <alignment horizontal="center" vertical="center" wrapText="1"/>
    </xf>
    <xf numFmtId="0" fontId="27" fillId="0" borderId="43" xfId="10" applyFont="1" applyBorder="1" applyAlignment="1">
      <alignment horizontal="center" vertical="center" wrapText="1"/>
    </xf>
    <xf numFmtId="0" fontId="27" fillId="0" borderId="50" xfId="10" applyFont="1" applyBorder="1" applyAlignment="1">
      <alignment horizontal="center" vertical="center" wrapText="1"/>
    </xf>
    <xf numFmtId="0" fontId="7" fillId="0" borderId="38" xfId="0" applyFont="1" applyBorder="1" applyAlignment="1">
      <alignment horizontal="center" vertical="center"/>
    </xf>
    <xf numFmtId="0" fontId="0" fillId="0" borderId="67" xfId="0" applyBorder="1" applyAlignment="1">
      <alignment horizontal="center" vertical="center"/>
    </xf>
    <xf numFmtId="0" fontId="7" fillId="0" borderId="68" xfId="0" applyFont="1" applyBorder="1" applyAlignment="1">
      <alignment horizontal="center" vertical="center"/>
    </xf>
    <xf numFmtId="0" fontId="7" fillId="0" borderId="37" xfId="0" applyFont="1" applyBorder="1" applyAlignment="1">
      <alignment horizontal="center" vertical="center"/>
    </xf>
    <xf numFmtId="2" fontId="0" fillId="0" borderId="0" xfId="0" applyNumberFormat="1" applyFont="1"/>
    <xf numFmtId="2" fontId="0" fillId="4" borderId="0" xfId="0" applyNumberFormat="1" applyFont="1" applyFill="1"/>
    <xf numFmtId="0" fontId="48" fillId="0" borderId="23" xfId="0" applyFont="1" applyBorder="1"/>
    <xf numFmtId="165" fontId="14" fillId="0" borderId="50" xfId="5" applyNumberFormat="1" applyFont="1" applyBorder="1" applyAlignment="1">
      <alignment horizontal="center" vertical="center"/>
    </xf>
    <xf numFmtId="0" fontId="14" fillId="0" borderId="43" xfId="5" applyFont="1" applyBorder="1" applyAlignment="1">
      <alignment horizontal="left" vertical="center" wrapText="1"/>
    </xf>
    <xf numFmtId="9" fontId="0" fillId="0" borderId="0" xfId="163" applyFont="1"/>
    <xf numFmtId="2" fontId="14" fillId="0" borderId="0" xfId="0" applyNumberFormat="1" applyFont="1"/>
    <xf numFmtId="2" fontId="0" fillId="0" borderId="0" xfId="0" applyNumberFormat="1" applyFill="1"/>
    <xf numFmtId="2" fontId="14" fillId="14" borderId="0" xfId="0" applyNumberFormat="1" applyFont="1" applyFill="1"/>
    <xf numFmtId="2" fontId="16" fillId="0" borderId="0" xfId="0" applyNumberFormat="1" applyFont="1"/>
    <xf numFmtId="2" fontId="26" fillId="14" borderId="0" xfId="0" applyNumberFormat="1" applyFont="1" applyFill="1"/>
    <xf numFmtId="2" fontId="48" fillId="0" borderId="0" xfId="0" applyNumberFormat="1" applyFont="1"/>
    <xf numFmtId="0" fontId="0" fillId="0" borderId="18" xfId="0" applyFont="1" applyBorder="1" applyAlignment="1">
      <alignment horizontal="center" vertical="center"/>
    </xf>
    <xf numFmtId="0" fontId="0" fillId="0" borderId="54" xfId="0" applyBorder="1" applyAlignment="1">
      <alignment horizontal="center" vertical="center"/>
    </xf>
    <xf numFmtId="0" fontId="36" fillId="0" borderId="1" xfId="0" applyFont="1" applyFill="1" applyBorder="1" applyAlignment="1">
      <alignment wrapText="1"/>
    </xf>
    <xf numFmtId="0" fontId="48" fillId="0" borderId="1" xfId="0" applyFont="1" applyFill="1" applyBorder="1"/>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7" fillId="0" borderId="36" xfId="0" applyFont="1" applyBorder="1" applyAlignment="1">
      <alignment horizontal="center" vertical="center"/>
    </xf>
    <xf numFmtId="0" fontId="7" fillId="0" borderId="67" xfId="0" applyFont="1" applyBorder="1" applyAlignment="1">
      <alignment horizontal="center" vertical="center"/>
    </xf>
    <xf numFmtId="0" fontId="7" fillId="0" borderId="55" xfId="0" applyFont="1" applyBorder="1" applyAlignment="1">
      <alignment horizontal="center" vertical="center"/>
    </xf>
    <xf numFmtId="0" fontId="7" fillId="0" borderId="29" xfId="0" applyFont="1" applyBorder="1" applyAlignment="1">
      <alignment horizontal="center" vertical="center"/>
    </xf>
    <xf numFmtId="0" fontId="0" fillId="0" borderId="38" xfId="0" applyFont="1" applyBorder="1" applyAlignment="1">
      <alignment horizontal="center" vertical="center"/>
    </xf>
    <xf numFmtId="0" fontId="0" fillId="0" borderId="62" xfId="0" applyFont="1" applyBorder="1" applyAlignment="1">
      <alignment horizontal="center" vertical="center"/>
    </xf>
    <xf numFmtId="0" fontId="0" fillId="0" borderId="7" xfId="0" applyFont="1" applyBorder="1" applyAlignment="1">
      <alignment horizontal="center" vertical="center"/>
    </xf>
    <xf numFmtId="0" fontId="0" fillId="0" borderId="54" xfId="0" applyFont="1" applyBorder="1" applyAlignment="1">
      <alignment horizontal="center" vertical="center"/>
    </xf>
    <xf numFmtId="0" fontId="0" fillId="0" borderId="69" xfId="0" applyFont="1" applyBorder="1" applyAlignment="1">
      <alignment horizontal="center" vertical="center"/>
    </xf>
    <xf numFmtId="0" fontId="0" fillId="0" borderId="29" xfId="0" applyFont="1" applyBorder="1" applyAlignment="1">
      <alignment horizontal="center" vertical="center"/>
    </xf>
    <xf numFmtId="0" fontId="0" fillId="0" borderId="68" xfId="0" applyFont="1" applyBorder="1" applyAlignment="1">
      <alignment horizontal="center" vertical="center"/>
    </xf>
    <xf numFmtId="0" fontId="48" fillId="0" borderId="19" xfId="0" applyFont="1" applyBorder="1" applyAlignment="1">
      <alignment horizontal="right"/>
    </xf>
    <xf numFmtId="0" fontId="54" fillId="0" borderId="0" xfId="0" applyFont="1"/>
    <xf numFmtId="0" fontId="55" fillId="0" borderId="0" xfId="0" applyFont="1" applyAlignment="1">
      <alignment horizontal="right"/>
    </xf>
    <xf numFmtId="0" fontId="1" fillId="0" borderId="0" xfId="0" applyFont="1" applyAlignment="1">
      <alignment vertical="top"/>
    </xf>
    <xf numFmtId="0" fontId="14" fillId="0" borderId="2" xfId="5" applyFont="1" applyBorder="1" applyAlignment="1">
      <alignment horizontal="left" vertical="center" wrapText="1"/>
    </xf>
    <xf numFmtId="0" fontId="0" fillId="0" borderId="63" xfId="0" applyFont="1" applyBorder="1" applyAlignment="1">
      <alignment horizontal="center" vertical="center"/>
    </xf>
    <xf numFmtId="0" fontId="0" fillId="0" borderId="64" xfId="0" applyFont="1" applyBorder="1" applyAlignment="1">
      <alignment horizontal="center" vertical="center"/>
    </xf>
    <xf numFmtId="2" fontId="0" fillId="0" borderId="50" xfId="0" applyNumberFormat="1" applyFont="1" applyBorder="1" applyAlignment="1">
      <alignment horizontal="center" vertical="center"/>
    </xf>
    <xf numFmtId="2" fontId="0" fillId="0" borderId="50" xfId="0" applyNumberFormat="1" applyBorder="1" applyAlignment="1">
      <alignment horizontal="center" vertical="center"/>
    </xf>
    <xf numFmtId="2" fontId="7" fillId="0" borderId="38" xfId="0" applyNumberFormat="1" applyFont="1" applyBorder="1" applyAlignment="1">
      <alignment horizontal="center" vertical="center"/>
    </xf>
    <xf numFmtId="2" fontId="7" fillId="0" borderId="35" xfId="0" applyNumberFormat="1" applyFont="1" applyBorder="1" applyAlignment="1">
      <alignment horizontal="center" vertical="center"/>
    </xf>
    <xf numFmtId="0" fontId="7" fillId="0" borderId="0" xfId="0" applyFont="1" applyBorder="1" applyAlignment="1">
      <alignment horizontal="center" vertical="center"/>
    </xf>
    <xf numFmtId="2" fontId="7" fillId="0" borderId="0" xfId="0" applyNumberFormat="1" applyFont="1" applyBorder="1" applyAlignment="1">
      <alignment horizontal="center" vertical="center"/>
    </xf>
    <xf numFmtId="0" fontId="48" fillId="0" borderId="0" xfId="0" applyFont="1" applyBorder="1" applyAlignment="1">
      <alignment horizontal="right"/>
    </xf>
    <xf numFmtId="0" fontId="0" fillId="0" borderId="0" xfId="0" applyFont="1" applyBorder="1" applyAlignment="1">
      <alignment horizontal="center" vertical="center"/>
    </xf>
    <xf numFmtId="0" fontId="43" fillId="14" borderId="0" xfId="0" applyFont="1" applyFill="1" applyAlignment="1">
      <alignment horizontal="left" vertical="center"/>
    </xf>
    <xf numFmtId="0" fontId="8" fillId="6" borderId="2" xfId="0" applyFont="1" applyFill="1" applyBorder="1" applyAlignment="1">
      <alignment horizontal="left" wrapText="1"/>
    </xf>
    <xf numFmtId="0" fontId="8" fillId="6" borderId="1" xfId="0" applyFont="1" applyFill="1" applyBorder="1" applyAlignment="1">
      <alignment horizontal="center"/>
    </xf>
    <xf numFmtId="0" fontId="8" fillId="6" borderId="1" xfId="0" applyFont="1" applyFill="1" applyBorder="1" applyAlignment="1">
      <alignment horizontal="left" wrapText="1"/>
    </xf>
    <xf numFmtId="0" fontId="8" fillId="6" borderId="51" xfId="0" applyFont="1" applyFill="1" applyBorder="1" applyAlignment="1">
      <alignment horizontal="center"/>
    </xf>
    <xf numFmtId="0" fontId="8" fillId="6" borderId="53" xfId="0" applyFont="1" applyFill="1" applyBorder="1" applyAlignment="1">
      <alignment horizontal="center"/>
    </xf>
    <xf numFmtId="0" fontId="8" fillId="6" borderId="16" xfId="0" applyFont="1" applyFill="1" applyBorder="1" applyAlignment="1">
      <alignment horizontal="left" wrapText="1"/>
    </xf>
    <xf numFmtId="0" fontId="8" fillId="6" borderId="17" xfId="0" applyFont="1" applyFill="1" applyBorder="1" applyAlignment="1">
      <alignment horizontal="left" wrapText="1"/>
    </xf>
    <xf numFmtId="0" fontId="8" fillId="6" borderId="2" xfId="0" applyFont="1" applyFill="1" applyBorder="1" applyAlignment="1">
      <alignment horizontal="center"/>
    </xf>
    <xf numFmtId="0" fontId="8" fillId="6" borderId="26" xfId="0" applyFont="1" applyFill="1" applyBorder="1" applyAlignment="1">
      <alignment horizontal="center"/>
    </xf>
    <xf numFmtId="0" fontId="8" fillId="6" borderId="3" xfId="0" applyFont="1" applyFill="1" applyBorder="1" applyAlignment="1">
      <alignment horizontal="center"/>
    </xf>
    <xf numFmtId="0" fontId="35" fillId="6" borderId="2" xfId="0" applyFont="1" applyFill="1" applyBorder="1" applyAlignment="1">
      <alignment horizontal="left" wrapText="1"/>
    </xf>
    <xf numFmtId="0" fontId="35" fillId="6" borderId="13" xfId="0" applyFont="1" applyFill="1" applyBorder="1" applyAlignment="1">
      <alignment horizontal="left" wrapText="1"/>
    </xf>
    <xf numFmtId="0" fontId="35" fillId="6" borderId="1" xfId="0" applyFont="1" applyFill="1" applyBorder="1" applyAlignment="1">
      <alignment horizontal="left" wrapText="1"/>
    </xf>
    <xf numFmtId="0" fontId="35" fillId="6" borderId="14" xfId="0" applyFont="1" applyFill="1" applyBorder="1" applyAlignment="1">
      <alignment horizontal="left" wrapText="1"/>
    </xf>
    <xf numFmtId="0" fontId="35" fillId="6" borderId="45" xfId="0" applyFont="1" applyFill="1" applyBorder="1" applyAlignment="1">
      <alignment horizontal="left" wrapText="1"/>
    </xf>
    <xf numFmtId="0" fontId="35" fillId="6" borderId="52" xfId="0" applyFont="1" applyFill="1" applyBorder="1" applyAlignment="1">
      <alignment horizontal="left" wrapText="1"/>
    </xf>
    <xf numFmtId="0" fontId="17" fillId="0" borderId="23" xfId="0" applyFont="1" applyBorder="1" applyAlignment="1">
      <alignment horizontal="left" vertical="center"/>
    </xf>
    <xf numFmtId="0" fontId="17" fillId="0" borderId="0" xfId="0" applyFont="1" applyAlignment="1">
      <alignment horizontal="left" vertical="center"/>
    </xf>
    <xf numFmtId="0" fontId="21" fillId="7" borderId="30" xfId="10" applyFont="1" applyFill="1" applyBorder="1" applyAlignment="1">
      <alignment horizontal="center" wrapText="1"/>
    </xf>
    <xf numFmtId="0" fontId="21" fillId="7" borderId="29" xfId="10" applyFont="1" applyFill="1" applyBorder="1" applyAlignment="1">
      <alignment horizontal="center" wrapText="1"/>
    </xf>
    <xf numFmtId="0" fontId="21" fillId="7" borderId="7" xfId="10" applyFont="1" applyFill="1" applyBorder="1" applyAlignment="1">
      <alignment horizontal="center" wrapText="1"/>
    </xf>
    <xf numFmtId="0" fontId="27" fillId="0" borderId="6" xfId="10" applyFont="1" applyBorder="1" applyAlignment="1">
      <alignment horizontal="left" vertical="top" wrapText="1"/>
    </xf>
    <xf numFmtId="0" fontId="27" fillId="0" borderId="10" xfId="10" applyFont="1" applyBorder="1" applyAlignment="1">
      <alignment horizontal="left" vertical="top" wrapText="1"/>
    </xf>
    <xf numFmtId="0" fontId="21" fillId="7" borderId="16" xfId="10" applyFont="1" applyFill="1" applyBorder="1" applyAlignment="1">
      <alignment horizontal="center" wrapText="1"/>
    </xf>
    <xf numFmtId="0" fontId="0" fillId="0" borderId="14" xfId="0" applyFont="1" applyBorder="1" applyAlignment="1">
      <alignment horizontal="right"/>
    </xf>
    <xf numFmtId="0" fontId="0" fillId="0" borderId="19" xfId="0" applyFont="1" applyBorder="1" applyAlignment="1">
      <alignment horizontal="right"/>
    </xf>
    <xf numFmtId="0" fontId="27" fillId="0" borderId="15" xfId="10" applyFont="1" applyBorder="1" applyAlignment="1">
      <alignment horizontal="left" vertical="top" wrapText="1"/>
    </xf>
    <xf numFmtId="0" fontId="27" fillId="0" borderId="20" xfId="10" applyFont="1" applyBorder="1" applyAlignment="1">
      <alignment horizontal="left" vertical="top" wrapText="1"/>
    </xf>
    <xf numFmtId="0" fontId="0" fillId="0" borderId="14" xfId="12" applyFont="1" applyBorder="1" applyAlignment="1">
      <alignment horizontal="right"/>
    </xf>
    <xf numFmtId="0" fontId="0" fillId="0" borderId="19" xfId="12" applyFont="1" applyBorder="1" applyAlignment="1">
      <alignment horizontal="right"/>
    </xf>
    <xf numFmtId="0" fontId="0" fillId="0" borderId="24" xfId="0" applyFont="1" applyBorder="1" applyAlignment="1">
      <alignment horizontal="right"/>
    </xf>
    <xf numFmtId="0" fontId="27" fillId="0" borderId="7" xfId="10" applyFont="1" applyBorder="1" applyAlignment="1">
      <alignment horizontal="left" vertical="top" wrapText="1"/>
    </xf>
    <xf numFmtId="0" fontId="27" fillId="0" borderId="12" xfId="10" applyFont="1" applyBorder="1" applyAlignment="1">
      <alignment horizontal="left" vertical="top" wrapText="1"/>
    </xf>
    <xf numFmtId="0" fontId="49" fillId="0" borderId="14" xfId="0" applyFont="1" applyBorder="1" applyAlignment="1">
      <alignment horizontal="right"/>
    </xf>
    <xf numFmtId="0" fontId="49" fillId="0" borderId="19" xfId="0" applyFont="1" applyBorder="1" applyAlignment="1">
      <alignment horizontal="right"/>
    </xf>
    <xf numFmtId="0" fontId="27" fillId="0" borderId="57" xfId="10" applyFont="1" applyBorder="1" applyAlignment="1">
      <alignment horizontal="left" vertical="top" wrapText="1"/>
    </xf>
    <xf numFmtId="0" fontId="21" fillId="0" borderId="0" xfId="10" applyFont="1" applyAlignment="1">
      <alignment horizontal="center" wrapText="1"/>
    </xf>
    <xf numFmtId="0" fontId="48" fillId="0" borderId="14" xfId="0" applyFont="1" applyBorder="1" applyAlignment="1">
      <alignment horizontal="right"/>
    </xf>
    <xf numFmtId="0" fontId="48" fillId="0" borderId="19" xfId="0" applyFont="1" applyBorder="1" applyAlignment="1">
      <alignment horizontal="right"/>
    </xf>
    <xf numFmtId="0" fontId="27" fillId="0" borderId="23" xfId="10" applyFont="1" applyBorder="1" applyAlignment="1">
      <alignment horizontal="left" vertical="top" wrapText="1"/>
    </xf>
    <xf numFmtId="0" fontId="27" fillId="0" borderId="65" xfId="10" applyFont="1" applyBorder="1" applyAlignment="1">
      <alignment horizontal="left" vertical="top" wrapText="1"/>
    </xf>
    <xf numFmtId="0" fontId="53" fillId="7" borderId="16" xfId="10" applyFont="1" applyFill="1" applyBorder="1" applyAlignment="1">
      <alignment horizontal="center" wrapText="1"/>
    </xf>
    <xf numFmtId="0" fontId="53" fillId="7" borderId="21" xfId="10" applyFont="1" applyFill="1" applyBorder="1" applyAlignment="1">
      <alignment horizontal="center" wrapText="1"/>
    </xf>
    <xf numFmtId="0" fontId="53" fillId="7" borderId="7" xfId="10" applyFont="1" applyFill="1" applyBorder="1" applyAlignment="1">
      <alignment horizontal="center" wrapText="1"/>
    </xf>
    <xf numFmtId="0" fontId="27" fillId="0" borderId="16" xfId="10" applyFont="1" applyBorder="1" applyAlignment="1">
      <alignment horizontal="left" vertical="top" wrapText="1"/>
    </xf>
    <xf numFmtId="0" fontId="27" fillId="0" borderId="17" xfId="10" applyFont="1" applyBorder="1" applyAlignment="1">
      <alignment horizontal="left" vertical="top" wrapText="1"/>
    </xf>
    <xf numFmtId="0" fontId="53" fillId="7" borderId="13" xfId="10" applyFont="1" applyFill="1" applyBorder="1" applyAlignment="1">
      <alignment horizontal="center" wrapText="1"/>
    </xf>
    <xf numFmtId="0" fontId="53" fillId="7" borderId="65" xfId="10" applyFont="1" applyFill="1" applyBorder="1" applyAlignment="1">
      <alignment horizontal="center" wrapText="1"/>
    </xf>
    <xf numFmtId="0" fontId="53" fillId="7" borderId="15" xfId="10" applyFont="1" applyFill="1" applyBorder="1" applyAlignment="1">
      <alignment horizontal="center" wrapText="1"/>
    </xf>
    <xf numFmtId="0" fontId="49" fillId="0" borderId="6" xfId="0" applyFont="1" applyBorder="1" applyAlignment="1">
      <alignment horizontal="right"/>
    </xf>
    <xf numFmtId="0" fontId="49" fillId="0" borderId="10" xfId="0" applyFont="1" applyBorder="1" applyAlignment="1">
      <alignment horizontal="right"/>
    </xf>
    <xf numFmtId="0" fontId="27" fillId="0" borderId="14" xfId="10" applyFont="1" applyBorder="1" applyAlignment="1">
      <alignment horizontal="left" vertical="top" wrapText="1"/>
    </xf>
    <xf numFmtId="0" fontId="27" fillId="0" borderId="19" xfId="10" applyFont="1" applyBorder="1" applyAlignment="1">
      <alignment horizontal="left" vertical="top" wrapText="1"/>
    </xf>
    <xf numFmtId="0" fontId="45" fillId="14" borderId="0" xfId="0" applyFont="1" applyFill="1" applyAlignment="1">
      <alignment horizontal="left" vertical="center" wrapText="1"/>
    </xf>
  </cellXfs>
  <cellStyles count="164">
    <cellStyle name="Normal" xfId="0" builtinId="0"/>
    <cellStyle name="Normal 2" xfId="1" xr:uid="{96E0DCD5-B4A8-4C1D-AC81-1CFBD2A20EFF}"/>
    <cellStyle name="Normal 2 2" xfId="12" xr:uid="{BB11F300-1EC4-4A27-BC1B-7098F935C9BD}"/>
    <cellStyle name="Normal 3" xfId="13" xr:uid="{38401E1A-D474-4911-9861-1817B51DB315}"/>
    <cellStyle name="Normal 4" xfId="88" xr:uid="{F9A8AF7C-DA39-4B7C-9F1F-49156F0E146A}"/>
    <cellStyle name="Normal_B" xfId="4" xr:uid="{9E91B251-2364-47F8-98FB-FB45E9476F17}"/>
    <cellStyle name="Normal_F" xfId="8" xr:uid="{6D65C12E-E0A0-49CE-8DCE-50FCD44D6890}"/>
    <cellStyle name="Normal_H" xfId="9" xr:uid="{F10FDD2E-3B2E-4B52-8015-B40287747ABB}"/>
    <cellStyle name="Normal_stakeholders" xfId="3" xr:uid="{E24D1915-BD66-4CDC-87F0-615E9F46CB4B}"/>
    <cellStyle name="Normal_stakeholders 2" xfId="7" xr:uid="{430514F5-9270-4CAE-A5D7-08366B572927}"/>
    <cellStyle name="Normal_Stakeholders_1" xfId="6" xr:uid="{2A56FDD5-12FB-4C2F-833C-9C939EBB703D}"/>
    <cellStyle name="Normal_stakeholders10pt 2" xfId="5" xr:uid="{02E4F642-425A-4240-9D6F-4EA68178E1C2}"/>
    <cellStyle name="Normal_Stakeholders10pt_1" xfId="10" xr:uid="{DE0A31FC-0765-4BF3-9CFA-8A1511E0FEA1}"/>
    <cellStyle name="Normal_Stakeholders10pt_3 2" xfId="11" xr:uid="{C0F39101-D2D0-4C58-A477-660C53B5CFED}"/>
    <cellStyle name="Normal_sums 2" xfId="2" xr:uid="{EC942B08-64DF-4F26-8165-2B5D1E052719}"/>
    <cellStyle name="Percent" xfId="163" builtinId="5"/>
    <cellStyle name="style1547233316110" xfId="14" xr:uid="{1F9470DF-63A4-4D2F-B5DB-F2273C6B1197}"/>
    <cellStyle name="style1547233316110 2" xfId="89" xr:uid="{8CB49CC0-0550-4AC0-AF23-16F035B726A8}"/>
    <cellStyle name="style1547233316188" xfId="15" xr:uid="{C1934CAD-25FA-4DD8-96B1-6539447FF875}"/>
    <cellStyle name="style1547233316188 2" xfId="90" xr:uid="{8D861CEC-2E66-47F7-8945-503F2F5268B9}"/>
    <cellStyle name="style1547233316282" xfId="16" xr:uid="{B19B8C6A-B877-4CD6-AC44-EF71E01F3ED8}"/>
    <cellStyle name="style1547233316282 2" xfId="91" xr:uid="{10E42575-EDA9-46B5-83A1-31A2F776335F}"/>
    <cellStyle name="style1547237217354" xfId="17" xr:uid="{2F457DB9-70D5-44F1-BDF2-A3F60077C398}"/>
    <cellStyle name="style1547237217354 2" xfId="92" xr:uid="{9E27F16F-7F0E-4EB6-8E59-3C67E66DE520}"/>
    <cellStyle name="style1547237217401" xfId="18" xr:uid="{CBFAF99A-5385-43F6-BCCE-5B20BFE9BD1A}"/>
    <cellStyle name="style1547237217401 2" xfId="93" xr:uid="{2E764799-F1F9-435D-A826-4288EC9851B0}"/>
    <cellStyle name="style1547237217448" xfId="19" xr:uid="{9CB9B759-860F-439D-8FE7-BD6A0AEDE225}"/>
    <cellStyle name="style1547237217448 2" xfId="94" xr:uid="{4211E9F5-4B62-4E75-AA52-341722FD886B}"/>
    <cellStyle name="style1547237993284" xfId="20" xr:uid="{59802C25-9BC4-43B3-9171-DB6AF8BCDEA0}"/>
    <cellStyle name="style1547237993284 2" xfId="95" xr:uid="{33B3DD54-C003-438C-AA3C-EA62A0F376F3}"/>
    <cellStyle name="style1547237993331" xfId="21" xr:uid="{631A2770-FBC0-4723-B899-ADF93220A98E}"/>
    <cellStyle name="style1547237993331 2" xfId="96" xr:uid="{6D8AF130-6B80-4F7A-A867-A4EF8E8AA80B}"/>
    <cellStyle name="style1547237993378" xfId="22" xr:uid="{7C9F42BE-649E-41D6-8F2D-775CBA55BD3F}"/>
    <cellStyle name="style1547237993378 2" xfId="97" xr:uid="{40EE4B8D-ECFB-4646-82A7-D618BB3BDA6D}"/>
    <cellStyle name="style1547237993425" xfId="23" xr:uid="{8E969D35-BC17-4617-AB83-8F542707A3DA}"/>
    <cellStyle name="style1547237993425 2" xfId="98" xr:uid="{1E33FD66-7566-4B74-883C-2D34207C5EFE}"/>
    <cellStyle name="style1547237993488" xfId="24" xr:uid="{71E9FA3A-557E-48AD-A62A-EE9CFACE1828}"/>
    <cellStyle name="style1547237993488 2" xfId="99" xr:uid="{F264D50A-0D54-4933-8859-BB26B9CE944C}"/>
    <cellStyle name="style1547237993534" xfId="25" xr:uid="{F02B3E57-D873-4034-84C6-77FC37A391EE}"/>
    <cellStyle name="style1547237993534 2" xfId="100" xr:uid="{18D7CCE3-AAAA-4DD3-AFD2-3A2A499748B1}"/>
    <cellStyle name="style1547237993581" xfId="26" xr:uid="{8D9807C3-6818-4DE8-8675-A45DCD91C849}"/>
    <cellStyle name="style1547237993581 2" xfId="101" xr:uid="{65187ED9-C17C-4CDE-B8C9-1249E4F66914}"/>
    <cellStyle name="style1547239701898" xfId="27" xr:uid="{DD76813E-43E6-4646-BEB2-6084AF527372}"/>
    <cellStyle name="style1547239701898 2" xfId="102" xr:uid="{7C908FF2-8364-48E5-BD69-ECFC69F6DF76}"/>
    <cellStyle name="style1547239701960" xfId="28" xr:uid="{9A6303AD-590D-4FF6-9C36-E271EC16D857}"/>
    <cellStyle name="style1547239701960 2" xfId="103" xr:uid="{ED09C49D-A367-4533-A548-B18A5BFF6B39}"/>
    <cellStyle name="style1547240258162" xfId="29" xr:uid="{3288607B-4C58-4114-9236-ACC8CC358B68}"/>
    <cellStyle name="style1547240258162 2" xfId="104" xr:uid="{7DADB5D9-2BA1-47A5-A182-DE7DFB0C5CDD}"/>
    <cellStyle name="style1547240258209" xfId="31" xr:uid="{F516C3D2-3BA5-45C3-9094-FB4E45397B05}"/>
    <cellStyle name="style1547240258209 2" xfId="106" xr:uid="{1730B7D3-84B1-4A0F-8931-17BE13AD76FB}"/>
    <cellStyle name="style1547240258303" xfId="30" xr:uid="{739881A9-192F-4AE2-AE44-3DA5BC02536A}"/>
    <cellStyle name="style1547240258303 2" xfId="105" xr:uid="{8ACFDB27-37A5-48AE-8D0C-BEE897831D17}"/>
    <cellStyle name="style1547240258350" xfId="32" xr:uid="{248E12D5-D837-48B2-B6A5-8E4328E0112F}"/>
    <cellStyle name="style1547240258350 2" xfId="107" xr:uid="{19085E55-B5F0-45BF-B8F5-7186D817CFAF}"/>
    <cellStyle name="style1547241352060" xfId="33" xr:uid="{25BE496B-5238-4086-80C6-7FD19050A6D7}"/>
    <cellStyle name="style1547241352060 2" xfId="108" xr:uid="{A6953ADB-4E45-4F6E-8FCE-217206ACA3C3}"/>
    <cellStyle name="style1547241352201" xfId="34" xr:uid="{8C743402-8DFB-4DD9-BA31-D9A822A54905}"/>
    <cellStyle name="style1547241352201 2" xfId="109" xr:uid="{23DD5F4B-FB83-4CC2-BE5A-CE9EE4506525}"/>
    <cellStyle name="style1547565983860" xfId="35" xr:uid="{8DC6B100-D0E5-45D5-9C58-CCE7E95BAA22}"/>
    <cellStyle name="style1547565983860 2" xfId="110" xr:uid="{DD045C37-5C0F-47B9-B9A4-C367DB042E82}"/>
    <cellStyle name="style1547565983922" xfId="36" xr:uid="{45291CFD-2238-48A8-B14F-9B7FD8C6E17B}"/>
    <cellStyle name="style1547565983922 2" xfId="111" xr:uid="{DA653556-2215-4174-807C-12DEDD45D03E}"/>
    <cellStyle name="style1547565984125" xfId="37" xr:uid="{B5B9923E-E5E0-43B7-91C0-F25966DE84A1}"/>
    <cellStyle name="style1547565984125 2" xfId="112" xr:uid="{4FD319FC-CC57-4C1D-8AE6-D3929D7C2709}"/>
    <cellStyle name="style1547565984219" xfId="40" xr:uid="{D70F6D09-16C7-4820-A5A9-BB1A894C3371}"/>
    <cellStyle name="style1547565984219 2" xfId="115" xr:uid="{E31AED93-D95C-4CB0-957F-8540720313E2}"/>
    <cellStyle name="style1547565984391" xfId="38" xr:uid="{396A286F-DF74-477A-843C-ECA5BC6C9B69}"/>
    <cellStyle name="style1547565984391 2" xfId="113" xr:uid="{7A169864-D785-462F-87AC-B5DC2F9BA402}"/>
    <cellStyle name="style1547565984485" xfId="41" xr:uid="{961B548E-A001-4BA1-9124-B79D5D2F0611}"/>
    <cellStyle name="style1547565984485 2" xfId="116" xr:uid="{DBCBD90D-35D2-4302-85E4-1C95365FB9DD}"/>
    <cellStyle name="style1547565984750" xfId="39" xr:uid="{908DF61D-6237-489A-AEE0-1DA73C49F8FF}"/>
    <cellStyle name="style1547565984750 2" xfId="114" xr:uid="{4A6D7544-1A15-4657-9FCE-5968F5911EB1}"/>
    <cellStyle name="style1547565984813" xfId="42" xr:uid="{DDECD364-6813-4B9C-9B95-FA8B530F7FA6}"/>
    <cellStyle name="style1547565984813 2" xfId="117" xr:uid="{0F419821-B46B-4D3D-BD86-6C545ECEA8EC}"/>
    <cellStyle name="style1547567882876" xfId="43" xr:uid="{A41B79E6-0EA7-4EA3-B4C6-BAA852B331BB}"/>
    <cellStyle name="style1547567882876 2" xfId="118" xr:uid="{DAE328F4-524C-4847-86A1-5A379D0A236A}"/>
    <cellStyle name="style1547567883032" xfId="44" xr:uid="{6614211E-670F-40FD-9330-DF84F2F7AB1F}"/>
    <cellStyle name="style1547567883032 2" xfId="119" xr:uid="{AB0FFC06-501B-4E65-B4BD-F0327B11E0FA}"/>
    <cellStyle name="style1547568369357" xfId="45" xr:uid="{93F79034-623C-4100-9523-F8276554372A}"/>
    <cellStyle name="style1547568369357 2" xfId="120" xr:uid="{46EE399D-6BB2-4955-B2A7-CF0178BB9385}"/>
    <cellStyle name="style1547568369435" xfId="46" xr:uid="{D352C224-9204-4C0A-8397-573D311B8C81}"/>
    <cellStyle name="style1547568369435 2" xfId="121" xr:uid="{E30058F4-E2FE-49A0-B930-2C64F82DA24E}"/>
    <cellStyle name="style1547568369482" xfId="47" xr:uid="{55C3A9BB-4699-42C1-A44A-F04D944F29DE}"/>
    <cellStyle name="style1547568369482 2" xfId="122" xr:uid="{0F903BC5-F091-4429-B253-D3D9E4758EAF}"/>
    <cellStyle name="style1547568369544" xfId="48" xr:uid="{20AA9079-8320-4DD6-B57B-CE589A8A72DC}"/>
    <cellStyle name="style1547568369544 2" xfId="123" xr:uid="{B9FF559C-9AF9-460D-98E9-372970DEF2BD}"/>
    <cellStyle name="style1547568369591" xfId="49" xr:uid="{A90AFF11-5909-4E1F-92B0-3A7631DD330D}"/>
    <cellStyle name="style1547568369591 2" xfId="124" xr:uid="{A988936B-AC87-4A94-998E-DB1F0E9F045B}"/>
    <cellStyle name="style1547568369638" xfId="50" xr:uid="{80CB2996-6790-4262-A0BC-0A7EBCB67A9A}"/>
    <cellStyle name="style1547568369638 2" xfId="125" xr:uid="{F792687A-8A80-41DD-8896-E7686D052745}"/>
    <cellStyle name="style1547568369685" xfId="51" xr:uid="{BE157419-8083-43B2-8F41-0FE0FADA3E8C}"/>
    <cellStyle name="style1547568369685 2" xfId="126" xr:uid="{0435D5F2-CECD-4364-B4B6-D5C2DA441F5C}"/>
    <cellStyle name="style1547568369732" xfId="52" xr:uid="{0E79F46A-AB89-42F9-809B-A25707654970}"/>
    <cellStyle name="style1547568369732 2" xfId="127" xr:uid="{186F8217-A098-46A4-B88D-E2FCEC471645}"/>
    <cellStyle name="style1547568369779" xfId="53" xr:uid="{2A06D53A-651F-4C4C-B25C-12AF59818682}"/>
    <cellStyle name="style1547568369779 2" xfId="128" xr:uid="{B4174C54-5838-45E8-8E8D-9DCA0E0CB29C}"/>
    <cellStyle name="style1547568369826" xfId="54" xr:uid="{1D438A01-D906-4435-B098-204E705323B2}"/>
    <cellStyle name="style1547568369826 2" xfId="129" xr:uid="{3B273B43-B9BB-4B4D-8614-D4F36793A991}"/>
    <cellStyle name="style1547568369873" xfId="55" xr:uid="{5B62C704-A221-47C7-8287-B811AED4CA6D}"/>
    <cellStyle name="style1547568369873 2" xfId="130" xr:uid="{4BD3398D-64F8-4C04-971C-3D0126BDEFEA}"/>
    <cellStyle name="style1547568369904" xfId="56" xr:uid="{17CE655F-BC92-4064-8401-3C6517AFFC1E}"/>
    <cellStyle name="style1547568369904 2" xfId="131" xr:uid="{E803FC55-7460-41E0-B8DB-FA0792B554C2}"/>
    <cellStyle name="style1547575599105" xfId="58" xr:uid="{12841AFB-1A2E-4548-9EE3-10E39647705F}"/>
    <cellStyle name="style1547575599105 2" xfId="133" xr:uid="{2A26B8BF-ACA0-40FA-9227-5AF7D4C3ABA9}"/>
    <cellStyle name="style1547575599167" xfId="57" xr:uid="{A0C69D30-A2BC-40C1-973E-B0F5EB38F51B}"/>
    <cellStyle name="style1547575599167 2" xfId="132" xr:uid="{B2E0E386-9F11-46BD-84CC-99FBCE963E6A}"/>
    <cellStyle name="style1547575599214" xfId="59" xr:uid="{0B3D00DD-37CF-4767-8B54-0702B530C1B7}"/>
    <cellStyle name="style1547575599214 2" xfId="134" xr:uid="{0DDE85C8-3E28-4E27-B9A4-6CC66B2A43B0}"/>
    <cellStyle name="style1547576256286" xfId="60" xr:uid="{11A364A3-F5EC-4A01-B460-A07993302608}"/>
    <cellStyle name="style1547576256286 2" xfId="135" xr:uid="{F55892F3-1C04-4658-92E8-F0F3DF84BD8D}"/>
    <cellStyle name="style1547576256333" xfId="61" xr:uid="{7ACAE521-2C6B-45C7-8860-C7121DE7BF35}"/>
    <cellStyle name="style1547576256333 2" xfId="136" xr:uid="{C0E47CB9-CF59-4719-9F43-0E3DD58FB98C}"/>
    <cellStyle name="style1547578660232" xfId="62" xr:uid="{CD503EB9-FF82-4CD8-AF72-3C498B7E0FE5}"/>
    <cellStyle name="style1547578660232 2" xfId="137" xr:uid="{9FADFF9E-C01E-4519-9478-2EA59755F600}"/>
    <cellStyle name="style1547578660279" xfId="63" xr:uid="{7763C54F-C57B-4559-AFA7-85D4DF76489F}"/>
    <cellStyle name="style1547578660279 2" xfId="138" xr:uid="{BE6F6DF7-4A49-428B-AE11-C2508F7657D9}"/>
    <cellStyle name="style1547579280711" xfId="84" xr:uid="{70D08D87-DF7F-4BA2-92A8-0C745E587B4E}"/>
    <cellStyle name="style1547579280711 2" xfId="159" xr:uid="{E07B410E-2531-4441-BE91-6508BCE65D4B}"/>
    <cellStyle name="style1547579280758" xfId="86" xr:uid="{89098260-CD2B-461A-B21F-F9FAF94BC131}"/>
    <cellStyle name="style1547579280758 2" xfId="161" xr:uid="{D7C614E5-3B12-49C4-B055-F62FB322677F}"/>
    <cellStyle name="style1547579280867" xfId="85" xr:uid="{3E7D2DD7-F6CD-492D-95D0-65643E33E3FE}"/>
    <cellStyle name="style1547579280867 2" xfId="160" xr:uid="{7FD10DA2-BF55-4599-BA97-902F518ECF22}"/>
    <cellStyle name="style1547579280914" xfId="87" xr:uid="{E4594E72-CDAB-428E-9706-9170321B9734}"/>
    <cellStyle name="style1547579280914 2" xfId="162" xr:uid="{9BFB764A-3072-42BD-A9F2-1540D0456D42}"/>
    <cellStyle name="style1547580704503" xfId="67" xr:uid="{19EC7F85-8788-4C9C-9A9D-50D329DF4C06}"/>
    <cellStyle name="style1547580704503 2" xfId="142" xr:uid="{45C44D62-0D57-43E4-A9C2-EB110689D1E7}"/>
    <cellStyle name="style1547580704550" xfId="71" xr:uid="{EB9CBF73-80BC-43A3-AA7A-9E0C8973788C}"/>
    <cellStyle name="style1547580704550 2" xfId="146" xr:uid="{C34FC0B1-892F-41EA-994D-DB3AA36AAFFA}"/>
    <cellStyle name="style1547580704597" xfId="68" xr:uid="{6608F3C4-E405-4DED-9FF1-2E37063B5E3B}"/>
    <cellStyle name="style1547580704597 2" xfId="143" xr:uid="{E7A7A18D-787F-4A05-B27A-579267A6272E}"/>
    <cellStyle name="style1547580704644" xfId="69" xr:uid="{DB6959A9-306B-40E6-9055-CD59776935EF}"/>
    <cellStyle name="style1547580704644 2" xfId="144" xr:uid="{C6E1061A-8587-48B8-9431-8960E9207A0B}"/>
    <cellStyle name="style1547580704706" xfId="70" xr:uid="{F87B03A2-6716-4BE1-A00A-58F452A6A354}"/>
    <cellStyle name="style1547580704706 2" xfId="145" xr:uid="{D7568800-ACBF-4DB9-8AE5-AB63F659144A}"/>
    <cellStyle name="style1547580704753" xfId="74" xr:uid="{AC65067E-6D73-402D-87B8-F879E45CAF49}"/>
    <cellStyle name="style1547580704753 2" xfId="149" xr:uid="{B9859BC1-B3B7-4E1A-8E11-34318538845D}"/>
    <cellStyle name="style1547580704800" xfId="72" xr:uid="{7D7E91D1-4912-4514-8188-2C3A84A0374F}"/>
    <cellStyle name="style1547580704800 2" xfId="147" xr:uid="{91069E6B-3887-4E34-8F7A-C02656698290}"/>
    <cellStyle name="style1547580704847" xfId="73" xr:uid="{890FDA18-3231-4713-86E3-C79DFFB7E024}"/>
    <cellStyle name="style1547580704847 2" xfId="148" xr:uid="{B44D1E26-23DD-477D-B508-73CE68411EEF}"/>
    <cellStyle name="style1547580704894" xfId="65" xr:uid="{7C04434A-54B1-4069-A436-6CAC49A0E0EB}"/>
    <cellStyle name="style1547580704894 2" xfId="140" xr:uid="{6A9A90EF-8E80-4E90-8BA0-19DC4D3741C6}"/>
    <cellStyle name="style1547580704956" xfId="64" xr:uid="{C89DF6EB-0356-40C2-8463-168A1878C26B}"/>
    <cellStyle name="style1547580704956 2" xfId="139" xr:uid="{6CE7F560-96C9-4EF1-AD1A-F4D630F19703}"/>
    <cellStyle name="style1547580705003" xfId="66" xr:uid="{4F29855E-BAC8-41C6-980D-4176E6C3E852}"/>
    <cellStyle name="style1547580705003 2" xfId="141" xr:uid="{00F2DAE1-76C6-4C64-9933-DB1583C5E7CF}"/>
    <cellStyle name="style1547580705050" xfId="75" xr:uid="{D3243E4A-3CBB-4E15-90E2-87EB96EBE646}"/>
    <cellStyle name="style1547580705050 2" xfId="150" xr:uid="{25515FC4-4322-44B8-8908-2B088DB1AE3F}"/>
    <cellStyle name="style1547580705097" xfId="76" xr:uid="{04511A8C-470F-4CE0-93D3-2133EE7509C2}"/>
    <cellStyle name="style1547580705097 2" xfId="151" xr:uid="{AEDB09ED-4389-43A9-BA30-FE67A5FADD29}"/>
    <cellStyle name="style1547580705144" xfId="77" xr:uid="{EEFB7A2C-6163-4B4C-ADA7-12FD8744DD18}"/>
    <cellStyle name="style1547580705144 2" xfId="152" xr:uid="{23E5878E-80C8-4AD0-A5A9-D6C6E22FAA56}"/>
    <cellStyle name="style1547580705206" xfId="78" xr:uid="{2E4B3CF3-9F49-4BB9-AB6F-1D07130960C8}"/>
    <cellStyle name="style1547580705206 2" xfId="153" xr:uid="{A988FFCA-42A2-4AAF-A5E3-FE86A1681620}"/>
    <cellStyle name="style1547580705269" xfId="79" xr:uid="{09D31F6A-A63D-4B9C-9AC5-943CB2E4FAAD}"/>
    <cellStyle name="style1547580705269 2" xfId="154" xr:uid="{789BC89F-52CC-44A3-B80B-46F49B2698D8}"/>
    <cellStyle name="style1547580705316" xfId="80" xr:uid="{3372ADFF-F7FD-4DA2-9CEF-3D7D85296A2B}"/>
    <cellStyle name="style1547580705316 2" xfId="155" xr:uid="{425BAE07-F575-4781-94A3-2FDCF63E3483}"/>
    <cellStyle name="style1547580705378" xfId="81" xr:uid="{B2D2F135-F28D-496B-B22F-B50699099235}"/>
    <cellStyle name="style1547580705378 2" xfId="156" xr:uid="{7507AF0A-845A-4CD1-AC88-FFA22BC7FC06}"/>
    <cellStyle name="style1547580705425" xfId="82" xr:uid="{23243667-BC42-4063-B841-986AE0122B4D}"/>
    <cellStyle name="style1547580705425 2" xfId="157" xr:uid="{808C931A-FDF0-4A03-9242-A4DF11D9C604}"/>
    <cellStyle name="style1547580705472" xfId="83" xr:uid="{03238B79-423C-4D82-8EE4-D75AD56A883D}"/>
    <cellStyle name="style1547580705472 2" xfId="158" xr:uid="{582ABFBB-494B-4C75-93B9-41B2CAF4E9E2}"/>
  </cellStyles>
  <dxfs count="168">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colors>
    <mruColors>
      <color rgb="FF9FC65A"/>
      <color rgb="FFFFCC00"/>
      <color rgb="FFD9E8BE"/>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W260"/>
  <sheetViews>
    <sheetView zoomScale="50" zoomScaleNormal="50" zoomScaleSheetLayoutView="40" workbookViewId="0">
      <pane ySplit="1" topLeftCell="A2" activePane="bottomLeft" state="frozen"/>
      <selection pane="bottomLeft" activeCell="M12" sqref="M12"/>
    </sheetView>
  </sheetViews>
  <sheetFormatPr defaultColWidth="10.90625" defaultRowHeight="14.5"/>
  <cols>
    <col min="1" max="1" width="10.90625" style="68"/>
    <col min="2" max="2" width="50.6328125" customWidth="1"/>
    <col min="3" max="3" width="8.6328125" customWidth="1"/>
    <col min="4" max="6" width="8.81640625" customWidth="1"/>
    <col min="8" max="8" width="50.6328125" customWidth="1"/>
    <col min="9" max="9" width="8.81640625" customWidth="1"/>
    <col min="10" max="10" width="9.1796875" customWidth="1"/>
    <col min="13" max="13" width="50.6328125" customWidth="1"/>
    <col min="14" max="14" width="8.6328125" style="70" customWidth="1"/>
    <col min="15" max="15" width="8.6328125" customWidth="1"/>
    <col min="18" max="18" width="50.6328125" customWidth="1"/>
    <col min="19" max="20" width="8.81640625" customWidth="1"/>
    <col min="23" max="23" width="50.6328125" customWidth="1"/>
    <col min="24" max="25" width="8.81640625" customWidth="1"/>
    <col min="28" max="28" width="50.81640625" customWidth="1"/>
    <col min="29" max="30" width="8.81640625" customWidth="1"/>
    <col min="33" max="33" width="50.6328125" customWidth="1"/>
    <col min="34" max="35" width="8.81640625" customWidth="1"/>
    <col min="37" max="37" width="50.54296875" customWidth="1"/>
    <col min="38" max="38" width="8.90625" customWidth="1"/>
    <col min="39" max="39" width="8.81640625" customWidth="1"/>
    <col min="40" max="40" width="8.6328125" customWidth="1"/>
    <col min="43" max="43" width="50.6328125" customWidth="1"/>
    <col min="44" max="45" width="8.81640625" customWidth="1"/>
    <col min="48" max="48" width="50.6328125" customWidth="1"/>
    <col min="49" max="49" width="8.81640625" style="70" customWidth="1"/>
    <col min="50" max="50" width="8.81640625" customWidth="1"/>
    <col min="53" max="53" width="50.6328125" customWidth="1"/>
    <col min="54" max="55" width="8.81640625" customWidth="1"/>
    <col min="57" max="57" width="50.6328125" customWidth="1"/>
    <col min="58" max="58" width="8.54296875" customWidth="1"/>
    <col min="59" max="59" width="8.81640625" style="70" customWidth="1"/>
    <col min="63" max="63" width="50.6328125" customWidth="1"/>
    <col min="64" max="64" width="8.81640625" style="70" customWidth="1"/>
    <col min="65" max="65" width="8.81640625" customWidth="1"/>
    <col min="68" max="68" width="50.6328125" customWidth="1"/>
    <col min="69" max="75" width="8.7265625"/>
    <col min="79" max="79" width="50.6328125" customWidth="1"/>
    <col min="84" max="84" width="50.6328125" customWidth="1"/>
  </cols>
  <sheetData>
    <row r="1" spans="1:75" s="185" customFormat="1" ht="45.65" customHeight="1">
      <c r="A1" s="186"/>
      <c r="B1" s="413" t="s">
        <v>565</v>
      </c>
      <c r="C1" s="413"/>
      <c r="D1" s="413"/>
      <c r="E1" s="413"/>
      <c r="F1" s="413"/>
      <c r="G1" s="413"/>
      <c r="H1" s="413"/>
      <c r="N1" s="187"/>
      <c r="AW1" s="187"/>
      <c r="BG1" s="187"/>
      <c r="BL1" s="187"/>
    </row>
    <row r="3" spans="1:75" s="6" customFormat="1" ht="50" customHeight="1">
      <c r="A3" s="88"/>
      <c r="B3" s="65" t="s">
        <v>305</v>
      </c>
      <c r="C3" s="66" t="s">
        <v>306</v>
      </c>
      <c r="D3" s="66" t="s">
        <v>1</v>
      </c>
      <c r="E3" s="66"/>
      <c r="F3" s="66"/>
      <c r="G3" s="66"/>
      <c r="H3" s="65" t="s">
        <v>180</v>
      </c>
      <c r="I3" s="66" t="s">
        <v>307</v>
      </c>
      <c r="J3" s="66" t="s">
        <v>1</v>
      </c>
      <c r="K3" s="66"/>
      <c r="L3" s="66"/>
      <c r="M3" s="65" t="s">
        <v>352</v>
      </c>
      <c r="N3" s="89" t="s">
        <v>308</v>
      </c>
      <c r="O3" s="66" t="s">
        <v>1</v>
      </c>
      <c r="P3" s="66"/>
      <c r="Q3" s="66"/>
      <c r="R3" s="65" t="s">
        <v>353</v>
      </c>
      <c r="S3" s="66" t="s">
        <v>0</v>
      </c>
      <c r="T3" s="66" t="s">
        <v>1</v>
      </c>
      <c r="U3" s="66"/>
      <c r="V3" s="66"/>
      <c r="W3" s="65" t="s">
        <v>354</v>
      </c>
      <c r="X3" s="66" t="s">
        <v>5</v>
      </c>
      <c r="Y3" s="66" t="s">
        <v>1</v>
      </c>
      <c r="Z3" s="66"/>
      <c r="AA3" s="66"/>
      <c r="AB3" s="65" t="s">
        <v>355</v>
      </c>
      <c r="AC3" s="66" t="s">
        <v>304</v>
      </c>
      <c r="AD3" s="66" t="s">
        <v>1</v>
      </c>
      <c r="AE3" s="66"/>
      <c r="AF3" s="66"/>
      <c r="AG3" s="65" t="s">
        <v>149</v>
      </c>
      <c r="AH3" s="66" t="s">
        <v>6</v>
      </c>
      <c r="AI3" s="66" t="s">
        <v>1</v>
      </c>
      <c r="AJ3" s="66"/>
      <c r="AK3" s="66"/>
      <c r="AL3" s="65" t="s">
        <v>356</v>
      </c>
      <c r="AM3" s="66" t="s">
        <v>142</v>
      </c>
      <c r="AN3" s="66" t="s">
        <v>1</v>
      </c>
      <c r="AO3" s="66"/>
      <c r="AP3" s="66"/>
      <c r="AQ3" s="65" t="s">
        <v>309</v>
      </c>
      <c r="AR3" s="66" t="s">
        <v>10</v>
      </c>
      <c r="AS3" s="66" t="s">
        <v>1</v>
      </c>
      <c r="AT3" s="66"/>
      <c r="AU3" s="66"/>
      <c r="AV3" s="65" t="s">
        <v>310</v>
      </c>
      <c r="AW3" s="89" t="s">
        <v>11</v>
      </c>
      <c r="AX3" s="66" t="s">
        <v>1</v>
      </c>
      <c r="AY3" s="66"/>
      <c r="AZ3" s="66"/>
      <c r="BA3" s="65" t="s">
        <v>234</v>
      </c>
      <c r="BB3" s="66" t="s">
        <v>12</v>
      </c>
      <c r="BC3" s="66" t="s">
        <v>1</v>
      </c>
      <c r="BD3" s="66"/>
      <c r="BE3" s="65" t="s">
        <v>311</v>
      </c>
      <c r="BF3" s="89" t="s">
        <v>13</v>
      </c>
      <c r="BG3" s="66" t="s">
        <v>1</v>
      </c>
      <c r="BH3" s="66"/>
      <c r="BI3" s="66"/>
      <c r="BJ3" s="66"/>
      <c r="BK3" s="65" t="s">
        <v>237</v>
      </c>
      <c r="BL3" s="89" t="s">
        <v>14</v>
      </c>
      <c r="BM3" s="66" t="s">
        <v>1</v>
      </c>
      <c r="BN3" s="66"/>
      <c r="BO3" s="66"/>
      <c r="BP3" s="65" t="s">
        <v>243</v>
      </c>
      <c r="BQ3" s="66" t="s">
        <v>15</v>
      </c>
      <c r="BR3" s="66" t="s">
        <v>1</v>
      </c>
      <c r="BS3" s="66"/>
      <c r="BT3" s="66"/>
      <c r="BU3" s="66"/>
      <c r="BV3" s="66"/>
      <c r="BW3" s="66"/>
    </row>
    <row r="4" spans="1:75">
      <c r="B4" t="s">
        <v>53</v>
      </c>
      <c r="C4" s="67">
        <v>0.173553719008264</v>
      </c>
      <c r="D4">
        <v>121</v>
      </c>
      <c r="H4" t="s">
        <v>181</v>
      </c>
      <c r="I4" s="1">
        <v>0.165289256198347</v>
      </c>
      <c r="J4">
        <v>121</v>
      </c>
      <c r="M4" t="s">
        <v>80</v>
      </c>
      <c r="N4" s="1">
        <v>0.85</v>
      </c>
      <c r="O4">
        <v>20</v>
      </c>
      <c r="R4" t="s">
        <v>143</v>
      </c>
      <c r="S4" s="1">
        <v>0.40495867768595001</v>
      </c>
      <c r="T4">
        <v>121</v>
      </c>
      <c r="W4" t="s">
        <v>146</v>
      </c>
      <c r="X4" s="1">
        <v>0.19834710743801701</v>
      </c>
      <c r="Y4">
        <v>121</v>
      </c>
      <c r="AB4" t="s">
        <v>300</v>
      </c>
      <c r="AC4" s="1">
        <v>8.2644628099173598E-2</v>
      </c>
      <c r="AD4">
        <v>121</v>
      </c>
      <c r="AG4" t="s">
        <v>150</v>
      </c>
      <c r="AH4" s="1">
        <v>0.107438016528926</v>
      </c>
      <c r="AI4">
        <v>121</v>
      </c>
      <c r="AL4" t="s">
        <v>155</v>
      </c>
      <c r="AM4" s="1">
        <v>0.97520661157024802</v>
      </c>
      <c r="AN4">
        <v>121</v>
      </c>
      <c r="AQ4" t="s">
        <v>312</v>
      </c>
      <c r="AR4" s="1">
        <v>0.27272727272727298</v>
      </c>
      <c r="AS4">
        <v>121</v>
      </c>
      <c r="AV4" t="s">
        <v>95</v>
      </c>
      <c r="AW4" s="1">
        <v>0.18181818181818199</v>
      </c>
      <c r="AX4">
        <v>121</v>
      </c>
      <c r="BA4" t="s">
        <v>235</v>
      </c>
      <c r="BB4" s="1">
        <v>0.32231404958677701</v>
      </c>
      <c r="BC4">
        <v>121</v>
      </c>
      <c r="BE4" t="s">
        <v>313</v>
      </c>
      <c r="BF4" s="1">
        <v>8.2644628099173598E-2</v>
      </c>
      <c r="BG4">
        <v>121</v>
      </c>
      <c r="BK4" t="s">
        <v>238</v>
      </c>
      <c r="BL4" s="69">
        <v>0</v>
      </c>
      <c r="BM4">
        <v>121</v>
      </c>
      <c r="BP4" t="s">
        <v>358</v>
      </c>
      <c r="BQ4" s="1">
        <v>0.71900826446280997</v>
      </c>
      <c r="BR4">
        <v>121</v>
      </c>
    </row>
    <row r="5" spans="1:75">
      <c r="B5" t="s">
        <v>52</v>
      </c>
      <c r="C5" s="67">
        <v>0.11570247933884301</v>
      </c>
      <c r="D5">
        <v>121</v>
      </c>
      <c r="H5" t="s">
        <v>182</v>
      </c>
      <c r="I5" s="1">
        <v>0.834710743801653</v>
      </c>
      <c r="J5">
        <v>121</v>
      </c>
      <c r="M5" t="s">
        <v>232</v>
      </c>
      <c r="N5" s="1">
        <v>0.1</v>
      </c>
      <c r="O5">
        <v>20</v>
      </c>
      <c r="R5" t="s">
        <v>144</v>
      </c>
      <c r="S5" s="1">
        <v>0.338842975206612</v>
      </c>
      <c r="T5">
        <v>121</v>
      </c>
      <c r="W5" t="s">
        <v>147</v>
      </c>
      <c r="X5" s="1">
        <v>0.54545454545454497</v>
      </c>
      <c r="Y5">
        <v>121</v>
      </c>
      <c r="AB5" t="s">
        <v>301</v>
      </c>
      <c r="AC5" s="1">
        <v>0.39669421487603301</v>
      </c>
      <c r="AD5">
        <v>121</v>
      </c>
      <c r="AG5" t="s">
        <v>151</v>
      </c>
      <c r="AH5" s="1">
        <v>9.9173553719008295E-2</v>
      </c>
      <c r="AI5">
        <v>121</v>
      </c>
      <c r="AL5" t="s">
        <v>156</v>
      </c>
      <c r="AM5" s="1">
        <v>2.4793388429752101E-2</v>
      </c>
      <c r="AN5">
        <v>121</v>
      </c>
      <c r="AQ5" t="s">
        <v>157</v>
      </c>
      <c r="AR5" s="1">
        <v>0.661157024793388</v>
      </c>
      <c r="AS5">
        <v>121</v>
      </c>
      <c r="AV5" t="s">
        <v>357</v>
      </c>
      <c r="AW5" s="1">
        <v>0.173553719008264</v>
      </c>
      <c r="AX5">
        <v>121</v>
      </c>
      <c r="BA5" t="s">
        <v>236</v>
      </c>
      <c r="BB5" s="1">
        <v>0.67768595041322299</v>
      </c>
      <c r="BC5">
        <v>121</v>
      </c>
      <c r="BE5" t="s">
        <v>314</v>
      </c>
      <c r="BF5" s="1">
        <v>0.11570247933884301</v>
      </c>
      <c r="BG5">
        <v>121</v>
      </c>
      <c r="BK5" t="s">
        <v>239</v>
      </c>
      <c r="BL5" s="1">
        <v>9.0909090909090898E-2</v>
      </c>
      <c r="BM5">
        <v>121</v>
      </c>
      <c r="BP5" t="s">
        <v>359</v>
      </c>
      <c r="BQ5" s="1">
        <v>0.11570247933884301</v>
      </c>
      <c r="BR5">
        <v>121</v>
      </c>
    </row>
    <row r="6" spans="1:75">
      <c r="B6" t="s">
        <v>61</v>
      </c>
      <c r="C6" s="67">
        <v>0.11570247933884301</v>
      </c>
      <c r="D6">
        <v>121</v>
      </c>
      <c r="J6" s="1"/>
      <c r="M6" t="s">
        <v>233</v>
      </c>
      <c r="N6" s="1">
        <v>0.05</v>
      </c>
      <c r="O6">
        <v>20</v>
      </c>
      <c r="R6" t="s">
        <v>145</v>
      </c>
      <c r="S6" s="1">
        <v>0.256198347107438</v>
      </c>
      <c r="T6">
        <v>121</v>
      </c>
      <c r="W6" t="s">
        <v>148</v>
      </c>
      <c r="X6" s="1">
        <v>0.256198347107438</v>
      </c>
      <c r="Y6">
        <v>121</v>
      </c>
      <c r="AB6" t="s">
        <v>302</v>
      </c>
      <c r="AC6" s="1">
        <v>0.330578512396694</v>
      </c>
      <c r="AD6">
        <v>121</v>
      </c>
      <c r="AG6" t="s">
        <v>152</v>
      </c>
      <c r="AH6" s="1">
        <v>0.421487603305785</v>
      </c>
      <c r="AI6">
        <v>121</v>
      </c>
      <c r="AM6" s="1"/>
      <c r="AQ6" t="s">
        <v>158</v>
      </c>
      <c r="AR6" s="1">
        <v>6.6115702479338803E-2</v>
      </c>
      <c r="AS6">
        <v>121</v>
      </c>
      <c r="AV6" t="s">
        <v>159</v>
      </c>
      <c r="AW6" s="1">
        <v>8.2644628099173598E-2</v>
      </c>
      <c r="AX6">
        <v>121</v>
      </c>
      <c r="BE6" t="s">
        <v>315</v>
      </c>
      <c r="BF6" s="1">
        <v>0.27272727272727298</v>
      </c>
      <c r="BG6">
        <v>121</v>
      </c>
      <c r="BK6" t="s">
        <v>240</v>
      </c>
      <c r="BL6" s="1">
        <v>0.23140495867768601</v>
      </c>
      <c r="BM6">
        <v>121</v>
      </c>
      <c r="BP6" t="s">
        <v>360</v>
      </c>
      <c r="BQ6" s="1">
        <v>0.12396694214876</v>
      </c>
      <c r="BR6">
        <v>121</v>
      </c>
    </row>
    <row r="7" spans="1:75">
      <c r="B7" t="s">
        <v>317</v>
      </c>
      <c r="C7" s="67">
        <v>9.9173553719008295E-2</v>
      </c>
      <c r="D7">
        <v>121</v>
      </c>
      <c r="J7" s="1"/>
      <c r="N7" s="1"/>
      <c r="T7" s="1"/>
      <c r="Y7" s="1"/>
      <c r="AB7" t="s">
        <v>303</v>
      </c>
      <c r="AC7" s="1">
        <v>7.43801652892562E-2</v>
      </c>
      <c r="AD7">
        <v>121</v>
      </c>
      <c r="AG7" t="s">
        <v>153</v>
      </c>
      <c r="AH7" s="1">
        <v>0.27272727272727298</v>
      </c>
      <c r="AI7">
        <v>121</v>
      </c>
      <c r="AN7" s="1"/>
      <c r="AV7" t="s">
        <v>179</v>
      </c>
      <c r="AW7" s="1">
        <v>8.2644628099173598E-2</v>
      </c>
      <c r="AX7">
        <v>121</v>
      </c>
      <c r="BE7" t="s">
        <v>316</v>
      </c>
      <c r="BF7" s="1">
        <v>0.52892561983471098</v>
      </c>
      <c r="BG7">
        <v>121</v>
      </c>
      <c r="BK7" t="s">
        <v>241</v>
      </c>
      <c r="BL7" s="1">
        <v>0.28925619834710697</v>
      </c>
      <c r="BM7">
        <v>121</v>
      </c>
      <c r="BP7" t="s">
        <v>361</v>
      </c>
      <c r="BQ7" s="1">
        <v>4.1322314049586799E-2</v>
      </c>
      <c r="BR7">
        <v>121</v>
      </c>
    </row>
    <row r="8" spans="1:75">
      <c r="B8" t="s">
        <v>56</v>
      </c>
      <c r="C8" s="67">
        <v>9.9173553719008295E-2</v>
      </c>
      <c r="D8">
        <v>121</v>
      </c>
      <c r="J8" s="1"/>
      <c r="O8" s="1"/>
      <c r="T8" s="1"/>
      <c r="Y8" s="1"/>
      <c r="AB8" t="s">
        <v>199</v>
      </c>
      <c r="AC8" s="1">
        <v>0.11570247933884301</v>
      </c>
      <c r="AD8">
        <v>121</v>
      </c>
      <c r="AG8" t="s">
        <v>154</v>
      </c>
      <c r="AH8" s="1">
        <v>9.9173553719008295E-2</v>
      </c>
      <c r="AI8">
        <v>121</v>
      </c>
      <c r="AN8" s="1"/>
      <c r="AV8" t="s">
        <v>177</v>
      </c>
      <c r="AW8" s="1">
        <v>7.43801652892562E-2</v>
      </c>
      <c r="AX8">
        <v>121</v>
      </c>
      <c r="BC8" s="1"/>
      <c r="BK8" t="s">
        <v>242</v>
      </c>
      <c r="BL8" s="1">
        <v>0.38842975206611602</v>
      </c>
      <c r="BM8">
        <v>121</v>
      </c>
      <c r="BR8" s="1"/>
    </row>
    <row r="9" spans="1:75">
      <c r="B9" t="s">
        <v>58</v>
      </c>
      <c r="C9" s="67">
        <v>6.6115702479338803E-2</v>
      </c>
      <c r="D9">
        <v>121</v>
      </c>
      <c r="J9" s="1"/>
      <c r="O9" s="1"/>
      <c r="T9" s="1"/>
      <c r="Y9" s="1"/>
      <c r="AD9" s="1"/>
      <c r="AH9" s="1"/>
      <c r="AN9" s="1"/>
      <c r="AV9" t="s">
        <v>160</v>
      </c>
      <c r="AW9" s="1">
        <v>5.7851239669421503E-2</v>
      </c>
      <c r="AX9">
        <v>121</v>
      </c>
      <c r="BC9" s="1"/>
      <c r="BH9" s="1"/>
      <c r="BM9" s="1"/>
      <c r="BR9" s="1"/>
    </row>
    <row r="10" spans="1:75">
      <c r="B10" t="s">
        <v>318</v>
      </c>
      <c r="C10" s="67">
        <v>5.7851239669421503E-2</v>
      </c>
      <c r="D10">
        <v>121</v>
      </c>
      <c r="J10" s="1"/>
      <c r="O10" s="1"/>
      <c r="T10" s="1"/>
      <c r="Y10" s="1"/>
      <c r="AD10" s="1"/>
      <c r="AI10" s="1"/>
      <c r="AN10" s="1"/>
      <c r="AV10" t="s">
        <v>178</v>
      </c>
      <c r="AW10" s="1">
        <v>4.9586776859504099E-2</v>
      </c>
      <c r="AX10">
        <v>121</v>
      </c>
      <c r="BC10" s="1"/>
      <c r="BH10" s="1"/>
      <c r="BM10" s="1"/>
      <c r="BR10" s="1"/>
    </row>
    <row r="11" spans="1:75">
      <c r="B11" t="s">
        <v>54</v>
      </c>
      <c r="C11" s="67">
        <v>4.1322314049586799E-2</v>
      </c>
      <c r="D11">
        <v>121</v>
      </c>
      <c r="J11" s="1"/>
      <c r="O11" s="1"/>
      <c r="T11" s="1"/>
      <c r="Y11" s="1"/>
      <c r="AD11" s="1"/>
      <c r="AI11" s="1"/>
      <c r="AN11" s="1"/>
      <c r="AV11" t="s">
        <v>165</v>
      </c>
      <c r="AW11" s="1">
        <v>4.1322314049586799E-2</v>
      </c>
      <c r="AX11">
        <v>121</v>
      </c>
      <c r="BC11" s="1"/>
      <c r="BH11" s="1"/>
      <c r="BM11" s="1"/>
      <c r="BR11" s="1"/>
    </row>
    <row r="12" spans="1:75">
      <c r="B12" t="s">
        <v>320</v>
      </c>
      <c r="C12" s="67">
        <v>3.3057851239669402E-2</v>
      </c>
      <c r="D12">
        <v>121</v>
      </c>
      <c r="J12" s="1"/>
      <c r="O12" s="1"/>
      <c r="T12" s="1"/>
      <c r="Y12" s="1"/>
      <c r="AD12" s="1"/>
      <c r="AI12" s="1"/>
      <c r="AN12" s="1"/>
      <c r="AV12" t="s">
        <v>162</v>
      </c>
      <c r="AW12" s="1">
        <v>3.3057851239669402E-2</v>
      </c>
      <c r="AX12">
        <v>121</v>
      </c>
      <c r="BC12" s="1"/>
      <c r="BH12" s="1"/>
      <c r="BM12" s="1"/>
      <c r="BR12" s="1"/>
    </row>
    <row r="13" spans="1:75">
      <c r="B13" t="s">
        <v>347</v>
      </c>
      <c r="C13" s="67">
        <v>3.3057851239669402E-2</v>
      </c>
      <c r="D13">
        <v>121</v>
      </c>
      <c r="J13" s="1"/>
      <c r="O13" s="1"/>
      <c r="T13" s="1"/>
      <c r="Y13" s="1"/>
      <c r="AD13" s="1"/>
      <c r="AI13" s="1"/>
      <c r="AN13" s="1"/>
      <c r="AV13" t="s">
        <v>171</v>
      </c>
      <c r="AW13" s="1">
        <v>3.3057851239669402E-2</v>
      </c>
      <c r="AX13">
        <v>121</v>
      </c>
      <c r="BC13" s="1"/>
      <c r="BH13" s="1"/>
      <c r="BM13" s="1"/>
      <c r="BR13" s="1"/>
    </row>
    <row r="14" spans="1:75">
      <c r="B14" t="s">
        <v>349</v>
      </c>
      <c r="C14" s="67">
        <v>3.3057851239669402E-2</v>
      </c>
      <c r="D14">
        <v>121</v>
      </c>
      <c r="J14" s="1"/>
      <c r="O14" s="1"/>
      <c r="T14" s="1"/>
      <c r="Y14" s="1"/>
      <c r="AD14" s="1"/>
      <c r="AI14" s="1"/>
      <c r="AN14" s="1"/>
      <c r="AV14" t="s">
        <v>161</v>
      </c>
      <c r="AW14" s="1">
        <v>2.4793388429752101E-2</v>
      </c>
      <c r="AX14">
        <v>121</v>
      </c>
      <c r="BC14" s="1"/>
      <c r="BH14" s="1"/>
      <c r="BM14" s="1"/>
      <c r="BR14" s="1"/>
    </row>
    <row r="15" spans="1:75">
      <c r="B15" t="s">
        <v>62</v>
      </c>
      <c r="C15" s="67">
        <v>3.3057851239669402E-2</v>
      </c>
      <c r="D15">
        <v>121</v>
      </c>
      <c r="J15" s="1"/>
      <c r="O15" s="1"/>
      <c r="T15" s="1"/>
      <c r="Y15" s="1"/>
      <c r="AD15" s="1"/>
      <c r="AI15" s="1"/>
      <c r="AN15" s="1"/>
      <c r="AV15" t="s">
        <v>163</v>
      </c>
      <c r="AW15" s="1">
        <v>2.4793388429752101E-2</v>
      </c>
      <c r="AX15">
        <v>121</v>
      </c>
      <c r="BC15" s="1"/>
      <c r="BH15" s="1"/>
      <c r="BM15" s="1"/>
      <c r="BR15" s="1"/>
    </row>
    <row r="16" spans="1:75">
      <c r="B16" t="s">
        <v>319</v>
      </c>
      <c r="C16" s="67">
        <v>2.4793388429752101E-2</v>
      </c>
      <c r="D16">
        <v>121</v>
      </c>
      <c r="J16" s="1"/>
      <c r="O16" s="1"/>
      <c r="T16" s="1"/>
      <c r="Y16" s="1"/>
      <c r="AD16" s="1"/>
      <c r="AI16" s="1"/>
      <c r="AN16" s="1"/>
      <c r="AV16" t="s">
        <v>167</v>
      </c>
      <c r="AW16" s="1">
        <v>2.4793388429752101E-2</v>
      </c>
      <c r="AX16">
        <v>121</v>
      </c>
      <c r="BC16" s="1"/>
      <c r="BH16" s="1"/>
      <c r="BM16" s="1"/>
      <c r="BR16" s="1"/>
    </row>
    <row r="17" spans="1:70">
      <c r="B17" t="s">
        <v>55</v>
      </c>
      <c r="C17" s="67">
        <v>2.4793388429752101E-2</v>
      </c>
      <c r="D17">
        <v>121</v>
      </c>
      <c r="J17" s="1"/>
      <c r="O17" s="1"/>
      <c r="T17" s="1"/>
      <c r="Y17" s="1"/>
      <c r="AD17" s="1"/>
      <c r="AI17" s="1"/>
      <c r="AN17" s="1"/>
      <c r="AV17" t="s">
        <v>169</v>
      </c>
      <c r="AW17" s="1">
        <v>2.4793388429752101E-2</v>
      </c>
      <c r="AX17">
        <v>121</v>
      </c>
      <c r="BC17" s="1"/>
      <c r="BH17" s="1"/>
      <c r="BM17" s="1"/>
      <c r="BR17" s="1"/>
    </row>
    <row r="18" spans="1:70">
      <c r="B18" t="s">
        <v>321</v>
      </c>
      <c r="C18" s="67">
        <v>1.6528925619834701E-2</v>
      </c>
      <c r="D18">
        <v>121</v>
      </c>
      <c r="J18" s="1"/>
      <c r="O18" s="1"/>
      <c r="T18" s="1"/>
      <c r="Y18" s="1"/>
      <c r="AD18" s="1"/>
      <c r="AI18" s="1"/>
      <c r="AN18" s="1"/>
      <c r="AV18" t="s">
        <v>173</v>
      </c>
      <c r="AW18" s="1">
        <v>1.6528925619834701E-2</v>
      </c>
      <c r="AX18">
        <v>121</v>
      </c>
      <c r="BC18" s="1"/>
      <c r="BH18" s="1"/>
      <c r="BM18" s="1"/>
      <c r="BR18" s="1"/>
    </row>
    <row r="19" spans="1:70">
      <c r="B19" t="s">
        <v>351</v>
      </c>
      <c r="C19" s="67">
        <v>1.6528925619834701E-2</v>
      </c>
      <c r="D19">
        <v>121</v>
      </c>
      <c r="J19" s="1"/>
      <c r="O19" s="1"/>
      <c r="T19" s="1"/>
      <c r="Y19" s="1"/>
      <c r="AD19" s="1"/>
      <c r="AI19" s="1"/>
      <c r="AN19" s="1"/>
      <c r="AV19" t="s">
        <v>175</v>
      </c>
      <c r="AW19" s="1">
        <v>1.6528925619834701E-2</v>
      </c>
      <c r="AX19">
        <v>121</v>
      </c>
      <c r="BC19" s="1"/>
      <c r="BH19" s="1"/>
      <c r="BM19" s="1"/>
      <c r="BR19" s="1"/>
    </row>
    <row r="20" spans="1:70">
      <c r="B20" t="s">
        <v>57</v>
      </c>
      <c r="C20" s="67">
        <v>8.2644628099173608E-3</v>
      </c>
      <c r="D20">
        <v>121</v>
      </c>
      <c r="J20" s="1"/>
      <c r="O20" s="1"/>
      <c r="T20" s="1"/>
      <c r="Y20" s="1"/>
      <c r="AD20" s="1"/>
      <c r="AI20" s="1"/>
      <c r="AN20" s="1"/>
      <c r="AV20" t="s">
        <v>176</v>
      </c>
      <c r="AW20" s="1">
        <v>1.6528925619834701E-2</v>
      </c>
      <c r="AX20">
        <v>121</v>
      </c>
      <c r="BC20" s="1"/>
      <c r="BH20" s="1"/>
      <c r="BM20" s="1"/>
      <c r="BR20" s="1"/>
    </row>
    <row r="21" spans="1:70">
      <c r="B21" t="s">
        <v>350</v>
      </c>
      <c r="C21" s="67">
        <v>8.2644628099173608E-3</v>
      </c>
      <c r="D21">
        <v>121</v>
      </c>
      <c r="J21" s="1"/>
      <c r="O21" s="1"/>
      <c r="T21" s="1"/>
      <c r="Y21" s="1"/>
      <c r="AD21" s="1"/>
      <c r="AI21" s="1"/>
      <c r="AN21" s="1"/>
      <c r="AV21" t="s">
        <v>164</v>
      </c>
      <c r="AW21" s="1">
        <v>8.2644628099173608E-3</v>
      </c>
      <c r="AX21">
        <v>121</v>
      </c>
      <c r="BC21" s="1"/>
      <c r="BH21" s="1"/>
      <c r="BM21" s="1"/>
      <c r="BR21" s="1"/>
    </row>
    <row r="22" spans="1:70">
      <c r="B22" t="s">
        <v>348</v>
      </c>
      <c r="C22" s="69">
        <v>0</v>
      </c>
      <c r="D22">
        <v>121</v>
      </c>
      <c r="J22" s="1"/>
      <c r="O22" s="1"/>
      <c r="T22" s="1"/>
      <c r="Y22" s="1"/>
      <c r="AD22" s="1"/>
      <c r="AI22" s="1"/>
      <c r="AN22" s="1"/>
      <c r="AV22" t="s">
        <v>99</v>
      </c>
      <c r="AW22" s="1">
        <v>8.2644628099173608E-3</v>
      </c>
      <c r="AX22">
        <v>121</v>
      </c>
      <c r="BC22" s="1"/>
      <c r="BH22" s="1"/>
      <c r="BM22" s="1"/>
      <c r="BR22" s="1"/>
    </row>
    <row r="23" spans="1:70">
      <c r="B23" t="s">
        <v>59</v>
      </c>
      <c r="C23" s="69">
        <v>0</v>
      </c>
      <c r="D23">
        <v>121</v>
      </c>
      <c r="J23" s="1"/>
      <c r="O23" s="1"/>
      <c r="T23" s="1"/>
      <c r="Y23" s="1"/>
      <c r="AD23" s="1"/>
      <c r="AI23" s="1"/>
      <c r="AN23" s="1"/>
      <c r="AV23" t="s">
        <v>166</v>
      </c>
      <c r="AW23" s="1">
        <v>8.2644628099173608E-3</v>
      </c>
      <c r="AX23">
        <v>121</v>
      </c>
      <c r="BC23" s="1"/>
      <c r="BH23" s="1"/>
      <c r="BM23" s="1"/>
      <c r="BR23" s="1"/>
    </row>
    <row r="24" spans="1:70">
      <c r="B24" t="s">
        <v>60</v>
      </c>
      <c r="C24" s="69">
        <v>0</v>
      </c>
      <c r="D24">
        <v>121</v>
      </c>
      <c r="J24" s="1"/>
      <c r="O24" s="1"/>
      <c r="T24" s="1"/>
      <c r="Y24" s="1"/>
      <c r="AD24" s="1"/>
      <c r="AI24" s="1"/>
      <c r="AN24" s="1"/>
      <c r="AV24" t="s">
        <v>168</v>
      </c>
      <c r="AW24" s="1">
        <v>8.2644628099173608E-3</v>
      </c>
      <c r="AX24">
        <v>121</v>
      </c>
      <c r="BC24" s="1"/>
      <c r="BH24" s="1"/>
      <c r="BM24" s="1"/>
      <c r="BR24" s="1"/>
    </row>
    <row r="25" spans="1:70">
      <c r="C25" s="1"/>
      <c r="J25" s="1"/>
      <c r="O25" s="1"/>
      <c r="T25" s="1"/>
      <c r="Y25" s="1"/>
      <c r="AD25" s="1"/>
      <c r="AI25" s="1"/>
      <c r="AN25" s="1"/>
      <c r="AV25" t="s">
        <v>170</v>
      </c>
      <c r="AW25" s="1">
        <v>8.2644628099173608E-3</v>
      </c>
      <c r="AX25">
        <v>121</v>
      </c>
      <c r="BC25" s="1"/>
      <c r="BH25" s="1"/>
      <c r="BM25" s="1"/>
      <c r="BR25" s="1"/>
    </row>
    <row r="26" spans="1:70">
      <c r="J26" s="1"/>
      <c r="O26" s="1"/>
      <c r="T26" s="1"/>
      <c r="Y26" s="1"/>
      <c r="AD26" s="1"/>
      <c r="AI26" s="1"/>
      <c r="AN26" s="1"/>
      <c r="AV26" t="s">
        <v>172</v>
      </c>
      <c r="AW26" s="1">
        <v>0</v>
      </c>
      <c r="AX26">
        <v>121</v>
      </c>
      <c r="BC26" s="1"/>
      <c r="BH26" s="1"/>
      <c r="BM26" s="1"/>
      <c r="BR26" s="1"/>
    </row>
    <row r="27" spans="1:70">
      <c r="J27" s="1"/>
      <c r="O27" s="1"/>
      <c r="T27" s="1"/>
      <c r="Y27" s="1"/>
      <c r="AD27" s="1"/>
      <c r="AI27" s="1"/>
      <c r="AN27" s="1"/>
      <c r="AV27" t="s">
        <v>174</v>
      </c>
      <c r="AW27" s="1">
        <v>0</v>
      </c>
      <c r="AX27">
        <v>121</v>
      </c>
      <c r="BC27" s="1"/>
      <c r="BH27" s="1"/>
      <c r="BM27" s="1"/>
      <c r="BR27" s="1"/>
    </row>
    <row r="28" spans="1:70">
      <c r="J28" s="1"/>
      <c r="O28" s="1"/>
      <c r="T28" s="1"/>
      <c r="Y28" s="1"/>
      <c r="AD28" s="1"/>
      <c r="AI28" s="1"/>
      <c r="AN28" s="1"/>
      <c r="AS28" s="1"/>
      <c r="AW28" s="1"/>
      <c r="BC28" s="1"/>
      <c r="BH28" s="1"/>
      <c r="BM28" s="1"/>
      <c r="BR28" s="1"/>
    </row>
    <row r="30" spans="1:70" s="6" customFormat="1" ht="80" customHeight="1">
      <c r="A30" s="90"/>
      <c r="B30" s="65" t="s">
        <v>362</v>
      </c>
      <c r="C30" s="6" t="s">
        <v>132</v>
      </c>
      <c r="H30" s="65" t="s">
        <v>375</v>
      </c>
      <c r="I30" s="6" t="s">
        <v>133</v>
      </c>
      <c r="M30" s="65" t="s">
        <v>383</v>
      </c>
      <c r="N30" s="6" t="s">
        <v>135</v>
      </c>
      <c r="R30" s="65" t="s">
        <v>385</v>
      </c>
      <c r="S30" s="6" t="s">
        <v>136</v>
      </c>
      <c r="W30" s="65" t="s">
        <v>322</v>
      </c>
      <c r="X30" s="6" t="s">
        <v>137</v>
      </c>
      <c r="AB30" s="65" t="s">
        <v>386</v>
      </c>
      <c r="AC30" s="91" t="s">
        <v>138</v>
      </c>
      <c r="AG30" s="65" t="s">
        <v>396</v>
      </c>
      <c r="AH30" s="6" t="s">
        <v>139</v>
      </c>
      <c r="AK30" s="65" t="s">
        <v>400</v>
      </c>
      <c r="AL30" s="6" t="s">
        <v>140</v>
      </c>
      <c r="AM30" s="92"/>
      <c r="AQ30" s="65" t="s">
        <v>402</v>
      </c>
      <c r="AR30" s="6" t="s">
        <v>9</v>
      </c>
      <c r="AV30" s="65" t="s">
        <v>323</v>
      </c>
      <c r="AX30" s="6" t="s">
        <v>141</v>
      </c>
    </row>
    <row r="31" spans="1:70">
      <c r="B31" t="s">
        <v>95</v>
      </c>
      <c r="C31" s="1">
        <v>0.69421487603305798</v>
      </c>
      <c r="D31">
        <v>121</v>
      </c>
      <c r="H31" t="s">
        <v>376</v>
      </c>
      <c r="I31" s="1">
        <v>0.13223140495867799</v>
      </c>
      <c r="J31">
        <v>121</v>
      </c>
      <c r="M31" t="s">
        <v>192</v>
      </c>
      <c r="N31" s="1">
        <v>0.37190082644628097</v>
      </c>
      <c r="O31">
        <v>121</v>
      </c>
      <c r="R31" t="s">
        <v>95</v>
      </c>
      <c r="S31" s="1">
        <v>0.62809917355371903</v>
      </c>
      <c r="T31">
        <v>121</v>
      </c>
      <c r="W31" t="s">
        <v>205</v>
      </c>
      <c r="X31" s="1">
        <v>0.40495867768595001</v>
      </c>
      <c r="Y31">
        <v>121</v>
      </c>
      <c r="AB31" s="70" t="s">
        <v>390</v>
      </c>
      <c r="AC31" s="1">
        <v>0.421487603305785</v>
      </c>
      <c r="AD31">
        <v>121</v>
      </c>
      <c r="AG31" t="s">
        <v>218</v>
      </c>
      <c r="AH31" s="1">
        <v>0.62809917355371903</v>
      </c>
      <c r="AI31">
        <v>121</v>
      </c>
      <c r="AK31" t="s">
        <v>220</v>
      </c>
      <c r="AL31" s="1">
        <v>0.84297520661156999</v>
      </c>
      <c r="AM31">
        <v>121</v>
      </c>
      <c r="AQ31" t="s">
        <v>325</v>
      </c>
      <c r="AR31" s="1">
        <v>0.61157024793388404</v>
      </c>
      <c r="AS31">
        <v>121</v>
      </c>
      <c r="AV31" t="s">
        <v>228</v>
      </c>
      <c r="AW31" s="1">
        <v>0.45454545454545497</v>
      </c>
      <c r="AX31">
        <v>121</v>
      </c>
    </row>
    <row r="32" spans="1:70">
      <c r="B32" t="s">
        <v>101</v>
      </c>
      <c r="C32" s="1">
        <v>0.54545454545454497</v>
      </c>
      <c r="D32">
        <v>121</v>
      </c>
      <c r="H32" t="s">
        <v>185</v>
      </c>
      <c r="I32" s="1">
        <v>0.28925619834710697</v>
      </c>
      <c r="J32">
        <v>121</v>
      </c>
      <c r="M32" t="s">
        <v>195</v>
      </c>
      <c r="N32" s="1">
        <v>0.35537190082644599</v>
      </c>
      <c r="O32">
        <v>121</v>
      </c>
      <c r="R32" t="s">
        <v>101</v>
      </c>
      <c r="S32" s="1">
        <v>0.47933884297520701</v>
      </c>
      <c r="T32">
        <v>121</v>
      </c>
      <c r="W32" t="s">
        <v>203</v>
      </c>
      <c r="X32" s="1">
        <v>0.35537190082644599</v>
      </c>
      <c r="Y32">
        <v>121</v>
      </c>
      <c r="AB32" s="70" t="s">
        <v>216</v>
      </c>
      <c r="AC32" s="1">
        <v>0.38842975206611602</v>
      </c>
      <c r="AD32">
        <v>121</v>
      </c>
      <c r="AG32" t="s">
        <v>329</v>
      </c>
      <c r="AH32" s="1">
        <v>0.52892561983471098</v>
      </c>
      <c r="AI32">
        <v>121</v>
      </c>
      <c r="AK32" t="s">
        <v>223</v>
      </c>
      <c r="AL32" s="1">
        <v>0.53719008264462798</v>
      </c>
      <c r="AM32">
        <v>121</v>
      </c>
      <c r="AQ32" t="s">
        <v>405</v>
      </c>
      <c r="AR32" s="1">
        <v>0.61157024793388404</v>
      </c>
      <c r="AS32">
        <v>121</v>
      </c>
      <c r="AV32" t="s">
        <v>324</v>
      </c>
      <c r="AW32" s="1">
        <v>0.43801652892561999</v>
      </c>
      <c r="AX32">
        <v>121</v>
      </c>
    </row>
    <row r="33" spans="2:60">
      <c r="B33" t="s">
        <v>369</v>
      </c>
      <c r="C33" s="1">
        <v>0.413223140495868</v>
      </c>
      <c r="D33">
        <v>121</v>
      </c>
      <c r="H33" t="s">
        <v>377</v>
      </c>
      <c r="I33" s="1">
        <v>4.9586776859504099E-2</v>
      </c>
      <c r="J33">
        <v>121</v>
      </c>
      <c r="M33" t="s">
        <v>193</v>
      </c>
      <c r="N33" s="1">
        <v>0.27272727272727298</v>
      </c>
      <c r="O33">
        <v>121</v>
      </c>
      <c r="R33" t="s">
        <v>369</v>
      </c>
      <c r="S33" s="1">
        <v>0.37190082644628097</v>
      </c>
      <c r="T33">
        <v>121</v>
      </c>
      <c r="W33" t="s">
        <v>211</v>
      </c>
      <c r="X33" s="1">
        <v>0.23966942148760301</v>
      </c>
      <c r="Y33">
        <v>121</v>
      </c>
      <c r="AB33" s="70" t="s">
        <v>387</v>
      </c>
      <c r="AC33" s="1">
        <v>0.31404958677686001</v>
      </c>
      <c r="AD33">
        <v>121</v>
      </c>
      <c r="AG33" t="s">
        <v>397</v>
      </c>
      <c r="AH33" s="1">
        <v>0.504132231404959</v>
      </c>
      <c r="AI33">
        <v>121</v>
      </c>
      <c r="AK33" t="s">
        <v>222</v>
      </c>
      <c r="AL33" s="1">
        <v>0.44628099173553698</v>
      </c>
      <c r="AM33">
        <v>121</v>
      </c>
      <c r="AQ33" t="s">
        <v>225</v>
      </c>
      <c r="AR33" s="1">
        <v>0.26446280991735499</v>
      </c>
      <c r="AS33">
        <v>121</v>
      </c>
      <c r="AV33" t="s">
        <v>328</v>
      </c>
      <c r="AW33" s="1">
        <v>0.36363636363636398</v>
      </c>
      <c r="AX33">
        <v>121</v>
      </c>
    </row>
    <row r="34" spans="2:60">
      <c r="B34" t="s">
        <v>374</v>
      </c>
      <c r="C34" s="1">
        <v>0.35537190082644599</v>
      </c>
      <c r="D34">
        <v>121</v>
      </c>
      <c r="H34" t="s">
        <v>378</v>
      </c>
      <c r="I34" s="1">
        <v>0.19834710743801701</v>
      </c>
      <c r="J34">
        <v>121</v>
      </c>
      <c r="M34" t="s">
        <v>194</v>
      </c>
      <c r="N34" s="1">
        <v>0.247933884297521</v>
      </c>
      <c r="O34">
        <v>121</v>
      </c>
      <c r="R34" t="s">
        <v>364</v>
      </c>
      <c r="S34" s="1">
        <v>0.256198347107438</v>
      </c>
      <c r="T34">
        <v>121</v>
      </c>
      <c r="W34" t="s">
        <v>210</v>
      </c>
      <c r="X34" s="1">
        <v>0.18181818181818199</v>
      </c>
      <c r="Y34">
        <v>121</v>
      </c>
      <c r="AB34" s="70" t="s">
        <v>389</v>
      </c>
      <c r="AC34" s="1">
        <v>0.30578512396694202</v>
      </c>
      <c r="AD34">
        <v>121</v>
      </c>
      <c r="AG34" t="s">
        <v>217</v>
      </c>
      <c r="AH34" s="1">
        <v>0.38842975206611602</v>
      </c>
      <c r="AI34">
        <v>121</v>
      </c>
      <c r="AK34" t="s">
        <v>219</v>
      </c>
      <c r="AL34" s="1">
        <v>0.36363636363636398</v>
      </c>
      <c r="AM34">
        <v>121</v>
      </c>
      <c r="AQ34" t="s">
        <v>224</v>
      </c>
      <c r="AR34" s="1">
        <v>0.256198347107438</v>
      </c>
      <c r="AS34">
        <v>121</v>
      </c>
      <c r="AV34" t="s">
        <v>231</v>
      </c>
      <c r="AW34" s="1">
        <v>0.36363636363636398</v>
      </c>
      <c r="AX34">
        <v>121</v>
      </c>
    </row>
    <row r="35" spans="2:60">
      <c r="B35" t="s">
        <v>364</v>
      </c>
      <c r="C35" s="1">
        <v>0.27272727272727298</v>
      </c>
      <c r="D35">
        <v>121</v>
      </c>
      <c r="H35" t="s">
        <v>379</v>
      </c>
      <c r="I35" s="1">
        <v>0.11570247933884301</v>
      </c>
      <c r="J35">
        <v>121</v>
      </c>
      <c r="M35" t="s">
        <v>198</v>
      </c>
      <c r="N35" s="1">
        <v>0.165289256198347</v>
      </c>
      <c r="O35">
        <v>121</v>
      </c>
      <c r="R35" t="s">
        <v>103</v>
      </c>
      <c r="S35" s="1">
        <v>0.23966942148760301</v>
      </c>
      <c r="T35">
        <v>121</v>
      </c>
      <c r="W35" t="s">
        <v>200</v>
      </c>
      <c r="X35" s="1">
        <v>0.173553719008264</v>
      </c>
      <c r="Y35">
        <v>121</v>
      </c>
      <c r="AB35" s="70" t="s">
        <v>388</v>
      </c>
      <c r="AC35" s="1">
        <v>0.28925619834710697</v>
      </c>
      <c r="AD35">
        <v>121</v>
      </c>
      <c r="AG35" t="s">
        <v>398</v>
      </c>
      <c r="AH35" s="1">
        <v>0.23966942148760301</v>
      </c>
      <c r="AI35">
        <v>121</v>
      </c>
      <c r="AK35" t="s">
        <v>221</v>
      </c>
      <c r="AL35" s="1">
        <v>0.23966942148760301</v>
      </c>
      <c r="AM35">
        <v>121</v>
      </c>
      <c r="AQ35" t="s">
        <v>226</v>
      </c>
      <c r="AR35" s="1">
        <v>0.214876033057851</v>
      </c>
      <c r="AS35">
        <v>121</v>
      </c>
      <c r="AV35" t="s">
        <v>227</v>
      </c>
      <c r="AW35" s="1">
        <v>0.34710743801652899</v>
      </c>
      <c r="AX35">
        <v>121</v>
      </c>
    </row>
    <row r="36" spans="2:60">
      <c r="B36" t="s">
        <v>98</v>
      </c>
      <c r="C36" s="1">
        <v>0.206611570247934</v>
      </c>
      <c r="D36">
        <v>121</v>
      </c>
      <c r="H36" t="s">
        <v>186</v>
      </c>
      <c r="I36" s="1">
        <v>0.19834710743801701</v>
      </c>
      <c r="J36">
        <v>121</v>
      </c>
      <c r="M36" t="s">
        <v>191</v>
      </c>
      <c r="N36" s="1">
        <v>0.14876033057851201</v>
      </c>
      <c r="O36">
        <v>121</v>
      </c>
      <c r="R36" t="s">
        <v>374</v>
      </c>
      <c r="S36" s="1">
        <v>0.23140495867768601</v>
      </c>
      <c r="T36">
        <v>121</v>
      </c>
      <c r="W36" t="s">
        <v>201</v>
      </c>
      <c r="X36" s="1">
        <v>0.165289256198347</v>
      </c>
      <c r="Y36">
        <v>121</v>
      </c>
      <c r="AB36" s="70" t="s">
        <v>215</v>
      </c>
      <c r="AC36" s="1">
        <v>0.206611570247934</v>
      </c>
      <c r="AD36">
        <v>121</v>
      </c>
      <c r="AG36" t="s">
        <v>399</v>
      </c>
      <c r="AH36" s="1">
        <v>0.214876033057851</v>
      </c>
      <c r="AI36">
        <v>121</v>
      </c>
      <c r="AK36" t="s">
        <v>401</v>
      </c>
      <c r="AL36" s="1">
        <v>0.165289256198347</v>
      </c>
      <c r="AM36">
        <v>121</v>
      </c>
      <c r="AQ36" t="s">
        <v>333</v>
      </c>
      <c r="AR36" s="1">
        <v>0.214876033057851</v>
      </c>
      <c r="AS36">
        <v>121</v>
      </c>
      <c r="AV36" t="s">
        <v>229</v>
      </c>
      <c r="AW36" s="1">
        <v>0.26446280991735499</v>
      </c>
      <c r="AX36">
        <v>121</v>
      </c>
    </row>
    <row r="37" spans="2:60">
      <c r="B37" t="s">
        <v>103</v>
      </c>
      <c r="C37" s="1">
        <v>0.19834710743801701</v>
      </c>
      <c r="D37">
        <v>121</v>
      </c>
      <c r="H37" t="s">
        <v>380</v>
      </c>
      <c r="I37" s="1">
        <v>0.22314049586776899</v>
      </c>
      <c r="J37">
        <v>121</v>
      </c>
      <c r="M37" t="s">
        <v>196</v>
      </c>
      <c r="N37" s="1">
        <v>9.0909090909090898E-2</v>
      </c>
      <c r="O37">
        <v>121</v>
      </c>
      <c r="R37" t="s">
        <v>98</v>
      </c>
      <c r="S37" s="1">
        <v>0.214876033057851</v>
      </c>
      <c r="T37">
        <v>121</v>
      </c>
      <c r="W37" t="s">
        <v>199</v>
      </c>
      <c r="X37" s="1">
        <v>0.15702479338843001</v>
      </c>
      <c r="Y37">
        <v>121</v>
      </c>
      <c r="AB37" s="70" t="s">
        <v>214</v>
      </c>
      <c r="AC37" s="1">
        <v>0.19834710743801701</v>
      </c>
      <c r="AD37">
        <v>121</v>
      </c>
      <c r="AG37" t="s">
        <v>65</v>
      </c>
      <c r="AH37" s="1">
        <v>0.18181818181818199</v>
      </c>
      <c r="AI37">
        <v>121</v>
      </c>
      <c r="AK37" t="s">
        <v>357</v>
      </c>
      <c r="AL37" s="1">
        <v>0</v>
      </c>
      <c r="AM37">
        <v>121</v>
      </c>
      <c r="AQ37" t="s">
        <v>331</v>
      </c>
      <c r="AR37" s="1">
        <v>0.15702479338843001</v>
      </c>
      <c r="AS37">
        <v>121</v>
      </c>
      <c r="AV37" t="s">
        <v>230</v>
      </c>
      <c r="AW37" s="1">
        <v>0.247933884297521</v>
      </c>
      <c r="AX37">
        <v>121</v>
      </c>
    </row>
    <row r="38" spans="2:60">
      <c r="B38" t="s">
        <v>94</v>
      </c>
      <c r="C38" s="1">
        <v>0.18181818181818199</v>
      </c>
      <c r="D38">
        <v>121</v>
      </c>
      <c r="H38" t="s">
        <v>187</v>
      </c>
      <c r="I38" s="1">
        <v>0.32231404958677701</v>
      </c>
      <c r="J38">
        <v>121</v>
      </c>
      <c r="M38" t="s">
        <v>197</v>
      </c>
      <c r="N38" s="1">
        <v>8.2644628099173598E-2</v>
      </c>
      <c r="O38">
        <v>121</v>
      </c>
      <c r="R38" t="s">
        <v>365</v>
      </c>
      <c r="S38" s="1">
        <v>0.19834710743801701</v>
      </c>
      <c r="T38">
        <v>121</v>
      </c>
      <c r="W38" t="s">
        <v>204</v>
      </c>
      <c r="X38" s="1">
        <v>0.11570247933884301</v>
      </c>
      <c r="Y38">
        <v>121</v>
      </c>
      <c r="AB38" s="70" t="s">
        <v>394</v>
      </c>
      <c r="AC38" s="1">
        <v>0.173553719008264</v>
      </c>
      <c r="AD38">
        <v>121</v>
      </c>
      <c r="AG38" t="s">
        <v>199</v>
      </c>
      <c r="AH38" s="1">
        <v>8.2644628099173608E-3</v>
      </c>
      <c r="AI38">
        <v>121</v>
      </c>
      <c r="AL38" s="1"/>
      <c r="AQ38" t="s">
        <v>330</v>
      </c>
      <c r="AR38" s="1">
        <v>0.14049586776859499</v>
      </c>
      <c r="AS38">
        <v>121</v>
      </c>
      <c r="AV38" t="s">
        <v>406</v>
      </c>
      <c r="AW38" s="1">
        <v>0.173553719008264</v>
      </c>
      <c r="AX38">
        <v>121</v>
      </c>
    </row>
    <row r="39" spans="2:60">
      <c r="B39" t="s">
        <v>368</v>
      </c>
      <c r="C39" s="1">
        <v>0.173553719008264</v>
      </c>
      <c r="D39">
        <v>121</v>
      </c>
      <c r="H39" t="s">
        <v>381</v>
      </c>
      <c r="I39" s="1">
        <v>7.43801652892562E-2</v>
      </c>
      <c r="J39">
        <v>121</v>
      </c>
      <c r="M39" t="s">
        <v>189</v>
      </c>
      <c r="N39" s="1">
        <v>7.43801652892562E-2</v>
      </c>
      <c r="O39">
        <v>121</v>
      </c>
      <c r="R39" t="s">
        <v>368</v>
      </c>
      <c r="S39" s="1">
        <v>0.19834710743801701</v>
      </c>
      <c r="T39">
        <v>121</v>
      </c>
      <c r="W39" t="s">
        <v>206</v>
      </c>
      <c r="X39" s="1">
        <v>9.0909090909090898E-2</v>
      </c>
      <c r="Y39">
        <v>121</v>
      </c>
      <c r="AB39" s="70" t="s">
        <v>213</v>
      </c>
      <c r="AC39" s="1">
        <v>0.14876033057851201</v>
      </c>
      <c r="AD39">
        <v>121</v>
      </c>
      <c r="AG39" t="s">
        <v>357</v>
      </c>
      <c r="AH39" s="1">
        <v>0</v>
      </c>
      <c r="AI39">
        <v>121</v>
      </c>
      <c r="AL39" s="1"/>
      <c r="AN39" s="1"/>
      <c r="AQ39" t="s">
        <v>327</v>
      </c>
      <c r="AR39" s="1">
        <v>8.2644628099173598E-2</v>
      </c>
      <c r="AS39">
        <v>121</v>
      </c>
      <c r="AV39" t="s">
        <v>332</v>
      </c>
      <c r="AW39" s="1">
        <v>6.6115702479338803E-2</v>
      </c>
      <c r="AX39">
        <v>121</v>
      </c>
    </row>
    <row r="40" spans="2:60">
      <c r="B40" t="s">
        <v>96</v>
      </c>
      <c r="C40" s="1">
        <v>0.173553719008264</v>
      </c>
      <c r="D40">
        <v>121</v>
      </c>
      <c r="H40" t="s">
        <v>382</v>
      </c>
      <c r="I40" s="1">
        <v>0.30578512396694202</v>
      </c>
      <c r="J40">
        <v>121</v>
      </c>
      <c r="M40" t="s">
        <v>190</v>
      </c>
      <c r="N40" s="1">
        <v>5.7851239669421503E-2</v>
      </c>
      <c r="O40">
        <v>121</v>
      </c>
      <c r="R40" t="s">
        <v>94</v>
      </c>
      <c r="S40" s="1">
        <v>0.19008264462809901</v>
      </c>
      <c r="T40">
        <v>121</v>
      </c>
      <c r="W40" t="s">
        <v>208</v>
      </c>
      <c r="X40" s="1">
        <v>9.0909090909090898E-2</v>
      </c>
      <c r="Y40">
        <v>121</v>
      </c>
      <c r="AB40" s="70" t="s">
        <v>392</v>
      </c>
      <c r="AC40" s="1">
        <v>0.13223140495867799</v>
      </c>
      <c r="AD40">
        <v>121</v>
      </c>
      <c r="AH40" s="1"/>
      <c r="AL40" s="1"/>
      <c r="AN40" s="1"/>
      <c r="AQ40" t="s">
        <v>357</v>
      </c>
      <c r="AR40" s="1">
        <v>5.7851239669421503E-2</v>
      </c>
      <c r="AS40">
        <v>121</v>
      </c>
      <c r="AW40" s="1"/>
    </row>
    <row r="41" spans="2:60">
      <c r="B41" t="s">
        <v>365</v>
      </c>
      <c r="C41" s="1">
        <v>0.15702479338843001</v>
      </c>
      <c r="D41">
        <v>121</v>
      </c>
      <c r="H41" t="s">
        <v>357</v>
      </c>
      <c r="I41" s="1">
        <v>0</v>
      </c>
      <c r="J41">
        <v>121</v>
      </c>
      <c r="M41" t="s">
        <v>384</v>
      </c>
      <c r="N41" s="1">
        <v>1.6528925619834701E-2</v>
      </c>
      <c r="O41">
        <v>121</v>
      </c>
      <c r="R41" t="s">
        <v>100</v>
      </c>
      <c r="S41" s="1">
        <v>0.19008264462809901</v>
      </c>
      <c r="T41">
        <v>121</v>
      </c>
      <c r="W41" t="s">
        <v>209</v>
      </c>
      <c r="X41" s="1">
        <v>3.3057851239669402E-2</v>
      </c>
      <c r="Y41">
        <v>121</v>
      </c>
      <c r="AB41" s="70" t="s">
        <v>391</v>
      </c>
      <c r="AC41" s="1">
        <v>4.1322314049586799E-2</v>
      </c>
      <c r="AD41">
        <v>121</v>
      </c>
      <c r="AH41" s="1"/>
      <c r="AL41" s="1"/>
      <c r="AN41" s="1"/>
      <c r="AQ41" t="s">
        <v>403</v>
      </c>
      <c r="AR41" s="1">
        <v>4.1322314049586799E-2</v>
      </c>
      <c r="AS41">
        <v>121</v>
      </c>
      <c r="AW41"/>
      <c r="AX41" s="1"/>
    </row>
    <row r="42" spans="2:60">
      <c r="B42" t="s">
        <v>366</v>
      </c>
      <c r="C42" s="1">
        <v>0.14876033057851201</v>
      </c>
      <c r="D42">
        <v>121</v>
      </c>
      <c r="I42" s="1"/>
      <c r="N42"/>
      <c r="O42" s="1"/>
      <c r="R42" t="s">
        <v>96</v>
      </c>
      <c r="S42" s="1">
        <v>0.18181818181818199</v>
      </c>
      <c r="T42">
        <v>121</v>
      </c>
      <c r="W42" t="s">
        <v>202</v>
      </c>
      <c r="X42" s="1">
        <v>2.4793388429752101E-2</v>
      </c>
      <c r="Y42">
        <v>121</v>
      </c>
      <c r="AB42" s="70" t="s">
        <v>395</v>
      </c>
      <c r="AC42" s="1">
        <v>3.3057851239669402E-2</v>
      </c>
      <c r="AD42">
        <v>121</v>
      </c>
      <c r="AH42" s="1"/>
      <c r="AL42" s="1"/>
      <c r="AN42" s="1"/>
      <c r="AQ42" t="s">
        <v>326</v>
      </c>
      <c r="AR42" s="1">
        <v>3.3057851239669402E-2</v>
      </c>
      <c r="AS42">
        <v>121</v>
      </c>
      <c r="AW42"/>
      <c r="AX42" s="1"/>
    </row>
    <row r="43" spans="2:60">
      <c r="B43" t="s">
        <v>100</v>
      </c>
      <c r="C43" s="1">
        <v>0.14876033057851201</v>
      </c>
      <c r="D43">
        <v>121</v>
      </c>
      <c r="J43" s="1"/>
      <c r="N43"/>
      <c r="O43" s="1"/>
      <c r="R43" t="s">
        <v>371</v>
      </c>
      <c r="S43" s="1">
        <v>0.173553719008264</v>
      </c>
      <c r="T43">
        <v>121</v>
      </c>
      <c r="W43" t="s">
        <v>212</v>
      </c>
      <c r="X43" s="1">
        <v>2.4793388429752101E-2</v>
      </c>
      <c r="Y43">
        <v>121</v>
      </c>
      <c r="AB43" s="70" t="s">
        <v>393</v>
      </c>
      <c r="AC43" s="1">
        <v>2.4793388429752101E-2</v>
      </c>
      <c r="AD43">
        <v>121</v>
      </c>
      <c r="AH43" s="1"/>
      <c r="AL43" s="1"/>
      <c r="AN43" s="1"/>
      <c r="AQ43" t="s">
        <v>404</v>
      </c>
      <c r="AR43" s="1">
        <v>1.6528925619834701E-2</v>
      </c>
      <c r="AS43">
        <v>121</v>
      </c>
      <c r="AW43"/>
      <c r="AX43" s="1"/>
    </row>
    <row r="44" spans="2:60">
      <c r="B44" t="s">
        <v>184</v>
      </c>
      <c r="C44" s="1">
        <v>0.14049586776859499</v>
      </c>
      <c r="D44">
        <v>121</v>
      </c>
      <c r="J44" s="1"/>
      <c r="O44" s="1"/>
      <c r="R44" t="s">
        <v>366</v>
      </c>
      <c r="S44" s="1">
        <v>0.165289256198347</v>
      </c>
      <c r="T44">
        <v>121</v>
      </c>
      <c r="W44" t="s">
        <v>207</v>
      </c>
      <c r="X44" s="1">
        <v>1.6528925619834701E-2</v>
      </c>
      <c r="Y44">
        <v>121</v>
      </c>
      <c r="AB44" s="70" t="s">
        <v>357</v>
      </c>
      <c r="AC44" s="1">
        <v>0</v>
      </c>
      <c r="AD44">
        <v>121</v>
      </c>
      <c r="AH44" s="1"/>
      <c r="AL44" s="1"/>
      <c r="AN44" s="1"/>
      <c r="AR44" s="1"/>
      <c r="AW44"/>
      <c r="AX44" s="1"/>
    </row>
    <row r="45" spans="2:60">
      <c r="B45" t="s">
        <v>370</v>
      </c>
      <c r="C45" s="1">
        <v>0.12396694214876</v>
      </c>
      <c r="D45">
        <v>121</v>
      </c>
      <c r="J45" s="1"/>
      <c r="O45" s="1"/>
      <c r="R45" t="s">
        <v>370</v>
      </c>
      <c r="S45" s="1">
        <v>0.13223140495867799</v>
      </c>
      <c r="T45">
        <v>121</v>
      </c>
      <c r="W45" t="s">
        <v>357</v>
      </c>
      <c r="X45" s="1">
        <v>1.6528925619834701E-2</v>
      </c>
      <c r="Y45">
        <v>121</v>
      </c>
      <c r="AB45" s="70"/>
      <c r="AC45" s="1"/>
      <c r="AI45" s="1"/>
      <c r="AL45" s="1"/>
      <c r="AN45" s="1"/>
      <c r="AR45" s="1"/>
      <c r="AW45"/>
      <c r="AX45" s="1"/>
    </row>
    <row r="46" spans="2:60">
      <c r="B46" t="s">
        <v>371</v>
      </c>
      <c r="C46" s="1">
        <v>0.12396694214876</v>
      </c>
      <c r="D46">
        <v>121</v>
      </c>
      <c r="J46" s="1"/>
      <c r="O46" s="1"/>
      <c r="R46" t="s">
        <v>104</v>
      </c>
      <c r="S46" s="1">
        <v>0.12396694214876</v>
      </c>
      <c r="T46">
        <v>121</v>
      </c>
      <c r="X46" s="1"/>
      <c r="AC46" s="70"/>
      <c r="AD46" s="1"/>
      <c r="AI46" s="1"/>
      <c r="AL46" s="1"/>
      <c r="AN46" s="1"/>
      <c r="AR46" s="1"/>
      <c r="AW46"/>
      <c r="AX46" s="1"/>
    </row>
    <row r="47" spans="2:60">
      <c r="B47" t="s">
        <v>367</v>
      </c>
      <c r="C47" s="1">
        <v>0.11570247933884301</v>
      </c>
      <c r="D47">
        <v>121</v>
      </c>
      <c r="J47" s="1"/>
      <c r="O47" s="1"/>
      <c r="R47" t="s">
        <v>367</v>
      </c>
      <c r="S47" s="1">
        <v>0.107438016528926</v>
      </c>
      <c r="T47">
        <v>121</v>
      </c>
      <c r="X47" s="1"/>
      <c r="AC47" s="70"/>
      <c r="AD47" s="1"/>
      <c r="AI47" s="1"/>
      <c r="AM47" s="70"/>
      <c r="AN47" s="1"/>
      <c r="AR47" s="1"/>
      <c r="AW47"/>
      <c r="AX47" s="1"/>
      <c r="BH47" s="1"/>
    </row>
    <row r="48" spans="2:60">
      <c r="B48" t="s">
        <v>363</v>
      </c>
      <c r="C48" s="1">
        <v>0.107438016528926</v>
      </c>
      <c r="D48">
        <v>121</v>
      </c>
      <c r="J48" s="1"/>
      <c r="O48" s="1"/>
      <c r="R48" t="s">
        <v>363</v>
      </c>
      <c r="S48" s="1">
        <v>9.0909090909090898E-2</v>
      </c>
      <c r="T48">
        <v>121</v>
      </c>
      <c r="X48" s="1"/>
      <c r="AC48" s="1"/>
      <c r="AI48" s="1"/>
      <c r="AN48" s="1"/>
      <c r="AR48" s="70"/>
      <c r="AS48" s="1"/>
      <c r="AW48"/>
      <c r="AX48" s="1"/>
      <c r="BC48" s="1"/>
      <c r="BH48" s="1"/>
    </row>
    <row r="49" spans="1:70">
      <c r="B49" t="s">
        <v>105</v>
      </c>
      <c r="C49" s="1">
        <v>0.107438016528926</v>
      </c>
      <c r="D49">
        <v>121</v>
      </c>
      <c r="J49" s="1"/>
      <c r="O49" s="1"/>
      <c r="R49" t="s">
        <v>170</v>
      </c>
      <c r="S49" s="1">
        <v>9.0909090909090898E-2</v>
      </c>
      <c r="T49">
        <v>121</v>
      </c>
      <c r="X49" s="1"/>
      <c r="AC49" s="1"/>
      <c r="AI49" s="1"/>
      <c r="AN49" s="1"/>
      <c r="AS49" s="1"/>
      <c r="AX49" s="1"/>
      <c r="BC49" s="1"/>
      <c r="BH49" s="1"/>
      <c r="BM49" s="1"/>
      <c r="BR49" s="1"/>
    </row>
    <row r="50" spans="1:70">
      <c r="B50" t="s">
        <v>373</v>
      </c>
      <c r="C50" s="1">
        <v>0.107438016528926</v>
      </c>
      <c r="D50">
        <v>121</v>
      </c>
      <c r="J50" s="1"/>
      <c r="O50" s="1"/>
      <c r="R50" t="s">
        <v>184</v>
      </c>
      <c r="S50" s="1">
        <v>8.2644628099173598E-2</v>
      </c>
      <c r="T50">
        <v>121</v>
      </c>
      <c r="X50" s="1"/>
      <c r="AC50" s="1"/>
      <c r="AI50" s="1"/>
      <c r="AN50" s="1"/>
      <c r="AS50" s="1"/>
      <c r="AX50" s="1"/>
      <c r="BC50" s="1"/>
      <c r="BH50" s="1"/>
      <c r="BM50" s="1"/>
      <c r="BR50" s="1"/>
    </row>
    <row r="51" spans="1:70">
      <c r="B51" t="s">
        <v>170</v>
      </c>
      <c r="C51" s="1">
        <v>8.2644628099173598E-2</v>
      </c>
      <c r="D51">
        <v>121</v>
      </c>
      <c r="J51" s="1"/>
      <c r="O51" s="1"/>
      <c r="R51" t="s">
        <v>105</v>
      </c>
      <c r="S51" s="1">
        <v>6.6115702479338803E-2</v>
      </c>
      <c r="T51">
        <v>121</v>
      </c>
      <c r="X51" s="1"/>
      <c r="AC51" s="1"/>
      <c r="AI51" s="1"/>
      <c r="AN51" s="1"/>
      <c r="AS51" s="1"/>
      <c r="AX51" s="1"/>
      <c r="BC51" s="1"/>
      <c r="BH51" s="1"/>
      <c r="BM51" s="1"/>
      <c r="BR51" s="1"/>
    </row>
    <row r="52" spans="1:70">
      <c r="B52" t="s">
        <v>104</v>
      </c>
      <c r="C52" s="1">
        <v>7.43801652892562E-2</v>
      </c>
      <c r="D52">
        <v>121</v>
      </c>
      <c r="J52" s="1"/>
      <c r="O52" s="1"/>
      <c r="R52" t="s">
        <v>373</v>
      </c>
      <c r="S52" s="1">
        <v>6.6115702479338803E-2</v>
      </c>
      <c r="T52">
        <v>121</v>
      </c>
      <c r="X52" s="1"/>
      <c r="AC52" s="1"/>
      <c r="AI52" s="1"/>
      <c r="AN52" s="1"/>
      <c r="AS52" s="1"/>
      <c r="AX52" s="1"/>
      <c r="BC52" s="1"/>
      <c r="BH52" s="1"/>
      <c r="BM52" s="1"/>
      <c r="BR52" s="1"/>
    </row>
    <row r="53" spans="1:70">
      <c r="B53" t="s">
        <v>93</v>
      </c>
      <c r="C53" s="1">
        <v>5.7851239669421503E-2</v>
      </c>
      <c r="D53">
        <v>121</v>
      </c>
      <c r="J53" s="1"/>
      <c r="O53" s="1"/>
      <c r="R53" t="s">
        <v>93</v>
      </c>
      <c r="S53" s="1">
        <v>5.7851239669421503E-2</v>
      </c>
      <c r="T53">
        <v>121</v>
      </c>
      <c r="X53" s="1"/>
      <c r="AC53" s="1"/>
      <c r="AI53" s="1"/>
      <c r="AN53" s="1"/>
      <c r="AS53" s="1"/>
      <c r="AX53" s="1"/>
      <c r="BC53" s="1"/>
      <c r="BH53" s="1"/>
      <c r="BM53" s="1"/>
      <c r="BR53" s="1"/>
    </row>
    <row r="54" spans="1:70">
      <c r="B54" t="s">
        <v>97</v>
      </c>
      <c r="C54" s="1">
        <v>4.9586776859504099E-2</v>
      </c>
      <c r="D54">
        <v>121</v>
      </c>
      <c r="J54" s="1"/>
      <c r="O54" s="1"/>
      <c r="R54" t="s">
        <v>97</v>
      </c>
      <c r="S54" s="1">
        <v>4.9586776859504099E-2</v>
      </c>
      <c r="T54">
        <v>121</v>
      </c>
      <c r="X54" s="1"/>
      <c r="AC54" s="1"/>
      <c r="AI54" s="1"/>
      <c r="AN54" s="1"/>
      <c r="AS54" s="1"/>
      <c r="AX54" s="1"/>
      <c r="BC54" s="1"/>
      <c r="BH54" s="1"/>
      <c r="BM54" s="1"/>
      <c r="BR54" s="1"/>
    </row>
    <row r="55" spans="1:70">
      <c r="B55" t="s">
        <v>372</v>
      </c>
      <c r="C55" s="1">
        <v>4.1322314049586799E-2</v>
      </c>
      <c r="D55">
        <v>121</v>
      </c>
      <c r="J55" s="1"/>
      <c r="O55" s="1"/>
      <c r="R55" t="s">
        <v>102</v>
      </c>
      <c r="S55" s="1">
        <v>4.1322314049586799E-2</v>
      </c>
      <c r="T55">
        <v>121</v>
      </c>
      <c r="X55" s="1"/>
      <c r="AC55" s="1"/>
      <c r="AI55" s="1"/>
      <c r="AN55" s="1"/>
      <c r="AS55" s="1"/>
      <c r="AX55" s="1"/>
      <c r="BC55" s="1"/>
      <c r="BH55" s="1"/>
      <c r="BM55" s="1"/>
      <c r="BR55" s="1"/>
    </row>
    <row r="56" spans="1:70">
      <c r="B56" t="s">
        <v>102</v>
      </c>
      <c r="C56" s="1">
        <v>2.4793388429752101E-2</v>
      </c>
      <c r="D56">
        <v>121</v>
      </c>
      <c r="J56" s="1"/>
      <c r="O56" s="1"/>
      <c r="R56" t="s">
        <v>183</v>
      </c>
      <c r="S56" s="1">
        <v>2.4793388429752101E-2</v>
      </c>
      <c r="T56">
        <v>121</v>
      </c>
      <c r="X56" s="1"/>
      <c r="AC56" s="1"/>
      <c r="AI56" s="1"/>
      <c r="AN56" s="1"/>
      <c r="AS56" s="1"/>
      <c r="AX56" s="1"/>
      <c r="BC56" s="1"/>
      <c r="BH56" s="1"/>
      <c r="BM56" s="1"/>
      <c r="BR56" s="1"/>
    </row>
    <row r="57" spans="1:70">
      <c r="B57" t="s">
        <v>183</v>
      </c>
      <c r="C57" s="1">
        <v>0</v>
      </c>
      <c r="D57">
        <v>121</v>
      </c>
      <c r="J57" s="1"/>
      <c r="O57" s="1"/>
      <c r="R57" t="s">
        <v>372</v>
      </c>
      <c r="S57" s="1">
        <v>1.6528925619834701E-2</v>
      </c>
      <c r="T57">
        <v>121</v>
      </c>
      <c r="Y57" s="1"/>
      <c r="AD57" s="1"/>
      <c r="AI57" s="1"/>
      <c r="AN57" s="1"/>
      <c r="AS57" s="1"/>
      <c r="AX57" s="1"/>
      <c r="BC57" s="1"/>
      <c r="BH57" s="1"/>
      <c r="BM57" s="1"/>
      <c r="BR57" s="1"/>
    </row>
    <row r="58" spans="1:70">
      <c r="C58" s="1"/>
      <c r="J58" s="1"/>
      <c r="O58" s="1"/>
      <c r="T58" s="1"/>
      <c r="Y58" s="1"/>
      <c r="AD58" s="1"/>
      <c r="AI58" s="1"/>
      <c r="AN58" s="1"/>
      <c r="AS58" s="1"/>
      <c r="AX58" s="1"/>
      <c r="BC58" s="1"/>
      <c r="BH58" s="1"/>
      <c r="BM58" s="1"/>
      <c r="BR58" s="1"/>
    </row>
    <row r="59" spans="1:70">
      <c r="C59" s="1"/>
      <c r="J59" s="1"/>
      <c r="O59" s="1"/>
      <c r="T59" s="1"/>
      <c r="Y59" s="1"/>
      <c r="AD59" s="1"/>
      <c r="AI59" s="1"/>
      <c r="AN59" s="1"/>
      <c r="AS59" s="1"/>
      <c r="AX59" s="1"/>
      <c r="BC59" s="1"/>
      <c r="BH59" s="1"/>
      <c r="BM59" s="1"/>
      <c r="BR59" s="1"/>
    </row>
    <row r="60" spans="1:70">
      <c r="A60" s="68" t="s">
        <v>334</v>
      </c>
      <c r="C60" s="1"/>
      <c r="J60" s="1"/>
      <c r="O60" s="1"/>
      <c r="T60" s="1"/>
      <c r="Y60" s="1"/>
      <c r="AD60" s="1"/>
      <c r="AI60" s="1"/>
      <c r="AN60" s="1"/>
      <c r="AS60" s="1"/>
      <c r="AX60" s="1"/>
      <c r="BC60" s="1"/>
      <c r="BH60" s="1"/>
      <c r="BM60" s="1"/>
      <c r="BR60" s="1"/>
    </row>
    <row r="61" spans="1:70" ht="15" thickBot="1">
      <c r="C61" s="1"/>
      <c r="J61" s="1"/>
      <c r="O61" s="1"/>
      <c r="T61" s="1"/>
      <c r="Y61" s="1"/>
      <c r="AD61" s="1"/>
      <c r="AI61" s="1"/>
      <c r="AN61" s="1"/>
      <c r="AS61" s="1"/>
      <c r="AX61" s="1"/>
      <c r="BC61" s="1"/>
      <c r="BH61" s="1"/>
      <c r="BM61" s="1"/>
      <c r="BR61" s="1"/>
    </row>
    <row r="62" spans="1:70" ht="18" customHeight="1" thickBot="1">
      <c r="A62" s="62" t="s">
        <v>134</v>
      </c>
      <c r="B62" s="424" t="s">
        <v>335</v>
      </c>
      <c r="C62" s="415" t="s">
        <v>67</v>
      </c>
      <c r="D62" s="415"/>
      <c r="E62" s="415"/>
      <c r="F62" s="415"/>
    </row>
    <row r="63" spans="1:70" ht="27" customHeight="1" thickBot="1">
      <c r="B63" s="425"/>
      <c r="C63" s="101" t="s">
        <v>68</v>
      </c>
      <c r="D63" s="101" t="s">
        <v>69</v>
      </c>
      <c r="E63" s="101" t="s">
        <v>70</v>
      </c>
      <c r="F63" s="101" t="s">
        <v>71</v>
      </c>
    </row>
    <row r="64" spans="1:70" ht="15" thickBot="1">
      <c r="A64" s="62">
        <v>1</v>
      </c>
      <c r="B64" s="94" t="s">
        <v>411</v>
      </c>
      <c r="C64" s="120">
        <v>121</v>
      </c>
      <c r="D64" s="121" t="s">
        <v>458</v>
      </c>
      <c r="E64" s="121">
        <v>5.46</v>
      </c>
      <c r="F64" s="122">
        <v>2.5</v>
      </c>
    </row>
    <row r="65" spans="1:9" ht="15" thickBot="1">
      <c r="A65" s="62">
        <v>2</v>
      </c>
      <c r="B65" s="94" t="s">
        <v>412</v>
      </c>
      <c r="C65" s="120">
        <v>121</v>
      </c>
      <c r="D65" s="121" t="s">
        <v>458</v>
      </c>
      <c r="E65" s="121">
        <v>3.48</v>
      </c>
      <c r="F65" s="77">
        <v>2.34</v>
      </c>
      <c r="G65" s="1"/>
      <c r="H65" s="1"/>
      <c r="I65" s="1"/>
    </row>
    <row r="66" spans="1:9" ht="15" thickBot="1">
      <c r="A66" s="62">
        <v>3</v>
      </c>
      <c r="B66" s="94" t="s">
        <v>413</v>
      </c>
      <c r="C66" s="120">
        <v>111</v>
      </c>
      <c r="D66" s="121">
        <v>10</v>
      </c>
      <c r="E66" s="121">
        <v>6.78</v>
      </c>
      <c r="F66" s="77">
        <v>2.13</v>
      </c>
      <c r="G66" s="1"/>
      <c r="H66" s="1"/>
      <c r="I66" s="1"/>
    </row>
    <row r="67" spans="1:9" ht="15" thickBot="1">
      <c r="A67" s="62">
        <v>4</v>
      </c>
      <c r="B67" s="94" t="s">
        <v>273</v>
      </c>
      <c r="C67" s="120">
        <v>116</v>
      </c>
      <c r="D67" s="121">
        <v>5</v>
      </c>
      <c r="E67" s="121">
        <v>7.54</v>
      </c>
      <c r="F67" s="77">
        <v>2.04</v>
      </c>
      <c r="G67" s="1"/>
      <c r="H67" s="1"/>
      <c r="I67" s="1"/>
    </row>
    <row r="68" spans="1:9" ht="15" thickBot="1">
      <c r="A68" s="62">
        <v>5</v>
      </c>
      <c r="B68" s="94" t="s">
        <v>72</v>
      </c>
      <c r="C68" s="120">
        <v>113</v>
      </c>
      <c r="D68" s="121">
        <v>8</v>
      </c>
      <c r="E68" s="121">
        <v>6.89</v>
      </c>
      <c r="F68" s="77">
        <v>2.2599999999999998</v>
      </c>
      <c r="G68" s="1"/>
      <c r="H68" s="1"/>
      <c r="I68" s="1"/>
    </row>
    <row r="69" spans="1:9" ht="15" thickBot="1">
      <c r="A69" s="62">
        <v>6</v>
      </c>
      <c r="B69" s="94" t="s">
        <v>73</v>
      </c>
      <c r="C69" s="120">
        <v>116</v>
      </c>
      <c r="D69" s="121">
        <v>5</v>
      </c>
      <c r="E69" s="123">
        <v>7.3</v>
      </c>
      <c r="F69" s="77">
        <v>2.14</v>
      </c>
    </row>
    <row r="70" spans="1:9" ht="15" customHeight="1" thickBot="1">
      <c r="A70" s="62">
        <v>7</v>
      </c>
      <c r="B70" s="76" t="s">
        <v>74</v>
      </c>
      <c r="C70" s="120">
        <v>116</v>
      </c>
      <c r="D70" s="121">
        <v>5</v>
      </c>
      <c r="E70" s="123">
        <v>7.4</v>
      </c>
      <c r="F70" s="77">
        <v>2.0299999999999998</v>
      </c>
    </row>
    <row r="71" spans="1:9" ht="15.5" customHeight="1" thickBot="1">
      <c r="A71" s="62">
        <v>8</v>
      </c>
      <c r="B71" s="100" t="s">
        <v>414</v>
      </c>
      <c r="C71" s="120">
        <v>116</v>
      </c>
      <c r="D71" s="121">
        <v>5</v>
      </c>
      <c r="E71" s="121">
        <v>6.88</v>
      </c>
      <c r="F71" s="77">
        <v>1.95</v>
      </c>
    </row>
    <row r="72" spans="1:9" ht="15" customHeight="1" thickBot="1">
      <c r="A72" s="62">
        <v>9</v>
      </c>
      <c r="B72" s="94" t="s">
        <v>75</v>
      </c>
      <c r="C72" s="120">
        <v>116</v>
      </c>
      <c r="D72" s="121">
        <v>5</v>
      </c>
      <c r="E72" s="123">
        <v>6.1</v>
      </c>
      <c r="F72" s="77">
        <v>2.14</v>
      </c>
    </row>
    <row r="73" spans="1:9" ht="15" thickBot="1">
      <c r="A73" s="62">
        <v>10</v>
      </c>
      <c r="B73" s="94" t="s">
        <v>76</v>
      </c>
      <c r="C73" s="120">
        <v>120</v>
      </c>
      <c r="D73" s="121">
        <v>1</v>
      </c>
      <c r="E73" s="121">
        <v>6.31</v>
      </c>
      <c r="F73" s="77">
        <v>2.04</v>
      </c>
    </row>
    <row r="74" spans="1:9" ht="18.5" customHeight="1" thickBot="1">
      <c r="A74" s="62">
        <v>11</v>
      </c>
      <c r="B74" s="99" t="s">
        <v>415</v>
      </c>
      <c r="C74" s="120">
        <v>115</v>
      </c>
      <c r="D74" s="121">
        <v>6</v>
      </c>
      <c r="E74" s="121">
        <v>6.34</v>
      </c>
      <c r="F74" s="77">
        <v>2.31</v>
      </c>
    </row>
    <row r="75" spans="1:9" ht="15" thickBot="1">
      <c r="A75" s="62">
        <v>12</v>
      </c>
      <c r="B75" s="94" t="s">
        <v>416</v>
      </c>
      <c r="C75" s="120">
        <v>120</v>
      </c>
      <c r="D75" s="121">
        <v>1</v>
      </c>
      <c r="E75" s="121">
        <v>6.31</v>
      </c>
      <c r="F75" s="77">
        <v>2.2599999999999998</v>
      </c>
    </row>
    <row r="76" spans="1:9" ht="15" thickBot="1">
      <c r="A76" s="62">
        <v>13</v>
      </c>
      <c r="B76" s="94" t="s">
        <v>77</v>
      </c>
      <c r="C76" s="120">
        <v>117</v>
      </c>
      <c r="D76" s="121">
        <v>4</v>
      </c>
      <c r="E76" s="121">
        <v>6.16</v>
      </c>
      <c r="F76" s="77">
        <v>2.63</v>
      </c>
    </row>
    <row r="77" spans="1:9" ht="32" customHeight="1" thickBot="1">
      <c r="A77" s="62">
        <v>14</v>
      </c>
      <c r="B77" s="76" t="s">
        <v>417</v>
      </c>
      <c r="C77" s="120">
        <v>120</v>
      </c>
      <c r="D77" s="121">
        <v>1</v>
      </c>
      <c r="E77" s="121">
        <v>5.62</v>
      </c>
      <c r="F77" s="77">
        <v>2.2799999999999998</v>
      </c>
    </row>
    <row r="78" spans="1:9" ht="17.5" customHeight="1" thickBot="1">
      <c r="A78" s="62">
        <v>15</v>
      </c>
      <c r="B78" s="94" t="s">
        <v>78</v>
      </c>
      <c r="C78" s="120">
        <v>119</v>
      </c>
      <c r="D78" s="121">
        <v>2</v>
      </c>
      <c r="E78" s="121">
        <v>5.98</v>
      </c>
      <c r="F78" s="122">
        <v>2.1</v>
      </c>
    </row>
    <row r="79" spans="1:9" ht="29.5" thickBot="1">
      <c r="A79" s="62">
        <v>16</v>
      </c>
      <c r="B79" s="95" t="s">
        <v>418</v>
      </c>
      <c r="C79" s="120">
        <v>119</v>
      </c>
      <c r="D79" s="364">
        <v>2</v>
      </c>
      <c r="E79" s="121">
        <v>5.75</v>
      </c>
      <c r="F79" s="364">
        <v>2.21</v>
      </c>
    </row>
    <row r="82" spans="1:6">
      <c r="A82" s="68" t="s">
        <v>336</v>
      </c>
    </row>
    <row r="83" spans="1:6" ht="15" thickBot="1"/>
    <row r="84" spans="1:6" ht="15" thickBot="1">
      <c r="A84" s="62" t="s">
        <v>82</v>
      </c>
      <c r="B84" s="426" t="s">
        <v>422</v>
      </c>
      <c r="C84" s="423" t="s">
        <v>79</v>
      </c>
      <c r="D84" s="415"/>
      <c r="E84" s="415"/>
      <c r="F84" s="415"/>
    </row>
    <row r="85" spans="1:6">
      <c r="B85" s="427"/>
      <c r="C85" s="101" t="s">
        <v>68</v>
      </c>
      <c r="D85" s="101" t="s">
        <v>69</v>
      </c>
      <c r="E85" s="101" t="s">
        <v>70</v>
      </c>
      <c r="F85" s="102" t="s">
        <v>71</v>
      </c>
    </row>
    <row r="86" spans="1:6">
      <c r="A86" s="62">
        <v>1</v>
      </c>
      <c r="B86" s="80" t="s">
        <v>80</v>
      </c>
      <c r="C86" s="117">
        <v>121</v>
      </c>
      <c r="D86" s="117" t="s">
        <v>458</v>
      </c>
      <c r="E86" s="117">
        <v>6.55</v>
      </c>
      <c r="F86" s="118">
        <v>2.5099999999999998</v>
      </c>
    </row>
    <row r="87" spans="1:6">
      <c r="A87" s="62">
        <v>2</v>
      </c>
      <c r="B87" s="80" t="s">
        <v>81</v>
      </c>
      <c r="C87" s="117">
        <v>121</v>
      </c>
      <c r="D87" s="117" t="s">
        <v>458</v>
      </c>
      <c r="E87" s="119">
        <v>5.5</v>
      </c>
      <c r="F87" s="118">
        <v>2.67</v>
      </c>
    </row>
    <row r="88" spans="1:6">
      <c r="A88" s="62">
        <v>3</v>
      </c>
      <c r="B88" s="80" t="s">
        <v>419</v>
      </c>
      <c r="C88" s="117">
        <v>121</v>
      </c>
      <c r="D88" s="117" t="s">
        <v>458</v>
      </c>
      <c r="E88" s="117">
        <v>7.05</v>
      </c>
      <c r="F88" s="118">
        <v>2.59</v>
      </c>
    </row>
    <row r="89" spans="1:6">
      <c r="A89" s="62">
        <v>4</v>
      </c>
      <c r="B89" s="80" t="s">
        <v>420</v>
      </c>
      <c r="C89" s="117">
        <v>121</v>
      </c>
      <c r="D89" s="117" t="s">
        <v>458</v>
      </c>
      <c r="E89" s="117">
        <v>6.18</v>
      </c>
      <c r="F89" s="118">
        <v>2.92</v>
      </c>
    </row>
    <row r="90" spans="1:6" ht="29.5" thickBot="1">
      <c r="A90" s="62">
        <v>5</v>
      </c>
      <c r="B90" s="97" t="s">
        <v>421</v>
      </c>
      <c r="C90" s="110">
        <v>121</v>
      </c>
      <c r="D90" s="110" t="s">
        <v>458</v>
      </c>
      <c r="E90" s="110">
        <v>5.41</v>
      </c>
      <c r="F90" s="114">
        <v>2.87</v>
      </c>
    </row>
    <row r="91" spans="1:6">
      <c r="E91" s="8"/>
      <c r="F91" s="8"/>
    </row>
    <row r="92" spans="1:6" ht="15" thickBot="1"/>
    <row r="93" spans="1:6" ht="15" thickBot="1">
      <c r="B93" s="426" t="s">
        <v>423</v>
      </c>
      <c r="C93" s="415" t="s">
        <v>83</v>
      </c>
      <c r="D93" s="415"/>
      <c r="E93" s="415"/>
      <c r="F93" s="415"/>
    </row>
    <row r="94" spans="1:6" ht="26.5" customHeight="1" thickBot="1">
      <c r="B94" s="426"/>
      <c r="C94" s="103" t="s">
        <v>68</v>
      </c>
      <c r="D94" s="103" t="s">
        <v>69</v>
      </c>
      <c r="E94" s="103" t="s">
        <v>70</v>
      </c>
      <c r="F94" s="104" t="s">
        <v>71</v>
      </c>
    </row>
    <row r="95" spans="1:6" ht="28.5" customHeight="1" thickBot="1">
      <c r="A95" s="62" t="s">
        <v>16</v>
      </c>
      <c r="B95" s="98" t="s">
        <v>424</v>
      </c>
      <c r="C95" s="72">
        <v>113</v>
      </c>
      <c r="D95" s="72">
        <v>8</v>
      </c>
      <c r="E95" s="72">
        <v>7.48</v>
      </c>
      <c r="F95" s="111">
        <v>2.14</v>
      </c>
    </row>
    <row r="96" spans="1:6" ht="29.5" thickBot="1">
      <c r="A96" s="62" t="s">
        <v>17</v>
      </c>
      <c r="B96" s="97" t="s">
        <v>425</v>
      </c>
      <c r="C96" s="110">
        <v>112</v>
      </c>
      <c r="D96" s="110">
        <v>9</v>
      </c>
      <c r="E96" s="116">
        <v>7.1</v>
      </c>
      <c r="F96" s="112">
        <v>2.1</v>
      </c>
    </row>
    <row r="98" spans="1:6" ht="15" thickBot="1"/>
    <row r="99" spans="1:6" ht="15" thickBot="1">
      <c r="A99" s="62" t="s">
        <v>86</v>
      </c>
      <c r="B99" s="426" t="s">
        <v>426</v>
      </c>
      <c r="C99" s="415" t="s">
        <v>84</v>
      </c>
      <c r="D99" s="415"/>
      <c r="E99" s="415"/>
      <c r="F99" s="415"/>
    </row>
    <row r="100" spans="1:6" ht="20.5" customHeight="1" thickBot="1">
      <c r="B100" s="426"/>
      <c r="C100" s="103" t="s">
        <v>68</v>
      </c>
      <c r="D100" s="103" t="s">
        <v>69</v>
      </c>
      <c r="E100" s="103" t="s">
        <v>70</v>
      </c>
      <c r="F100" s="104" t="s">
        <v>71</v>
      </c>
    </row>
    <row r="101" spans="1:6" ht="15" customHeight="1" thickBot="1">
      <c r="A101" s="62">
        <v>1</v>
      </c>
      <c r="B101" s="71" t="s">
        <v>427</v>
      </c>
      <c r="C101" s="72">
        <v>112</v>
      </c>
      <c r="D101" s="72">
        <v>9</v>
      </c>
      <c r="E101" s="72">
        <v>7.14</v>
      </c>
      <c r="F101" s="111">
        <v>2.0699999999999998</v>
      </c>
    </row>
    <row r="102" spans="1:6" ht="15" customHeight="1" thickBot="1">
      <c r="A102" s="62">
        <v>2</v>
      </c>
      <c r="B102" s="71" t="s">
        <v>81</v>
      </c>
      <c r="C102" s="72">
        <v>101</v>
      </c>
      <c r="D102" s="72">
        <v>20</v>
      </c>
      <c r="E102" s="73">
        <v>6.5</v>
      </c>
      <c r="F102" s="111">
        <v>2.06</v>
      </c>
    </row>
    <row r="103" spans="1:6" ht="15" customHeight="1" thickBot="1">
      <c r="A103" s="62">
        <v>3</v>
      </c>
      <c r="B103" s="71" t="s">
        <v>419</v>
      </c>
      <c r="C103" s="72">
        <v>114</v>
      </c>
      <c r="D103" s="72">
        <v>7</v>
      </c>
      <c r="E103" s="72">
        <v>7.42</v>
      </c>
      <c r="F103" s="111">
        <v>1.87</v>
      </c>
    </row>
    <row r="104" spans="1:6" ht="15" customHeight="1" thickBot="1">
      <c r="A104" s="62">
        <v>4</v>
      </c>
      <c r="B104" s="64" t="s">
        <v>420</v>
      </c>
      <c r="C104" s="110">
        <v>107</v>
      </c>
      <c r="D104" s="110">
        <v>14</v>
      </c>
      <c r="E104" s="116">
        <v>6.7</v>
      </c>
      <c r="F104" s="114">
        <v>2.2799999999999998</v>
      </c>
    </row>
    <row r="105" spans="1:6" ht="30.5" customHeight="1" thickBot="1">
      <c r="A105" s="62">
        <v>5</v>
      </c>
      <c r="B105" s="64" t="s">
        <v>421</v>
      </c>
      <c r="C105" s="110">
        <v>103</v>
      </c>
      <c r="D105" s="110">
        <v>18</v>
      </c>
      <c r="E105" s="110">
        <v>6.04</v>
      </c>
      <c r="F105" s="114">
        <v>2.23</v>
      </c>
    </row>
    <row r="107" spans="1:6" ht="15" thickBot="1"/>
    <row r="108" spans="1:6" ht="22" customHeight="1" thickBot="1">
      <c r="B108" s="105" t="s">
        <v>85</v>
      </c>
      <c r="C108" s="103" t="s">
        <v>68</v>
      </c>
      <c r="D108" s="103" t="s">
        <v>69</v>
      </c>
      <c r="E108" s="103" t="s">
        <v>70</v>
      </c>
      <c r="F108" s="104" t="s">
        <v>71</v>
      </c>
    </row>
    <row r="109" spans="1:6" ht="42" thickBot="1">
      <c r="A109" s="62" t="s">
        <v>18</v>
      </c>
      <c r="B109" s="11" t="s">
        <v>428</v>
      </c>
      <c r="C109" s="72">
        <v>113</v>
      </c>
      <c r="D109" s="72">
        <v>8</v>
      </c>
      <c r="E109" s="72">
        <v>7.47</v>
      </c>
      <c r="F109" s="111">
        <v>2.08</v>
      </c>
    </row>
    <row r="110" spans="1:6" ht="15" customHeight="1">
      <c r="A110" s="62"/>
    </row>
    <row r="111" spans="1:6" ht="30" customHeight="1" thickBot="1">
      <c r="A111" s="62"/>
    </row>
    <row r="112" spans="1:6" ht="19.5" customHeight="1" thickBot="1">
      <c r="B112" s="107" t="s">
        <v>337</v>
      </c>
      <c r="C112" s="103" t="s">
        <v>68</v>
      </c>
      <c r="D112" s="103" t="s">
        <v>69</v>
      </c>
      <c r="E112" s="103" t="s">
        <v>70</v>
      </c>
      <c r="F112" s="103" t="s">
        <v>71</v>
      </c>
    </row>
    <row r="113" spans="1:7" ht="42" thickBot="1">
      <c r="A113" s="62" t="s">
        <v>19</v>
      </c>
      <c r="B113" s="95" t="s">
        <v>429</v>
      </c>
      <c r="C113" s="110">
        <v>111</v>
      </c>
      <c r="D113" s="110">
        <v>10</v>
      </c>
      <c r="E113" s="110">
        <v>7.4</v>
      </c>
      <c r="F113" s="115">
        <v>2.19</v>
      </c>
    </row>
    <row r="116" spans="1:7">
      <c r="A116" s="68" t="s">
        <v>87</v>
      </c>
    </row>
    <row r="117" spans="1:7" ht="15" thickBot="1"/>
    <row r="118" spans="1:7" ht="23.5" customHeight="1" thickBot="1">
      <c r="B118" s="106" t="s">
        <v>88</v>
      </c>
      <c r="C118" s="103" t="s">
        <v>68</v>
      </c>
      <c r="D118" s="103" t="s">
        <v>69</v>
      </c>
      <c r="E118" s="103" t="s">
        <v>70</v>
      </c>
      <c r="F118" s="104" t="s">
        <v>71</v>
      </c>
    </row>
    <row r="119" spans="1:7" ht="58.5" thickBot="1">
      <c r="A119" s="62" t="s">
        <v>20</v>
      </c>
      <c r="B119" s="11" t="s">
        <v>430</v>
      </c>
      <c r="C119" s="72">
        <v>107</v>
      </c>
      <c r="D119" s="72">
        <v>14</v>
      </c>
      <c r="E119" s="72">
        <v>7.92</v>
      </c>
      <c r="F119" s="111">
        <v>1.99</v>
      </c>
    </row>
    <row r="120" spans="1:7">
      <c r="A120" s="62"/>
    </row>
    <row r="121" spans="1:7" ht="15" thickBot="1">
      <c r="A121" s="62"/>
    </row>
    <row r="122" spans="1:7" ht="19.5" customHeight="1" thickBot="1">
      <c r="B122" s="426" t="s">
        <v>431</v>
      </c>
      <c r="C122" s="415" t="s">
        <v>67</v>
      </c>
      <c r="D122" s="415"/>
      <c r="E122" s="415"/>
      <c r="F122" s="415"/>
      <c r="G122" s="78"/>
    </row>
    <row r="123" spans="1:7" ht="31" customHeight="1" thickBot="1">
      <c r="B123" s="425"/>
      <c r="C123" s="108" t="s">
        <v>68</v>
      </c>
      <c r="D123" s="103" t="s">
        <v>69</v>
      </c>
      <c r="E123" s="103" t="s">
        <v>70</v>
      </c>
      <c r="F123" s="104" t="s">
        <v>71</v>
      </c>
      <c r="G123" s="78"/>
    </row>
    <row r="124" spans="1:7" ht="18.5" customHeight="1" thickBot="1">
      <c r="A124" s="62" t="s">
        <v>21</v>
      </c>
      <c r="B124" s="71" t="s">
        <v>261</v>
      </c>
      <c r="C124" s="75">
        <v>109</v>
      </c>
      <c r="D124" s="72">
        <v>12</v>
      </c>
      <c r="E124" s="72">
        <v>7.19</v>
      </c>
      <c r="F124" s="111">
        <v>1.97</v>
      </c>
      <c r="G124" s="79"/>
    </row>
    <row r="125" spans="1:7" ht="15" thickBot="1">
      <c r="A125" s="62" t="s">
        <v>22</v>
      </c>
      <c r="B125" s="71" t="s">
        <v>262</v>
      </c>
      <c r="C125" s="75">
        <v>112</v>
      </c>
      <c r="D125" s="72">
        <v>9</v>
      </c>
      <c r="E125" s="72">
        <v>7.34</v>
      </c>
      <c r="F125" s="111">
        <v>2.09</v>
      </c>
      <c r="G125" s="79"/>
    </row>
    <row r="126" spans="1:7" ht="15" thickBot="1">
      <c r="A126" s="62" t="s">
        <v>23</v>
      </c>
      <c r="B126" s="71" t="s">
        <v>263</v>
      </c>
      <c r="C126" s="75">
        <v>112</v>
      </c>
      <c r="D126" s="72">
        <v>9</v>
      </c>
      <c r="E126" s="72">
        <v>7.53</v>
      </c>
      <c r="F126" s="111">
        <v>2.16</v>
      </c>
      <c r="G126" s="79"/>
    </row>
    <row r="127" spans="1:7" ht="15" thickBot="1">
      <c r="A127" s="62" t="s">
        <v>24</v>
      </c>
      <c r="B127" s="71" t="s">
        <v>338</v>
      </c>
      <c r="C127" s="75">
        <v>114</v>
      </c>
      <c r="D127" s="72">
        <v>7</v>
      </c>
      <c r="E127" s="72">
        <v>7.64</v>
      </c>
      <c r="F127" s="111">
        <v>1.98</v>
      </c>
      <c r="G127" s="79"/>
    </row>
    <row r="128" spans="1:7" ht="15" thickBot="1">
      <c r="A128" s="62" t="s">
        <v>25</v>
      </c>
      <c r="B128" s="71" t="s">
        <v>281</v>
      </c>
      <c r="C128" s="75">
        <v>110</v>
      </c>
      <c r="D128" s="72">
        <v>11</v>
      </c>
      <c r="E128" s="72">
        <v>7.75</v>
      </c>
      <c r="F128" s="111">
        <v>2.0699999999999998</v>
      </c>
      <c r="G128" s="79"/>
    </row>
    <row r="129" spans="1:7" ht="15" thickBot="1">
      <c r="A129" s="62" t="s">
        <v>26</v>
      </c>
      <c r="B129" s="71" t="s">
        <v>264</v>
      </c>
      <c r="C129" s="75">
        <v>110</v>
      </c>
      <c r="D129" s="72">
        <v>11</v>
      </c>
      <c r="E129" s="72">
        <v>7.45</v>
      </c>
      <c r="F129" s="111">
        <v>1.99</v>
      </c>
      <c r="G129" s="79"/>
    </row>
    <row r="130" spans="1:7" ht="15" thickBot="1">
      <c r="A130" s="62" t="s">
        <v>27</v>
      </c>
      <c r="B130" s="71" t="s">
        <v>265</v>
      </c>
      <c r="C130" s="75">
        <v>116</v>
      </c>
      <c r="D130" s="72">
        <v>5</v>
      </c>
      <c r="E130" s="72">
        <v>8.02</v>
      </c>
      <c r="F130" s="111">
        <v>1.84</v>
      </c>
      <c r="G130" s="79"/>
    </row>
    <row r="131" spans="1:7" ht="15" customHeight="1" thickBot="1">
      <c r="A131" s="62" t="s">
        <v>28</v>
      </c>
      <c r="B131" s="71" t="s">
        <v>339</v>
      </c>
      <c r="C131" s="75">
        <v>107</v>
      </c>
      <c r="D131" s="72">
        <v>14</v>
      </c>
      <c r="E131" s="72">
        <v>7.07</v>
      </c>
      <c r="F131" s="111">
        <v>2.17</v>
      </c>
      <c r="G131" s="79"/>
    </row>
    <row r="132" spans="1:7" ht="18" customHeight="1" thickBot="1">
      <c r="A132" s="62" t="s">
        <v>29</v>
      </c>
      <c r="B132" s="71" t="s">
        <v>266</v>
      </c>
      <c r="C132" s="75">
        <v>106</v>
      </c>
      <c r="D132" s="72">
        <v>15</v>
      </c>
      <c r="E132" s="72">
        <v>7.07</v>
      </c>
      <c r="F132" s="111">
        <v>2.16</v>
      </c>
      <c r="G132" s="79"/>
    </row>
    <row r="133" spans="1:7" ht="15" thickBot="1">
      <c r="A133" s="62" t="s">
        <v>30</v>
      </c>
      <c r="B133" s="71" t="s">
        <v>432</v>
      </c>
      <c r="C133" s="75">
        <v>109</v>
      </c>
      <c r="D133" s="72">
        <v>12</v>
      </c>
      <c r="E133" s="72">
        <v>8.1199999999999992</v>
      </c>
      <c r="F133" s="111">
        <v>1.92</v>
      </c>
      <c r="G133" s="79"/>
    </row>
    <row r="134" spans="1:7" ht="15" thickBot="1">
      <c r="A134" s="62" t="s">
        <v>31</v>
      </c>
      <c r="B134" s="71" t="s">
        <v>267</v>
      </c>
      <c r="C134" s="75">
        <v>107</v>
      </c>
      <c r="D134" s="72">
        <v>14</v>
      </c>
      <c r="E134" s="72">
        <v>7.83</v>
      </c>
      <c r="F134" s="111">
        <v>1.91</v>
      </c>
      <c r="G134" s="79"/>
    </row>
    <row r="135" spans="1:7" ht="15" thickBot="1">
      <c r="A135" s="62" t="s">
        <v>32</v>
      </c>
      <c r="B135" s="64" t="s">
        <v>340</v>
      </c>
      <c r="C135" s="113">
        <v>106</v>
      </c>
      <c r="D135" s="110">
        <v>15</v>
      </c>
      <c r="E135" s="110">
        <v>7.61</v>
      </c>
      <c r="F135" s="114">
        <v>1.95</v>
      </c>
      <c r="G135" s="79"/>
    </row>
    <row r="136" spans="1:7">
      <c r="B136" s="63"/>
      <c r="C136" s="63"/>
      <c r="D136" s="63"/>
      <c r="E136" s="81"/>
      <c r="F136" s="81"/>
      <c r="G136" s="81"/>
    </row>
    <row r="137" spans="1:7" ht="15" thickBot="1">
      <c r="B137" s="63"/>
      <c r="C137" s="63"/>
      <c r="D137" s="63"/>
      <c r="E137" s="81"/>
      <c r="F137" s="81"/>
      <c r="G137" s="81"/>
    </row>
    <row r="138" spans="1:7" ht="15" thickBot="1">
      <c r="B138" s="424" t="s">
        <v>341</v>
      </c>
      <c r="C138" s="415" t="s">
        <v>83</v>
      </c>
      <c r="D138" s="415"/>
      <c r="E138" s="415"/>
      <c r="F138" s="415"/>
      <c r="G138" s="78"/>
    </row>
    <row r="139" spans="1:7" ht="19.5" customHeight="1" thickBot="1">
      <c r="B139" s="425"/>
      <c r="C139" s="103" t="s">
        <v>68</v>
      </c>
      <c r="D139" s="103" t="s">
        <v>69</v>
      </c>
      <c r="E139" s="103" t="s">
        <v>70</v>
      </c>
      <c r="F139" s="104" t="s">
        <v>71</v>
      </c>
      <c r="G139" s="78"/>
    </row>
    <row r="140" spans="1:7" ht="40" customHeight="1" thickBot="1">
      <c r="A140" s="62" t="s">
        <v>33</v>
      </c>
      <c r="B140" s="76" t="s">
        <v>433</v>
      </c>
      <c r="C140" s="72">
        <v>97</v>
      </c>
      <c r="D140" s="72">
        <v>24</v>
      </c>
      <c r="E140" s="72">
        <v>6.89</v>
      </c>
      <c r="F140" s="111">
        <v>1.96</v>
      </c>
      <c r="G140" s="79"/>
    </row>
    <row r="141" spans="1:7" ht="29.5" thickBot="1">
      <c r="A141" s="62" t="s">
        <v>34</v>
      </c>
      <c r="B141" s="76" t="s">
        <v>90</v>
      </c>
      <c r="C141" s="72">
        <v>98</v>
      </c>
      <c r="D141" s="72">
        <v>23</v>
      </c>
      <c r="E141" s="72">
        <v>6.98</v>
      </c>
      <c r="F141" s="111">
        <v>1.99</v>
      </c>
      <c r="G141" s="79"/>
    </row>
    <row r="142" spans="1:7" ht="29.5" thickBot="1">
      <c r="A142" s="62" t="s">
        <v>35</v>
      </c>
      <c r="B142" s="76" t="s">
        <v>92</v>
      </c>
      <c r="C142" s="72">
        <v>102</v>
      </c>
      <c r="D142" s="72">
        <v>19</v>
      </c>
      <c r="E142" s="72">
        <v>7.34</v>
      </c>
      <c r="F142" s="111">
        <v>2.0499999999999998</v>
      </c>
      <c r="G142" s="79"/>
    </row>
    <row r="143" spans="1:7" ht="15" thickBot="1">
      <c r="A143" s="62" t="s">
        <v>36</v>
      </c>
      <c r="B143" s="76" t="s">
        <v>89</v>
      </c>
      <c r="C143" s="72">
        <v>96</v>
      </c>
      <c r="D143" s="72">
        <v>25</v>
      </c>
      <c r="E143" s="73">
        <v>7.1</v>
      </c>
      <c r="F143" s="111">
        <v>2.11</v>
      </c>
      <c r="G143" s="79"/>
    </row>
    <row r="144" spans="1:7" ht="29.5" thickBot="1">
      <c r="A144" s="62" t="s">
        <v>37</v>
      </c>
      <c r="B144" s="76" t="s">
        <v>91</v>
      </c>
      <c r="C144" s="72">
        <v>97</v>
      </c>
      <c r="D144" s="72">
        <v>24</v>
      </c>
      <c r="E144" s="72">
        <v>7.68</v>
      </c>
      <c r="F144" s="111">
        <v>1.85</v>
      </c>
      <c r="G144" s="79"/>
    </row>
    <row r="145" spans="1:7" ht="44" thickBot="1">
      <c r="A145" s="62" t="s">
        <v>38</v>
      </c>
      <c r="B145" s="76" t="s">
        <v>434</v>
      </c>
      <c r="C145" s="72">
        <v>104</v>
      </c>
      <c r="D145" s="72">
        <v>17</v>
      </c>
      <c r="E145" s="72">
        <v>8.01</v>
      </c>
      <c r="F145" s="111">
        <v>1.94</v>
      </c>
      <c r="G145" s="79"/>
    </row>
    <row r="146" spans="1:7" ht="15" thickBot="1">
      <c r="A146" s="62" t="s">
        <v>39</v>
      </c>
      <c r="B146" s="76" t="s">
        <v>342</v>
      </c>
      <c r="C146" s="72">
        <v>103</v>
      </c>
      <c r="D146" s="72">
        <v>18</v>
      </c>
      <c r="E146" s="72">
        <v>7.74</v>
      </c>
      <c r="F146" s="111">
        <v>2.06</v>
      </c>
      <c r="G146" s="79"/>
    </row>
    <row r="147" spans="1:7" ht="29.5" thickBot="1">
      <c r="A147" s="62" t="s">
        <v>40</v>
      </c>
      <c r="B147" s="95" t="s">
        <v>435</v>
      </c>
      <c r="C147" s="110">
        <v>108</v>
      </c>
      <c r="D147" s="110">
        <v>13</v>
      </c>
      <c r="E147" s="110">
        <v>7.94</v>
      </c>
      <c r="F147" s="112">
        <v>2.1</v>
      </c>
      <c r="G147" s="79"/>
    </row>
    <row r="148" spans="1:7">
      <c r="B148" s="7"/>
      <c r="C148" s="14"/>
      <c r="D148" s="14"/>
      <c r="E148" s="79"/>
      <c r="F148" s="79"/>
      <c r="G148" s="79"/>
    </row>
    <row r="149" spans="1:7" ht="15" thickBot="1">
      <c r="B149" s="63"/>
      <c r="C149" s="63"/>
      <c r="D149" s="63"/>
      <c r="E149" s="81"/>
      <c r="F149" s="81"/>
      <c r="G149" s="81"/>
    </row>
    <row r="150" spans="1:7" ht="19.5" customHeight="1" thickBot="1">
      <c r="B150" s="428" t="s">
        <v>436</v>
      </c>
      <c r="C150" s="417" t="s">
        <v>83</v>
      </c>
      <c r="D150" s="417"/>
      <c r="E150" s="417"/>
      <c r="F150" s="418"/>
      <c r="G150" s="78"/>
    </row>
    <row r="151" spans="1:7" ht="30" customHeight="1" thickTop="1" thickBot="1">
      <c r="B151" s="429"/>
      <c r="C151" s="103" t="s">
        <v>68</v>
      </c>
      <c r="D151" s="103" t="s">
        <v>69</v>
      </c>
      <c r="E151" s="103" t="s">
        <v>70</v>
      </c>
      <c r="F151" s="103" t="s">
        <v>71</v>
      </c>
      <c r="G151" s="78"/>
    </row>
    <row r="152" spans="1:7" ht="65.5" customHeight="1" thickBot="1">
      <c r="A152" s="62" t="s">
        <v>41</v>
      </c>
      <c r="B152" s="76" t="s">
        <v>437</v>
      </c>
      <c r="C152" s="72">
        <v>107</v>
      </c>
      <c r="D152" s="72">
        <v>14</v>
      </c>
      <c r="E152" s="72">
        <v>7.32</v>
      </c>
      <c r="F152" s="72">
        <v>2.0699999999999998</v>
      </c>
      <c r="G152" s="79"/>
    </row>
    <row r="153" spans="1:7" ht="45" customHeight="1" thickBot="1">
      <c r="A153" s="62" t="s">
        <v>42</v>
      </c>
      <c r="B153" s="109" t="s">
        <v>438</v>
      </c>
      <c r="C153" s="110">
        <v>110</v>
      </c>
      <c r="D153" s="110">
        <v>11</v>
      </c>
      <c r="E153" s="110">
        <v>7.35</v>
      </c>
      <c r="F153" s="110">
        <v>2.29</v>
      </c>
      <c r="G153" s="79"/>
    </row>
    <row r="154" spans="1:7">
      <c r="B154" s="7"/>
      <c r="C154" s="63"/>
      <c r="D154" s="63"/>
      <c r="E154" s="81"/>
      <c r="F154" s="81"/>
      <c r="G154" s="81"/>
    </row>
    <row r="155" spans="1:7">
      <c r="B155" s="7"/>
      <c r="C155" s="63"/>
      <c r="D155" s="63"/>
      <c r="E155" s="81"/>
      <c r="F155" s="81"/>
      <c r="G155" s="81"/>
    </row>
    <row r="156" spans="1:7" ht="15" thickBot="1">
      <c r="B156" s="7"/>
      <c r="C156" s="63"/>
      <c r="D156" s="63"/>
      <c r="E156" s="81"/>
      <c r="F156" s="81"/>
      <c r="G156" s="81"/>
    </row>
    <row r="157" spans="1:7" ht="19.5" customHeight="1" thickBot="1">
      <c r="B157" s="105" t="s">
        <v>440</v>
      </c>
      <c r="C157" s="103" t="s">
        <v>68</v>
      </c>
      <c r="D157" s="103" t="s">
        <v>69</v>
      </c>
      <c r="E157" s="103" t="s">
        <v>70</v>
      </c>
      <c r="F157" s="103" t="s">
        <v>71</v>
      </c>
      <c r="G157" s="81"/>
    </row>
    <row r="158" spans="1:7" ht="56.5" thickBot="1">
      <c r="A158" s="62" t="s">
        <v>43</v>
      </c>
      <c r="B158" s="11" t="s">
        <v>439</v>
      </c>
      <c r="C158" s="110">
        <v>92</v>
      </c>
      <c r="D158" s="110">
        <v>29</v>
      </c>
      <c r="E158" s="110">
        <v>7.14</v>
      </c>
      <c r="F158" s="110">
        <v>2.11</v>
      </c>
      <c r="G158" s="81"/>
    </row>
    <row r="159" spans="1:7">
      <c r="B159" s="7"/>
      <c r="C159" s="63"/>
      <c r="D159" s="63"/>
      <c r="E159" s="81"/>
      <c r="F159" s="81"/>
      <c r="G159" s="81"/>
    </row>
    <row r="160" spans="1:7">
      <c r="B160" s="7"/>
      <c r="C160" s="63"/>
      <c r="D160" s="63"/>
      <c r="E160" s="81"/>
      <c r="F160" s="81"/>
      <c r="G160" s="81"/>
    </row>
    <row r="161" spans="1:7">
      <c r="B161" s="7"/>
      <c r="C161" s="63"/>
      <c r="D161" s="63"/>
      <c r="E161" s="81"/>
      <c r="F161" s="81"/>
      <c r="G161" s="81"/>
    </row>
    <row r="162" spans="1:7" ht="15.5">
      <c r="A162" s="83" t="s">
        <v>343</v>
      </c>
      <c r="B162" s="7"/>
      <c r="C162" s="63"/>
      <c r="D162" s="63"/>
      <c r="E162" s="81"/>
      <c r="F162" s="81"/>
      <c r="G162" s="81"/>
    </row>
    <row r="163" spans="1:7" ht="15" thickBot="1">
      <c r="B163" s="7"/>
      <c r="C163" s="63"/>
      <c r="D163" s="63"/>
      <c r="E163" s="81"/>
      <c r="F163" s="81"/>
      <c r="G163" s="81"/>
    </row>
    <row r="164" spans="1:7" ht="25.5" customHeight="1" thickBot="1">
      <c r="B164" s="416" t="s">
        <v>441</v>
      </c>
      <c r="C164" s="415" t="s">
        <v>84</v>
      </c>
      <c r="D164" s="415"/>
      <c r="E164" s="415"/>
      <c r="F164" s="415"/>
      <c r="G164" s="78"/>
    </row>
    <row r="165" spans="1:7" ht="49" customHeight="1" thickBot="1">
      <c r="A165" s="68" t="s">
        <v>106</v>
      </c>
      <c r="B165" s="416"/>
      <c r="C165" s="103" t="s">
        <v>68</v>
      </c>
      <c r="D165" s="103" t="s">
        <v>69</v>
      </c>
      <c r="E165" s="103" t="s">
        <v>70</v>
      </c>
      <c r="F165" s="104" t="s">
        <v>71</v>
      </c>
      <c r="G165" s="78"/>
    </row>
    <row r="166" spans="1:7" ht="72" customHeight="1" thickBot="1">
      <c r="A166" s="62">
        <v>1</v>
      </c>
      <c r="B166" s="84" t="s">
        <v>373</v>
      </c>
      <c r="C166" s="72">
        <v>72</v>
      </c>
      <c r="D166" s="72">
        <v>49</v>
      </c>
      <c r="E166" s="72">
        <v>7.15</v>
      </c>
      <c r="F166" s="111">
        <v>2.13</v>
      </c>
      <c r="G166" s="79"/>
    </row>
    <row r="167" spans="1:7" ht="15" thickBot="1">
      <c r="A167" s="62">
        <v>2</v>
      </c>
      <c r="B167" s="84" t="s">
        <v>103</v>
      </c>
      <c r="C167" s="72">
        <v>81</v>
      </c>
      <c r="D167" s="72">
        <v>40</v>
      </c>
      <c r="E167" s="72">
        <v>7.06</v>
      </c>
      <c r="F167" s="111">
        <v>2.27</v>
      </c>
      <c r="G167" s="85"/>
    </row>
    <row r="168" spans="1:7" ht="33.5" customHeight="1" thickBot="1">
      <c r="A168" s="62">
        <v>3</v>
      </c>
      <c r="B168" s="84" t="s">
        <v>93</v>
      </c>
      <c r="C168" s="72">
        <v>86</v>
      </c>
      <c r="D168" s="72">
        <v>35</v>
      </c>
      <c r="E168" s="72">
        <v>7.06</v>
      </c>
      <c r="F168" s="111">
        <v>2.2400000000000002</v>
      </c>
      <c r="G168" s="85"/>
    </row>
    <row r="169" spans="1:7" ht="90.5" customHeight="1" thickBot="1">
      <c r="A169" s="62">
        <v>4</v>
      </c>
      <c r="B169" s="84" t="s">
        <v>442</v>
      </c>
      <c r="C169" s="72">
        <v>91</v>
      </c>
      <c r="D169" s="72">
        <v>30</v>
      </c>
      <c r="E169" s="72">
        <v>7.19</v>
      </c>
      <c r="F169" s="111">
        <v>2.2599999999999998</v>
      </c>
      <c r="G169" s="85"/>
    </row>
    <row r="170" spans="1:7" ht="71.5" customHeight="1" thickBot="1">
      <c r="A170" s="62">
        <v>5</v>
      </c>
      <c r="B170" s="124" t="s">
        <v>572</v>
      </c>
      <c r="C170" s="72">
        <v>88</v>
      </c>
      <c r="D170" s="72">
        <v>33</v>
      </c>
      <c r="E170" s="72">
        <v>7.38</v>
      </c>
      <c r="F170" s="111">
        <v>2.17</v>
      </c>
      <c r="G170" s="85"/>
    </row>
    <row r="171" spans="1:7" ht="30" customHeight="1" thickBot="1">
      <c r="A171" s="62">
        <v>6</v>
      </c>
      <c r="B171" s="84" t="s">
        <v>443</v>
      </c>
      <c r="C171" s="72">
        <v>90</v>
      </c>
      <c r="D171" s="72">
        <v>31</v>
      </c>
      <c r="E171" s="72">
        <v>7.4</v>
      </c>
      <c r="F171" s="111">
        <v>2.13</v>
      </c>
      <c r="G171" s="85"/>
    </row>
    <row r="172" spans="1:7" ht="15" thickBot="1">
      <c r="A172" s="62">
        <v>7</v>
      </c>
      <c r="B172" s="84" t="s">
        <v>95</v>
      </c>
      <c r="C172" s="72">
        <v>94</v>
      </c>
      <c r="D172" s="72">
        <v>27</v>
      </c>
      <c r="E172" s="72">
        <v>7.13</v>
      </c>
      <c r="F172" s="111">
        <v>2.2000000000000002</v>
      </c>
      <c r="G172" s="85"/>
    </row>
    <row r="173" spans="1:7" ht="30" customHeight="1" thickBot="1">
      <c r="A173" s="62">
        <v>8</v>
      </c>
      <c r="B173" s="84" t="s">
        <v>369</v>
      </c>
      <c r="C173" s="72">
        <v>92</v>
      </c>
      <c r="D173" s="72">
        <v>29</v>
      </c>
      <c r="E173" s="72">
        <v>7.2</v>
      </c>
      <c r="F173" s="111">
        <v>2.09</v>
      </c>
      <c r="G173" s="85"/>
    </row>
    <row r="174" spans="1:7" ht="15" thickBot="1">
      <c r="A174" s="62">
        <v>9</v>
      </c>
      <c r="B174" s="84" t="s">
        <v>94</v>
      </c>
      <c r="C174" s="72">
        <v>76</v>
      </c>
      <c r="D174" s="72">
        <v>45</v>
      </c>
      <c r="E174" s="72">
        <v>6.89</v>
      </c>
      <c r="F174" s="111">
        <v>2.08</v>
      </c>
      <c r="G174" s="85"/>
    </row>
    <row r="175" spans="1:7" ht="29.5" thickBot="1">
      <c r="A175" s="62">
        <v>10</v>
      </c>
      <c r="B175" s="84" t="s">
        <v>444</v>
      </c>
      <c r="C175" s="72">
        <v>77</v>
      </c>
      <c r="D175" s="72">
        <v>44</v>
      </c>
      <c r="E175" s="72">
        <v>6.58</v>
      </c>
      <c r="F175" s="111">
        <v>2.65</v>
      </c>
      <c r="G175" s="85"/>
    </row>
    <row r="176" spans="1:7" ht="58.5" thickBot="1">
      <c r="A176" s="62">
        <v>11</v>
      </c>
      <c r="B176" s="84" t="s">
        <v>445</v>
      </c>
      <c r="C176" s="72">
        <v>78</v>
      </c>
      <c r="D176" s="72">
        <v>43</v>
      </c>
      <c r="E176" s="72">
        <v>6.88</v>
      </c>
      <c r="F176" s="111">
        <v>2.2200000000000002</v>
      </c>
      <c r="G176" s="85"/>
    </row>
    <row r="177" spans="1:7" ht="15" thickBot="1">
      <c r="A177" s="62">
        <v>12</v>
      </c>
      <c r="B177" s="84" t="s">
        <v>101</v>
      </c>
      <c r="C177" s="72">
        <v>75</v>
      </c>
      <c r="D177" s="72">
        <v>46</v>
      </c>
      <c r="E177" s="72">
        <v>6.28</v>
      </c>
      <c r="F177" s="111">
        <v>2.5</v>
      </c>
      <c r="G177" s="85"/>
    </row>
    <row r="178" spans="1:7" ht="15" thickBot="1">
      <c r="A178" s="62">
        <v>13</v>
      </c>
      <c r="B178" s="84" t="s">
        <v>105</v>
      </c>
      <c r="C178" s="72">
        <v>79</v>
      </c>
      <c r="D178" s="72">
        <v>42</v>
      </c>
      <c r="E178" s="72">
        <v>7.08</v>
      </c>
      <c r="F178" s="111">
        <v>2.2599999999999998</v>
      </c>
      <c r="G178" s="85"/>
    </row>
    <row r="179" spans="1:7" ht="29.5" thickBot="1">
      <c r="A179" s="62">
        <v>14</v>
      </c>
      <c r="B179" s="84" t="s">
        <v>446</v>
      </c>
      <c r="C179" s="72">
        <v>76</v>
      </c>
      <c r="D179" s="72">
        <v>45</v>
      </c>
      <c r="E179" s="72">
        <v>6.88</v>
      </c>
      <c r="F179" s="111">
        <v>2.2599999999999998</v>
      </c>
      <c r="G179" s="85"/>
    </row>
    <row r="180" spans="1:7" ht="15" thickBot="1">
      <c r="A180" s="62">
        <v>15</v>
      </c>
      <c r="B180" s="84" t="s">
        <v>100</v>
      </c>
      <c r="C180" s="72">
        <v>86</v>
      </c>
      <c r="D180" s="72">
        <v>35</v>
      </c>
      <c r="E180" s="72">
        <v>6.84</v>
      </c>
      <c r="F180" s="111">
        <v>2.1800000000000002</v>
      </c>
      <c r="G180" s="85"/>
    </row>
    <row r="181" spans="1:7" ht="15" thickBot="1">
      <c r="A181" s="62">
        <v>16</v>
      </c>
      <c r="B181" s="84" t="s">
        <v>447</v>
      </c>
      <c r="C181" s="72">
        <v>92</v>
      </c>
      <c r="D181" s="72">
        <v>29</v>
      </c>
      <c r="E181" s="72">
        <v>6.96</v>
      </c>
      <c r="F181" s="111">
        <v>2.25</v>
      </c>
      <c r="G181" s="85"/>
    </row>
    <row r="182" spans="1:7" ht="44" thickBot="1">
      <c r="A182" s="62">
        <v>17</v>
      </c>
      <c r="B182" s="84" t="s">
        <v>448</v>
      </c>
      <c r="C182" s="72">
        <v>84</v>
      </c>
      <c r="D182" s="72">
        <v>37</v>
      </c>
      <c r="E182" s="72">
        <v>6.93</v>
      </c>
      <c r="F182" s="111">
        <v>2.4500000000000002</v>
      </c>
      <c r="G182" s="85"/>
    </row>
    <row r="183" spans="1:7" ht="15" thickBot="1">
      <c r="A183" s="62">
        <v>18</v>
      </c>
      <c r="B183" s="84" t="s">
        <v>449</v>
      </c>
      <c r="C183" s="72">
        <v>71</v>
      </c>
      <c r="D183" s="72">
        <v>50</v>
      </c>
      <c r="E183" s="72">
        <v>6.58</v>
      </c>
      <c r="F183" s="111">
        <v>2.35</v>
      </c>
      <c r="G183" s="85"/>
    </row>
    <row r="184" spans="1:7" ht="15" thickBot="1">
      <c r="A184" s="62">
        <v>19</v>
      </c>
      <c r="B184" s="84" t="s">
        <v>364</v>
      </c>
      <c r="C184" s="72">
        <v>79</v>
      </c>
      <c r="D184" s="72">
        <v>42</v>
      </c>
      <c r="E184" s="72">
        <v>6.52</v>
      </c>
      <c r="F184" s="111">
        <v>2.2200000000000002</v>
      </c>
      <c r="G184" s="85"/>
    </row>
    <row r="185" spans="1:7" ht="15" thickBot="1">
      <c r="A185" s="62">
        <v>20</v>
      </c>
      <c r="B185" s="9" t="s">
        <v>450</v>
      </c>
      <c r="C185" s="110">
        <v>89</v>
      </c>
      <c r="D185" s="110">
        <v>32</v>
      </c>
      <c r="E185" s="110">
        <v>7.49</v>
      </c>
      <c r="F185" s="114">
        <v>2.15</v>
      </c>
      <c r="G185" s="85"/>
    </row>
    <row r="186" spans="1:7" ht="15" thickBot="1">
      <c r="A186" s="62">
        <v>21</v>
      </c>
      <c r="B186" s="9" t="s">
        <v>451</v>
      </c>
      <c r="C186" s="110">
        <v>76</v>
      </c>
      <c r="D186" s="110">
        <v>45</v>
      </c>
      <c r="E186" s="110">
        <v>6.95</v>
      </c>
      <c r="F186" s="114">
        <v>2.04</v>
      </c>
      <c r="G186" s="85"/>
    </row>
    <row r="187" spans="1:7" ht="30" customHeight="1">
      <c r="B187" s="63"/>
      <c r="C187" s="63"/>
      <c r="D187" s="63"/>
      <c r="E187" s="81"/>
      <c r="F187" s="81"/>
      <c r="G187" s="81"/>
    </row>
    <row r="188" spans="1:7" ht="15" thickBot="1">
      <c r="B188" s="63"/>
      <c r="C188" s="63"/>
      <c r="D188" s="63"/>
      <c r="E188" s="81"/>
      <c r="F188" s="81"/>
      <c r="G188" s="81"/>
    </row>
    <row r="189" spans="1:7" ht="22.5" customHeight="1" thickBot="1">
      <c r="B189" s="416" t="s">
        <v>452</v>
      </c>
      <c r="C189" s="415" t="s">
        <v>84</v>
      </c>
      <c r="D189" s="415"/>
      <c r="E189" s="415"/>
      <c r="F189" s="415"/>
      <c r="G189" s="78"/>
    </row>
    <row r="190" spans="1:7" ht="30" customHeight="1" thickBot="1">
      <c r="A190" s="68" t="s">
        <v>107</v>
      </c>
      <c r="B190" s="414"/>
      <c r="C190" s="103" t="s">
        <v>68</v>
      </c>
      <c r="D190" s="103" t="s">
        <v>69</v>
      </c>
      <c r="E190" s="103" t="s">
        <v>70</v>
      </c>
      <c r="F190" s="103" t="s">
        <v>71</v>
      </c>
      <c r="G190" s="78"/>
    </row>
    <row r="191" spans="1:7" ht="29.5" thickBot="1">
      <c r="A191" s="62">
        <v>1</v>
      </c>
      <c r="B191" s="84" t="s">
        <v>453</v>
      </c>
      <c r="C191" s="72">
        <v>80</v>
      </c>
      <c r="D191" s="72">
        <v>41</v>
      </c>
      <c r="E191" s="72">
        <v>6.38</v>
      </c>
      <c r="F191" s="72">
        <v>2.2599999999999998</v>
      </c>
      <c r="G191" s="79"/>
    </row>
    <row r="192" spans="1:7" ht="29.5" thickBot="1">
      <c r="A192" s="62">
        <v>2</v>
      </c>
      <c r="B192" s="9" t="s">
        <v>344</v>
      </c>
      <c r="C192" s="110">
        <v>87</v>
      </c>
      <c r="D192" s="110">
        <v>34</v>
      </c>
      <c r="E192" s="110">
        <v>6.86</v>
      </c>
      <c r="F192" s="116">
        <v>2.2999999999999998</v>
      </c>
      <c r="G192" s="79"/>
    </row>
    <row r="193" spans="1:7">
      <c r="B193" s="86"/>
      <c r="C193" s="63"/>
      <c r="D193" s="63"/>
      <c r="E193" s="81"/>
      <c r="F193" s="81"/>
      <c r="G193" s="81"/>
    </row>
    <row r="194" spans="1:7">
      <c r="B194" s="86"/>
      <c r="C194" s="63"/>
      <c r="D194" s="63"/>
      <c r="E194" s="81"/>
      <c r="F194" s="81"/>
      <c r="G194" s="81"/>
    </row>
    <row r="195" spans="1:7" ht="15.5">
      <c r="A195" s="83" t="s">
        <v>345</v>
      </c>
      <c r="B195" s="86"/>
      <c r="C195" s="63"/>
      <c r="D195" s="63"/>
      <c r="E195" s="81"/>
      <c r="F195" s="81"/>
      <c r="G195" s="81"/>
    </row>
    <row r="196" spans="1:7" ht="15" thickBot="1">
      <c r="B196" s="86"/>
      <c r="C196" s="63"/>
      <c r="D196" s="63"/>
      <c r="E196" s="81"/>
      <c r="F196" s="81"/>
      <c r="G196" s="81"/>
    </row>
    <row r="197" spans="1:7" ht="21" customHeight="1" thickBot="1">
      <c r="B197" s="414" t="s">
        <v>455</v>
      </c>
      <c r="C197" s="415" t="s">
        <v>67</v>
      </c>
      <c r="D197" s="415"/>
      <c r="E197" s="415"/>
      <c r="F197" s="415"/>
      <c r="G197" s="78"/>
    </row>
    <row r="198" spans="1:7" ht="28" customHeight="1" thickBot="1">
      <c r="B198" s="414"/>
      <c r="C198" s="101" t="s">
        <v>68</v>
      </c>
      <c r="D198" s="101" t="s">
        <v>69</v>
      </c>
      <c r="E198" s="101" t="s">
        <v>70</v>
      </c>
      <c r="F198" s="102" t="s">
        <v>71</v>
      </c>
      <c r="G198" s="78"/>
    </row>
    <row r="199" spans="1:7">
      <c r="A199" s="62" t="s">
        <v>44</v>
      </c>
      <c r="B199" s="12" t="s">
        <v>108</v>
      </c>
      <c r="C199" s="87">
        <v>102</v>
      </c>
      <c r="D199" s="87">
        <v>19</v>
      </c>
      <c r="E199" s="87">
        <v>7.56</v>
      </c>
      <c r="F199" s="87">
        <v>1.81</v>
      </c>
      <c r="G199" s="85"/>
    </row>
    <row r="200" spans="1:7" ht="29">
      <c r="A200" s="62" t="s">
        <v>45</v>
      </c>
      <c r="B200" s="82" t="s">
        <v>109</v>
      </c>
      <c r="C200" s="87">
        <v>98</v>
      </c>
      <c r="D200" s="87">
        <v>23</v>
      </c>
      <c r="E200" s="96">
        <v>7.3</v>
      </c>
      <c r="F200" s="87">
        <v>2.06</v>
      </c>
      <c r="G200" s="85"/>
    </row>
    <row r="201" spans="1:7" ht="29">
      <c r="A201" s="62" t="s">
        <v>46</v>
      </c>
      <c r="B201" s="82" t="s">
        <v>110</v>
      </c>
      <c r="C201" s="87">
        <v>106</v>
      </c>
      <c r="D201" s="87">
        <v>15</v>
      </c>
      <c r="E201" s="87">
        <v>7.98</v>
      </c>
      <c r="F201" s="87">
        <v>1.84</v>
      </c>
      <c r="G201" s="85"/>
    </row>
    <row r="202" spans="1:7">
      <c r="A202" s="62" t="s">
        <v>47</v>
      </c>
      <c r="B202" s="82" t="s">
        <v>111</v>
      </c>
      <c r="C202" s="87">
        <v>108</v>
      </c>
      <c r="D202" s="87">
        <v>13</v>
      </c>
      <c r="E202" s="96">
        <v>7</v>
      </c>
      <c r="F202" s="87">
        <v>2.34</v>
      </c>
      <c r="G202" s="85"/>
    </row>
    <row r="203" spans="1:7">
      <c r="A203" s="62" t="s">
        <v>48</v>
      </c>
      <c r="B203" s="82" t="s">
        <v>112</v>
      </c>
      <c r="C203" s="87">
        <v>107</v>
      </c>
      <c r="D203" s="87">
        <v>14</v>
      </c>
      <c r="E203" s="87">
        <v>7.41</v>
      </c>
      <c r="F203" s="87">
        <v>2.29</v>
      </c>
      <c r="G203" s="85"/>
    </row>
    <row r="204" spans="1:7" ht="29.5" thickBot="1">
      <c r="A204" s="62" t="s">
        <v>49</v>
      </c>
      <c r="B204" s="13" t="s">
        <v>454</v>
      </c>
      <c r="C204" s="110">
        <v>107</v>
      </c>
      <c r="D204" s="110">
        <v>14</v>
      </c>
      <c r="E204" s="110">
        <v>7.94</v>
      </c>
      <c r="F204" s="114">
        <v>1.89</v>
      </c>
      <c r="G204" s="85"/>
    </row>
    <row r="205" spans="1:7">
      <c r="B205" s="63"/>
      <c r="C205" s="63"/>
      <c r="D205" s="63"/>
      <c r="E205" s="81"/>
      <c r="F205" s="81"/>
      <c r="G205" s="81"/>
    </row>
    <row r="206" spans="1:7" ht="15" thickBot="1">
      <c r="B206" s="63"/>
      <c r="C206" s="63"/>
      <c r="D206" s="63"/>
      <c r="E206" s="81"/>
      <c r="F206" s="81"/>
      <c r="G206" s="81"/>
    </row>
    <row r="207" spans="1:7" ht="22" customHeight="1" thickBot="1">
      <c r="B207" s="106" t="s">
        <v>113</v>
      </c>
      <c r="C207" s="103" t="s">
        <v>68</v>
      </c>
      <c r="D207" s="103" t="s">
        <v>69</v>
      </c>
      <c r="E207" s="103" t="s">
        <v>70</v>
      </c>
      <c r="F207" s="104" t="s">
        <v>71</v>
      </c>
      <c r="G207" s="78"/>
    </row>
    <row r="208" spans="1:7" ht="56.5" thickBot="1">
      <c r="A208" s="74" t="s">
        <v>50</v>
      </c>
      <c r="B208" s="11" t="s">
        <v>456</v>
      </c>
      <c r="C208" s="110">
        <v>117</v>
      </c>
      <c r="D208" s="110">
        <v>4</v>
      </c>
      <c r="E208" s="110">
        <v>7.26</v>
      </c>
      <c r="F208" s="114">
        <v>2.16</v>
      </c>
      <c r="G208" s="79"/>
    </row>
    <row r="209" spans="1:64">
      <c r="B209" s="63"/>
      <c r="C209" s="63"/>
      <c r="D209" s="63"/>
      <c r="E209" s="81"/>
      <c r="F209" s="81"/>
      <c r="G209" s="81"/>
    </row>
    <row r="210" spans="1:64" ht="15" thickBot="1">
      <c r="B210" s="63"/>
      <c r="C210" s="63"/>
      <c r="D210" s="63"/>
      <c r="E210" s="81"/>
      <c r="F210" s="81"/>
      <c r="G210" s="81"/>
    </row>
    <row r="211" spans="1:64" ht="22" customHeight="1" thickBot="1">
      <c r="B211" s="125" t="s">
        <v>113</v>
      </c>
      <c r="C211" s="103" t="s">
        <v>68</v>
      </c>
      <c r="D211" s="103" t="s">
        <v>69</v>
      </c>
      <c r="E211" s="103" t="s">
        <v>70</v>
      </c>
      <c r="F211" s="104" t="s">
        <v>71</v>
      </c>
      <c r="G211" s="78"/>
    </row>
    <row r="212" spans="1:64" ht="48" customHeight="1" thickBot="1">
      <c r="A212" s="74" t="s">
        <v>51</v>
      </c>
      <c r="B212" s="11" t="s">
        <v>457</v>
      </c>
      <c r="C212" s="110">
        <v>117</v>
      </c>
      <c r="D212" s="110">
        <v>4</v>
      </c>
      <c r="E212" s="110">
        <v>7.66</v>
      </c>
      <c r="F212" s="114">
        <v>2.17</v>
      </c>
      <c r="G212" s="79"/>
    </row>
    <row r="213" spans="1:64">
      <c r="B213" s="63"/>
      <c r="C213" s="63"/>
      <c r="D213" s="63"/>
      <c r="E213" s="63"/>
      <c r="F213" s="63"/>
      <c r="G213" s="63"/>
    </row>
    <row r="215" spans="1:64" ht="15.5">
      <c r="A215" s="83" t="s">
        <v>346</v>
      </c>
    </row>
    <row r="216" spans="1:64" ht="15" thickBot="1"/>
    <row r="217" spans="1:64" ht="18" customHeight="1" thickBot="1">
      <c r="B217" s="419" t="s">
        <v>114</v>
      </c>
      <c r="C217" s="421" t="s">
        <v>115</v>
      </c>
      <c r="D217" s="422"/>
      <c r="E217" s="422"/>
      <c r="F217" s="422"/>
      <c r="G217" s="423"/>
    </row>
    <row r="218" spans="1:64" ht="44" thickBot="1">
      <c r="A218" s="68" t="s">
        <v>10</v>
      </c>
      <c r="B218" s="420"/>
      <c r="C218" s="135" t="s">
        <v>68</v>
      </c>
      <c r="D218" s="135" t="s">
        <v>116</v>
      </c>
      <c r="E218" s="135" t="s">
        <v>117</v>
      </c>
      <c r="F218" s="135" t="s">
        <v>118</v>
      </c>
      <c r="G218" s="136" t="s">
        <v>119</v>
      </c>
    </row>
    <row r="219" spans="1:64" ht="29">
      <c r="A219" s="62">
        <v>1</v>
      </c>
      <c r="B219" s="131" t="s">
        <v>120</v>
      </c>
      <c r="C219" s="132" t="s">
        <v>410</v>
      </c>
      <c r="D219" s="133">
        <v>9.9173553719008295E-2</v>
      </c>
      <c r="E219" s="133">
        <v>0.27272727272727298</v>
      </c>
      <c r="F219" s="133">
        <v>0.47107438016528902</v>
      </c>
      <c r="G219" s="134">
        <v>0.15702479338843001</v>
      </c>
      <c r="M219" s="70"/>
      <c r="N219"/>
      <c r="AV219" s="70"/>
      <c r="AW219"/>
      <c r="BF219" s="70"/>
      <c r="BG219"/>
      <c r="BK219" s="70"/>
      <c r="BL219"/>
    </row>
    <row r="220" spans="1:64" ht="29">
      <c r="A220" s="62">
        <v>2</v>
      </c>
      <c r="B220" s="93" t="s">
        <v>121</v>
      </c>
      <c r="C220" s="117" t="s">
        <v>410</v>
      </c>
      <c r="D220" s="127">
        <v>6.6115702479338803E-2</v>
      </c>
      <c r="E220" s="127">
        <v>0.38842975206611602</v>
      </c>
      <c r="F220" s="127">
        <v>0.413223140495868</v>
      </c>
      <c r="G220" s="129">
        <v>0.13223140495867799</v>
      </c>
      <c r="M220" s="70"/>
      <c r="N220"/>
      <c r="AV220" s="70"/>
      <c r="AW220"/>
      <c r="BF220" s="70"/>
      <c r="BG220"/>
      <c r="BK220" s="70"/>
      <c r="BL220"/>
    </row>
    <row r="221" spans="1:64" ht="29">
      <c r="A221" s="62">
        <v>3</v>
      </c>
      <c r="B221" s="93" t="s">
        <v>407</v>
      </c>
      <c r="C221" s="117" t="s">
        <v>410</v>
      </c>
      <c r="D221" s="127">
        <v>6.6115702479338803E-2</v>
      </c>
      <c r="E221" s="127">
        <v>0.256198347107438</v>
      </c>
      <c r="F221" s="127">
        <v>0.28925619834710697</v>
      </c>
      <c r="G221" s="129">
        <v>0.38842975206611602</v>
      </c>
      <c r="M221" s="70"/>
      <c r="N221"/>
      <c r="AV221" s="70"/>
      <c r="AW221"/>
      <c r="BF221" s="70"/>
      <c r="BG221"/>
      <c r="BK221" s="70"/>
      <c r="BL221"/>
    </row>
    <row r="222" spans="1:64">
      <c r="A222" s="62">
        <v>4</v>
      </c>
      <c r="B222" s="93" t="s">
        <v>408</v>
      </c>
      <c r="C222" s="117" t="s">
        <v>410</v>
      </c>
      <c r="D222" s="127">
        <v>4.9586776859504099E-2</v>
      </c>
      <c r="E222" s="127">
        <v>0.330578512396694</v>
      </c>
      <c r="F222" s="127">
        <v>0.413223140495868</v>
      </c>
      <c r="G222" s="129">
        <v>0.206611570247934</v>
      </c>
      <c r="M222" s="70"/>
      <c r="N222"/>
      <c r="AV222" s="70"/>
      <c r="AW222"/>
      <c r="BF222" s="70"/>
      <c r="BG222"/>
      <c r="BK222" s="70"/>
      <c r="BL222"/>
    </row>
    <row r="223" spans="1:64" ht="15" customHeight="1">
      <c r="A223" s="62">
        <v>5</v>
      </c>
      <c r="B223" s="93" t="s">
        <v>122</v>
      </c>
      <c r="C223" s="117" t="s">
        <v>410</v>
      </c>
      <c r="D223" s="127">
        <v>3.3057851239669402E-2</v>
      </c>
      <c r="E223" s="127">
        <v>0.107438016528926</v>
      </c>
      <c r="F223" s="127">
        <v>0.32231404958677701</v>
      </c>
      <c r="G223" s="129">
        <v>0.53719008264462798</v>
      </c>
      <c r="M223" s="70"/>
      <c r="N223"/>
      <c r="AV223" s="70"/>
      <c r="AW223"/>
      <c r="BF223" s="70"/>
      <c r="BG223"/>
      <c r="BK223" s="70"/>
      <c r="BL223"/>
    </row>
    <row r="224" spans="1:64" ht="30" customHeight="1">
      <c r="A224" s="62">
        <v>6</v>
      </c>
      <c r="B224" s="93" t="s">
        <v>409</v>
      </c>
      <c r="C224" s="117" t="s">
        <v>410</v>
      </c>
      <c r="D224" s="127">
        <v>4.1322314049586799E-2</v>
      </c>
      <c r="E224" s="127">
        <v>8.2644628099173598E-2</v>
      </c>
      <c r="F224" s="127">
        <v>0.330578512396694</v>
      </c>
      <c r="G224" s="129">
        <v>0.54545454545454497</v>
      </c>
      <c r="M224" s="70"/>
      <c r="N224"/>
      <c r="AV224" s="70"/>
      <c r="AW224"/>
      <c r="BF224" s="70"/>
      <c r="BG224"/>
      <c r="BK224" s="70"/>
      <c r="BL224"/>
    </row>
    <row r="225" spans="1:64">
      <c r="A225" s="62">
        <v>7</v>
      </c>
      <c r="B225" s="93" t="s">
        <v>123</v>
      </c>
      <c r="C225" s="117" t="s">
        <v>410</v>
      </c>
      <c r="D225" s="127">
        <v>7.43801652892562E-2</v>
      </c>
      <c r="E225" s="127">
        <v>0.14049586776859499</v>
      </c>
      <c r="F225" s="127">
        <v>0.52066115702479299</v>
      </c>
      <c r="G225" s="129">
        <v>0.26446280991735499</v>
      </c>
      <c r="M225" s="70"/>
      <c r="N225"/>
      <c r="AV225" s="70"/>
      <c r="AW225"/>
      <c r="BF225" s="70"/>
      <c r="BG225"/>
      <c r="BK225" s="70"/>
      <c r="BL225"/>
    </row>
    <row r="226" spans="1:64">
      <c r="A226" s="62">
        <v>8</v>
      </c>
      <c r="B226" s="93" t="s">
        <v>124</v>
      </c>
      <c r="C226" s="117" t="s">
        <v>410</v>
      </c>
      <c r="D226" s="127">
        <v>6.6115702479338803E-2</v>
      </c>
      <c r="E226" s="127">
        <v>9.0909090909090898E-2</v>
      </c>
      <c r="F226" s="127">
        <v>0.28925619834710697</v>
      </c>
      <c r="G226" s="129">
        <v>0.55371900826446296</v>
      </c>
      <c r="M226" s="70"/>
      <c r="N226"/>
      <c r="AV226" s="70"/>
      <c r="AW226"/>
      <c r="BF226" s="70"/>
      <c r="BG226"/>
      <c r="BK226" s="70"/>
      <c r="BL226"/>
    </row>
    <row r="227" spans="1:64" ht="15" thickBot="1">
      <c r="A227" s="62">
        <v>9</v>
      </c>
      <c r="B227" s="10" t="s">
        <v>125</v>
      </c>
      <c r="C227" s="126" t="s">
        <v>410</v>
      </c>
      <c r="D227" s="128">
        <v>4.9586776859504099E-2</v>
      </c>
      <c r="E227" s="128">
        <v>0.173553719008264</v>
      </c>
      <c r="F227" s="128">
        <v>0.43801652892561999</v>
      </c>
      <c r="G227" s="130">
        <v>0.338842975206612</v>
      </c>
      <c r="M227" s="70"/>
      <c r="N227"/>
      <c r="AV227" s="70"/>
      <c r="AW227"/>
      <c r="BF227" s="70"/>
      <c r="BG227"/>
      <c r="BK227" s="70"/>
      <c r="BL227"/>
    </row>
    <row r="245" ht="15" customHeight="1"/>
    <row r="259" ht="15" customHeight="1"/>
    <row r="260" ht="42" customHeight="1"/>
  </sheetData>
  <sortState xmlns:xlrd2="http://schemas.microsoft.com/office/spreadsheetml/2017/richdata2" ref="AQ31:AR43">
    <sortCondition descending="1" ref="AR31:AR43"/>
  </sortState>
  <mergeCells count="23">
    <mergeCell ref="B217:B218"/>
    <mergeCell ref="C217:G217"/>
    <mergeCell ref="B62:B63"/>
    <mergeCell ref="C62:F62"/>
    <mergeCell ref="B84:B85"/>
    <mergeCell ref="C84:F84"/>
    <mergeCell ref="B93:B94"/>
    <mergeCell ref="C93:F93"/>
    <mergeCell ref="B122:B123"/>
    <mergeCell ref="C122:F122"/>
    <mergeCell ref="B138:B139"/>
    <mergeCell ref="C138:F138"/>
    <mergeCell ref="B150:B151"/>
    <mergeCell ref="B99:B100"/>
    <mergeCell ref="C99:F99"/>
    <mergeCell ref="B1:H1"/>
    <mergeCell ref="B197:B198"/>
    <mergeCell ref="C197:F197"/>
    <mergeCell ref="B189:B190"/>
    <mergeCell ref="C189:F189"/>
    <mergeCell ref="C150:F150"/>
    <mergeCell ref="B164:B165"/>
    <mergeCell ref="C164:F164"/>
  </mergeCells>
  <phoneticPr fontId="10" type="noConversion"/>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42FB7-7F67-4ECD-BC3B-234821A1E236}">
  <dimension ref="B1:G35"/>
  <sheetViews>
    <sheetView zoomScale="55" zoomScaleNormal="55" workbookViewId="0">
      <pane ySplit="1" topLeftCell="A2" activePane="bottomLeft" state="frozen"/>
      <selection pane="bottomLeft" activeCell="I40" sqref="I40"/>
    </sheetView>
  </sheetViews>
  <sheetFormatPr defaultRowHeight="14.5"/>
  <cols>
    <col min="2" max="2" width="40.90625" customWidth="1"/>
    <col min="3" max="3" width="7.36328125" customWidth="1"/>
    <col min="5" max="5" width="9.36328125" customWidth="1"/>
    <col min="6" max="6" width="9.26953125" customWidth="1"/>
  </cols>
  <sheetData>
    <row r="1" spans="2:7" s="185" customFormat="1" ht="33.65" customHeight="1">
      <c r="B1" s="188" t="s">
        <v>567</v>
      </c>
    </row>
    <row r="3" spans="2:7">
      <c r="G3" t="s">
        <v>562</v>
      </c>
    </row>
    <row r="4" spans="2:7">
      <c r="B4" s="168" t="s">
        <v>319</v>
      </c>
      <c r="C4" s="168">
        <v>1</v>
      </c>
      <c r="D4" s="169">
        <v>2.4793388429752101E-2</v>
      </c>
      <c r="E4" s="168">
        <v>121</v>
      </c>
      <c r="F4" s="168">
        <f t="shared" ref="F4:F24" si="0">D4*E4</f>
        <v>3.0000000000000044</v>
      </c>
      <c r="G4" s="168">
        <v>1</v>
      </c>
    </row>
    <row r="5" spans="2:7">
      <c r="B5" s="168" t="s">
        <v>318</v>
      </c>
      <c r="C5" s="168">
        <v>2</v>
      </c>
      <c r="D5" s="169">
        <v>5.7851239669421503E-2</v>
      </c>
      <c r="E5" s="168">
        <v>121</v>
      </c>
      <c r="F5" s="168">
        <f t="shared" si="0"/>
        <v>7.0000000000000018</v>
      </c>
      <c r="G5" s="168">
        <v>1</v>
      </c>
    </row>
    <row r="6" spans="2:7">
      <c r="B6" s="168" t="s">
        <v>320</v>
      </c>
      <c r="C6" s="168">
        <v>3</v>
      </c>
      <c r="D6" s="169">
        <v>3.3057851239669402E-2</v>
      </c>
      <c r="E6" s="168">
        <v>121</v>
      </c>
      <c r="F6" s="168">
        <f t="shared" si="0"/>
        <v>3.9999999999999978</v>
      </c>
      <c r="G6" s="168">
        <v>1</v>
      </c>
    </row>
    <row r="7" spans="2:7">
      <c r="B7" s="170" t="s">
        <v>52</v>
      </c>
      <c r="C7" s="170">
        <v>4</v>
      </c>
      <c r="D7" s="171">
        <v>0.11570247933884301</v>
      </c>
      <c r="E7" s="170">
        <v>121</v>
      </c>
      <c r="F7" s="170">
        <f t="shared" si="0"/>
        <v>14.000000000000004</v>
      </c>
      <c r="G7" s="170">
        <v>2</v>
      </c>
    </row>
    <row r="8" spans="2:7" ht="58">
      <c r="B8" s="172" t="s">
        <v>563</v>
      </c>
      <c r="C8" s="170">
        <v>5</v>
      </c>
      <c r="D8" s="171">
        <v>3.3057851239669402E-2</v>
      </c>
      <c r="E8" s="170">
        <v>121</v>
      </c>
      <c r="F8" s="170">
        <f t="shared" si="0"/>
        <v>3.9999999999999978</v>
      </c>
      <c r="G8" s="170">
        <v>2</v>
      </c>
    </row>
    <row r="9" spans="2:7">
      <c r="B9" s="4" t="s">
        <v>53</v>
      </c>
      <c r="C9" s="4">
        <v>6</v>
      </c>
      <c r="D9" s="173">
        <v>0.173553719008264</v>
      </c>
      <c r="E9" s="4">
        <v>121</v>
      </c>
      <c r="F9" s="4">
        <f t="shared" si="0"/>
        <v>20.999999999999943</v>
      </c>
      <c r="G9" s="4">
        <v>3</v>
      </c>
    </row>
    <row r="10" spans="2:7">
      <c r="B10" s="174" t="s">
        <v>54</v>
      </c>
      <c r="C10" s="174">
        <v>7</v>
      </c>
      <c r="D10" s="175">
        <v>4.1322314049586799E-2</v>
      </c>
      <c r="E10" s="174">
        <v>121</v>
      </c>
      <c r="F10" s="174">
        <f t="shared" si="0"/>
        <v>5.0000000000000027</v>
      </c>
      <c r="G10" s="174">
        <v>8</v>
      </c>
    </row>
    <row r="11" spans="2:7">
      <c r="B11" s="174" t="s">
        <v>348</v>
      </c>
      <c r="C11" s="174">
        <v>8</v>
      </c>
      <c r="D11" s="175">
        <v>0</v>
      </c>
      <c r="E11" s="174"/>
      <c r="F11" s="174">
        <f t="shared" si="0"/>
        <v>0</v>
      </c>
      <c r="G11" s="174">
        <v>8</v>
      </c>
    </row>
    <row r="12" spans="2:7">
      <c r="B12" s="174" t="s">
        <v>55</v>
      </c>
      <c r="C12" s="174">
        <v>9</v>
      </c>
      <c r="D12" s="175">
        <v>2.4793388429752101E-2</v>
      </c>
      <c r="E12" s="174">
        <v>121</v>
      </c>
      <c r="F12" s="174">
        <f t="shared" si="0"/>
        <v>3.0000000000000044</v>
      </c>
      <c r="G12" s="174">
        <v>8</v>
      </c>
    </row>
    <row r="13" spans="2:7">
      <c r="B13" s="5" t="s">
        <v>349</v>
      </c>
      <c r="C13" s="5">
        <v>10</v>
      </c>
      <c r="D13" s="176">
        <v>3.3057851239669402E-2</v>
      </c>
      <c r="E13" s="5">
        <v>121</v>
      </c>
      <c r="F13" s="5">
        <f t="shared" si="0"/>
        <v>3.9999999999999978</v>
      </c>
      <c r="G13" s="5">
        <v>4</v>
      </c>
    </row>
    <row r="14" spans="2:7">
      <c r="B14" s="5" t="s">
        <v>317</v>
      </c>
      <c r="C14" s="5">
        <v>11</v>
      </c>
      <c r="D14" s="176">
        <v>9.9173553719008295E-2</v>
      </c>
      <c r="E14" s="5">
        <v>121</v>
      </c>
      <c r="F14" s="5">
        <f t="shared" si="0"/>
        <v>12.000000000000004</v>
      </c>
      <c r="G14" s="5">
        <v>4</v>
      </c>
    </row>
    <row r="15" spans="2:7">
      <c r="B15" s="3" t="s">
        <v>56</v>
      </c>
      <c r="C15" s="3">
        <v>12</v>
      </c>
      <c r="D15" s="177">
        <v>9.9173553719008295E-2</v>
      </c>
      <c r="E15" s="3">
        <v>121</v>
      </c>
      <c r="F15" s="3">
        <f t="shared" si="0"/>
        <v>12.000000000000004</v>
      </c>
      <c r="G15" s="3">
        <v>5</v>
      </c>
    </row>
    <row r="16" spans="2:7">
      <c r="B16" s="3" t="s">
        <v>57</v>
      </c>
      <c r="C16" s="3">
        <v>13</v>
      </c>
      <c r="D16" s="177">
        <v>8.2644628099173608E-3</v>
      </c>
      <c r="E16" s="3">
        <v>121</v>
      </c>
      <c r="F16" s="3">
        <f t="shared" si="0"/>
        <v>1.0000000000000007</v>
      </c>
      <c r="G16" s="3">
        <v>5</v>
      </c>
    </row>
    <row r="17" spans="2:7">
      <c r="B17" s="178" t="s">
        <v>350</v>
      </c>
      <c r="C17" s="178">
        <v>14</v>
      </c>
      <c r="D17" s="179">
        <v>8.2644628099173608E-3</v>
      </c>
      <c r="E17" s="178">
        <v>121</v>
      </c>
      <c r="F17" s="178">
        <f t="shared" si="0"/>
        <v>1.0000000000000007</v>
      </c>
      <c r="G17" s="178">
        <v>6</v>
      </c>
    </row>
    <row r="18" spans="2:7">
      <c r="B18" s="178" t="s">
        <v>58</v>
      </c>
      <c r="C18" s="178">
        <v>15</v>
      </c>
      <c r="D18" s="179">
        <v>6.6115702479338803E-2</v>
      </c>
      <c r="E18" s="178">
        <v>121</v>
      </c>
      <c r="F18" s="178">
        <f t="shared" si="0"/>
        <v>7.9999999999999956</v>
      </c>
      <c r="G18" s="178">
        <v>6</v>
      </c>
    </row>
    <row r="19" spans="2:7">
      <c r="B19" s="178" t="s">
        <v>321</v>
      </c>
      <c r="C19" s="178">
        <v>16</v>
      </c>
      <c r="D19" s="179">
        <v>1.6528925619834701E-2</v>
      </c>
      <c r="E19" s="178">
        <v>121</v>
      </c>
      <c r="F19" s="178">
        <f t="shared" si="0"/>
        <v>1.9999999999999989</v>
      </c>
      <c r="G19" s="178">
        <v>6</v>
      </c>
    </row>
    <row r="20" spans="2:7">
      <c r="B20" s="174" t="s">
        <v>59</v>
      </c>
      <c r="C20" s="174">
        <v>17</v>
      </c>
      <c r="D20" s="175">
        <v>0</v>
      </c>
      <c r="E20" s="174">
        <v>121</v>
      </c>
      <c r="F20" s="174">
        <f t="shared" si="0"/>
        <v>0</v>
      </c>
      <c r="G20" s="174">
        <v>8</v>
      </c>
    </row>
    <row r="21" spans="2:7">
      <c r="B21" s="174" t="s">
        <v>60</v>
      </c>
      <c r="C21" s="174">
        <v>18</v>
      </c>
      <c r="D21" s="175">
        <v>0</v>
      </c>
      <c r="E21" s="174">
        <v>121</v>
      </c>
      <c r="F21" s="174">
        <f t="shared" si="0"/>
        <v>0</v>
      </c>
      <c r="G21" s="174">
        <v>8</v>
      </c>
    </row>
    <row r="22" spans="2:7">
      <c r="B22" s="2" t="s">
        <v>61</v>
      </c>
      <c r="C22" s="2">
        <v>19</v>
      </c>
      <c r="D22" s="180">
        <v>0.11570247933884301</v>
      </c>
      <c r="E22" s="2">
        <v>121</v>
      </c>
      <c r="F22" s="2">
        <f t="shared" si="0"/>
        <v>14.000000000000004</v>
      </c>
      <c r="G22" s="2">
        <v>7</v>
      </c>
    </row>
    <row r="23" spans="2:7">
      <c r="B23" s="174" t="s">
        <v>62</v>
      </c>
      <c r="C23" s="174">
        <v>20</v>
      </c>
      <c r="D23" s="175">
        <v>3.3057851239669402E-2</v>
      </c>
      <c r="E23" s="174">
        <v>121</v>
      </c>
      <c r="F23" s="174">
        <f t="shared" si="0"/>
        <v>3.9999999999999978</v>
      </c>
      <c r="G23" s="174">
        <v>8</v>
      </c>
    </row>
    <row r="24" spans="2:7">
      <c r="B24" s="174" t="s">
        <v>66</v>
      </c>
      <c r="C24" s="174">
        <v>21</v>
      </c>
      <c r="D24" s="175">
        <v>1.6528925619834701E-2</v>
      </c>
      <c r="E24" s="174">
        <v>121</v>
      </c>
      <c r="F24" s="174">
        <f t="shared" si="0"/>
        <v>1.9999999999999989</v>
      </c>
      <c r="G24" s="174">
        <v>8</v>
      </c>
    </row>
    <row r="27" spans="2:7">
      <c r="C27" t="s">
        <v>564</v>
      </c>
      <c r="D27" t="s">
        <v>562</v>
      </c>
    </row>
    <row r="28" spans="2:7">
      <c r="B28" s="15" t="s">
        <v>512</v>
      </c>
      <c r="C28">
        <f>F4+F5+F6</f>
        <v>14.000000000000005</v>
      </c>
      <c r="D28">
        <v>1</v>
      </c>
      <c r="F28" s="372"/>
    </row>
    <row r="29" spans="2:7">
      <c r="B29" t="s">
        <v>513</v>
      </c>
      <c r="C29">
        <f>F7+F8</f>
        <v>18</v>
      </c>
      <c r="D29">
        <v>2</v>
      </c>
      <c r="F29" s="372"/>
    </row>
    <row r="30" spans="2:7">
      <c r="B30" t="s">
        <v>514</v>
      </c>
      <c r="C30">
        <f>F9</f>
        <v>20.999999999999943</v>
      </c>
      <c r="D30">
        <v>3</v>
      </c>
      <c r="F30" s="372"/>
    </row>
    <row r="31" spans="2:7">
      <c r="B31" t="s">
        <v>515</v>
      </c>
      <c r="C31">
        <f>F13+F14</f>
        <v>16</v>
      </c>
      <c r="D31">
        <v>4</v>
      </c>
      <c r="F31" s="372"/>
    </row>
    <row r="32" spans="2:7">
      <c r="B32" t="s">
        <v>63</v>
      </c>
      <c r="C32">
        <f>F15+F16</f>
        <v>13.000000000000004</v>
      </c>
      <c r="D32">
        <v>5</v>
      </c>
      <c r="F32" s="372"/>
    </row>
    <row r="33" spans="2:6">
      <c r="B33" t="s">
        <v>274</v>
      </c>
      <c r="C33">
        <f>SUM(F17:F21)</f>
        <v>10.999999999999995</v>
      </c>
      <c r="D33">
        <v>6</v>
      </c>
      <c r="F33" s="372"/>
    </row>
    <row r="34" spans="2:6">
      <c r="B34" s="7" t="s">
        <v>64</v>
      </c>
      <c r="C34">
        <f>F22</f>
        <v>14.000000000000004</v>
      </c>
      <c r="D34">
        <v>7</v>
      </c>
      <c r="F34" s="372"/>
    </row>
    <row r="35" spans="2:6">
      <c r="B35" t="s">
        <v>66</v>
      </c>
      <c r="C35">
        <f>F10+F12+F23+F24</f>
        <v>14.000000000000004</v>
      </c>
      <c r="D35">
        <v>8</v>
      </c>
      <c r="F35" s="372"/>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DF58DA-5A44-41D3-AB32-8F92A990BFC7}">
  <dimension ref="A1:S274"/>
  <sheetViews>
    <sheetView tabSelected="1" zoomScale="60" zoomScaleNormal="60" workbookViewId="0">
      <pane ySplit="1" topLeftCell="A131" activePane="bottomLeft" state="frozen"/>
      <selection pane="bottomLeft" activeCell="C68" sqref="C68"/>
    </sheetView>
  </sheetViews>
  <sheetFormatPr defaultRowHeight="14.5"/>
  <cols>
    <col min="1" max="1" width="8.7265625" style="373"/>
    <col min="2" max="2" width="7.6328125" style="155" customWidth="1"/>
    <col min="3" max="3" width="45.54296875" style="140" customWidth="1"/>
    <col min="4" max="4" width="18.1796875" style="138" customWidth="1"/>
    <col min="5" max="5" width="18.26953125" style="138" customWidth="1"/>
    <col min="6" max="10" width="18.26953125" style="139" customWidth="1"/>
    <col min="11" max="13" width="8.7265625" style="137"/>
    <col min="15" max="15" width="46.90625" customWidth="1"/>
  </cols>
  <sheetData>
    <row r="1" spans="1:19" s="185" customFormat="1" ht="37.75" customHeight="1">
      <c r="A1" s="375"/>
      <c r="B1" s="181"/>
      <c r="C1" s="182" t="s">
        <v>566</v>
      </c>
      <c r="D1" s="183"/>
      <c r="E1" s="183"/>
      <c r="F1" s="184"/>
      <c r="G1" s="184"/>
      <c r="H1" s="184"/>
      <c r="I1" s="184"/>
      <c r="J1" s="184"/>
      <c r="K1" s="184"/>
      <c r="L1" s="181"/>
      <c r="M1" s="181"/>
      <c r="N1" s="181"/>
      <c r="O1" s="181"/>
      <c r="P1" s="181"/>
      <c r="Q1" s="181"/>
      <c r="R1" s="181"/>
      <c r="S1" s="181"/>
    </row>
    <row r="3" spans="1:19" ht="15.5">
      <c r="C3" s="60" t="s">
        <v>244</v>
      </c>
    </row>
    <row r="6" spans="1:19" ht="15" thickBot="1">
      <c r="C6" s="141" t="s">
        <v>459</v>
      </c>
    </row>
    <row r="7" spans="1:19" ht="37" thickBot="1">
      <c r="C7" s="142" t="s">
        <v>115</v>
      </c>
      <c r="D7" s="143" t="s">
        <v>471</v>
      </c>
      <c r="E7" s="143" t="s">
        <v>460</v>
      </c>
      <c r="F7" s="143" t="s">
        <v>246</v>
      </c>
      <c r="G7" s="143" t="s">
        <v>472</v>
      </c>
      <c r="H7" s="144" t="s">
        <v>63</v>
      </c>
      <c r="I7" s="143" t="s">
        <v>274</v>
      </c>
      <c r="J7" s="145" t="s">
        <v>64</v>
      </c>
    </row>
    <row r="8" spans="1:19">
      <c r="A8" s="8"/>
      <c r="B8" s="155">
        <v>1</v>
      </c>
      <c r="C8" s="190" t="s">
        <v>473</v>
      </c>
      <c r="D8" s="191">
        <v>0.35714285714285698</v>
      </c>
      <c r="E8" s="192">
        <v>0.38888888888888901</v>
      </c>
      <c r="F8" s="192">
        <v>0.14285714285714299</v>
      </c>
      <c r="G8" s="192">
        <v>6.25E-2</v>
      </c>
      <c r="H8" s="192">
        <v>0</v>
      </c>
      <c r="I8" s="192">
        <v>9.0909090909090898E-2</v>
      </c>
      <c r="J8" s="192">
        <v>0</v>
      </c>
    </row>
    <row r="9" spans="1:19" ht="15" thickBot="1">
      <c r="A9" s="8"/>
      <c r="B9" s="155">
        <v>2</v>
      </c>
      <c r="C9" s="193" t="s">
        <v>474</v>
      </c>
      <c r="D9" s="130">
        <v>0.64285714285714302</v>
      </c>
      <c r="E9" s="128">
        <v>0.61111111111111105</v>
      </c>
      <c r="F9" s="128">
        <v>0.85714285714285698</v>
      </c>
      <c r="G9" s="128">
        <v>0.9375</v>
      </c>
      <c r="H9" s="128">
        <v>1</v>
      </c>
      <c r="I9" s="128">
        <v>0.90909090909090895</v>
      </c>
      <c r="J9" s="128">
        <v>1</v>
      </c>
    </row>
    <row r="10" spans="1:19">
      <c r="C10" s="19" t="s">
        <v>248</v>
      </c>
    </row>
    <row r="13" spans="1:19" ht="15" thickBot="1">
      <c r="C13" s="141" t="s">
        <v>475</v>
      </c>
    </row>
    <row r="14" spans="1:19" ht="37" thickBot="1">
      <c r="A14" s="378" t="s">
        <v>570</v>
      </c>
      <c r="C14" s="16" t="s">
        <v>461</v>
      </c>
      <c r="D14" s="17" t="s">
        <v>471</v>
      </c>
      <c r="E14" s="17" t="s">
        <v>460</v>
      </c>
      <c r="F14" s="17" t="s">
        <v>246</v>
      </c>
      <c r="G14" s="17" t="s">
        <v>472</v>
      </c>
      <c r="H14" s="18" t="s">
        <v>63</v>
      </c>
      <c r="I14" s="17" t="s">
        <v>274</v>
      </c>
      <c r="J14" s="146" t="s">
        <v>64</v>
      </c>
    </row>
    <row r="15" spans="1:19">
      <c r="A15" s="8">
        <v>0.65214237071158798</v>
      </c>
      <c r="B15" s="155">
        <v>1</v>
      </c>
      <c r="C15" s="194" t="s">
        <v>80</v>
      </c>
      <c r="D15" s="133">
        <v>0.6</v>
      </c>
      <c r="E15" s="133">
        <v>0.85714285714285698</v>
      </c>
      <c r="F15" s="133">
        <v>1</v>
      </c>
      <c r="G15" s="133">
        <v>1</v>
      </c>
      <c r="H15" s="133">
        <v>1</v>
      </c>
      <c r="I15" s="133">
        <v>1</v>
      </c>
      <c r="J15" s="196">
        <v>0</v>
      </c>
    </row>
    <row r="16" spans="1:19">
      <c r="A16" s="8">
        <v>0.93736300545274198</v>
      </c>
      <c r="B16" s="155">
        <v>2</v>
      </c>
      <c r="C16" s="195" t="s">
        <v>232</v>
      </c>
      <c r="D16" s="196">
        <v>0.2</v>
      </c>
      <c r="E16" s="196">
        <v>0.14285714285714299</v>
      </c>
      <c r="F16" s="196">
        <v>0</v>
      </c>
      <c r="G16" s="196">
        <v>0</v>
      </c>
      <c r="H16" s="196">
        <v>0</v>
      </c>
      <c r="I16" s="196">
        <v>0</v>
      </c>
      <c r="J16" s="196">
        <v>0</v>
      </c>
    </row>
    <row r="17" spans="1:10" ht="29">
      <c r="A17" s="8">
        <v>0.75371432713521802</v>
      </c>
      <c r="B17" s="155">
        <v>4</v>
      </c>
      <c r="C17" s="195" t="s">
        <v>233</v>
      </c>
      <c r="D17" s="196">
        <v>0.2</v>
      </c>
      <c r="E17" s="196">
        <v>0</v>
      </c>
      <c r="F17" s="196">
        <v>0</v>
      </c>
      <c r="G17" s="196">
        <v>0</v>
      </c>
      <c r="H17" s="196">
        <v>0</v>
      </c>
      <c r="I17" s="196">
        <v>0</v>
      </c>
      <c r="J17" s="196">
        <v>0</v>
      </c>
    </row>
    <row r="18" spans="1:10">
      <c r="C18" s="19"/>
    </row>
    <row r="21" spans="1:10" ht="15.5">
      <c r="C21" s="147" t="s">
        <v>247</v>
      </c>
    </row>
    <row r="23" spans="1:10" ht="15" thickBot="1">
      <c r="C23" s="430" t="s">
        <v>476</v>
      </c>
      <c r="D23" s="430"/>
      <c r="E23" s="430"/>
      <c r="F23" s="430"/>
      <c r="G23" s="430"/>
      <c r="H23" s="430"/>
      <c r="I23" s="430"/>
      <c r="J23" s="430"/>
    </row>
    <row r="24" spans="1:10" ht="37" thickBot="1">
      <c r="A24" s="378" t="s">
        <v>570</v>
      </c>
      <c r="C24" s="16" t="s">
        <v>461</v>
      </c>
      <c r="D24" s="17" t="s">
        <v>471</v>
      </c>
      <c r="E24" s="17" t="s">
        <v>460</v>
      </c>
      <c r="F24" s="17" t="s">
        <v>246</v>
      </c>
      <c r="G24" s="17" t="s">
        <v>472</v>
      </c>
      <c r="H24" s="18" t="s">
        <v>63</v>
      </c>
      <c r="I24" s="17" t="s">
        <v>274</v>
      </c>
      <c r="J24" s="146" t="s">
        <v>64</v>
      </c>
    </row>
    <row r="25" spans="1:10">
      <c r="A25" s="8">
        <v>0.140619435885423</v>
      </c>
      <c r="B25" s="155">
        <v>1</v>
      </c>
      <c r="C25" s="194" t="s">
        <v>143</v>
      </c>
      <c r="D25" s="133">
        <v>0.5</v>
      </c>
      <c r="E25" s="133">
        <v>0.61111111111111105</v>
      </c>
      <c r="F25" s="133">
        <v>0.42857142857142899</v>
      </c>
      <c r="G25" s="133">
        <v>0.3125</v>
      </c>
      <c r="H25" s="133">
        <v>0.15384615384615399</v>
      </c>
      <c r="I25" s="133">
        <v>0.27272727272727298</v>
      </c>
      <c r="J25" s="133">
        <v>0.28571428571428598</v>
      </c>
    </row>
    <row r="26" spans="1:10">
      <c r="A26" s="8">
        <v>1.6340989562554299E-3</v>
      </c>
      <c r="B26" s="155">
        <v>2</v>
      </c>
      <c r="C26" s="195" t="s">
        <v>254</v>
      </c>
      <c r="D26" s="196">
        <v>0.214285714285714</v>
      </c>
      <c r="E26" s="196">
        <v>5.5555555555555601E-2</v>
      </c>
      <c r="F26" s="196">
        <v>0.42857142857142899</v>
      </c>
      <c r="G26" s="196">
        <v>0.375</v>
      </c>
      <c r="H26" s="196">
        <v>0.76923076923076905</v>
      </c>
      <c r="I26" s="196">
        <v>0.36363636363636398</v>
      </c>
      <c r="J26" s="196">
        <v>0.42857142857142899</v>
      </c>
    </row>
    <row r="27" spans="1:10" ht="15" thickBot="1">
      <c r="A27" s="8">
        <v>0.63961553864847098</v>
      </c>
      <c r="B27" s="155">
        <v>3</v>
      </c>
      <c r="C27" s="193" t="s">
        <v>145</v>
      </c>
      <c r="D27" s="128">
        <v>0.28571428571428598</v>
      </c>
      <c r="E27" s="128">
        <v>0.33333333333333298</v>
      </c>
      <c r="F27" s="128">
        <v>0.14285714285714299</v>
      </c>
      <c r="G27" s="128">
        <v>0.3125</v>
      </c>
      <c r="H27" s="128">
        <v>7.69230769230769E-2</v>
      </c>
      <c r="I27" s="128">
        <v>0.36363636363636398</v>
      </c>
      <c r="J27" s="128">
        <v>0.28571428571428598</v>
      </c>
    </row>
    <row r="28" spans="1:10">
      <c r="C28" s="19" t="s">
        <v>248</v>
      </c>
    </row>
    <row r="31" spans="1:10" ht="15" thickBot="1">
      <c r="C31" s="431" t="s">
        <v>477</v>
      </c>
      <c r="D31" s="430"/>
      <c r="E31" s="430"/>
      <c r="F31" s="430"/>
      <c r="G31" s="430"/>
      <c r="H31" s="430"/>
      <c r="I31" s="430"/>
      <c r="J31" s="430"/>
    </row>
    <row r="32" spans="1:10" ht="37" thickBot="1">
      <c r="A32" s="378" t="s">
        <v>570</v>
      </c>
      <c r="C32" s="16" t="s">
        <v>461</v>
      </c>
      <c r="D32" s="17" t="s">
        <v>471</v>
      </c>
      <c r="E32" s="17" t="s">
        <v>460</v>
      </c>
      <c r="F32" s="17" t="s">
        <v>246</v>
      </c>
      <c r="G32" s="17" t="s">
        <v>472</v>
      </c>
      <c r="H32" s="18" t="s">
        <v>63</v>
      </c>
      <c r="I32" s="17" t="s">
        <v>274</v>
      </c>
      <c r="J32" s="146" t="s">
        <v>64</v>
      </c>
    </row>
    <row r="33" spans="1:13">
      <c r="A33" s="8">
        <v>0.236626177249641</v>
      </c>
      <c r="B33" s="155">
        <v>1</v>
      </c>
      <c r="C33" s="194" t="s">
        <v>146</v>
      </c>
      <c r="D33" s="133">
        <v>0.42857142857142899</v>
      </c>
      <c r="E33" s="133">
        <v>0.27777777777777801</v>
      </c>
      <c r="F33" s="133">
        <v>0.19047619047618999</v>
      </c>
      <c r="G33" s="133">
        <v>6.25E-2</v>
      </c>
      <c r="H33" s="133">
        <v>7.69230769230769E-2</v>
      </c>
      <c r="I33" s="133">
        <v>9.0909090909090898E-2</v>
      </c>
      <c r="J33" s="133">
        <v>0.214285714285714</v>
      </c>
    </row>
    <row r="34" spans="1:13">
      <c r="A34" s="8">
        <v>6.5075911475567794E-2</v>
      </c>
      <c r="B34" s="155">
        <v>2</v>
      </c>
      <c r="C34" s="195" t="s">
        <v>147</v>
      </c>
      <c r="D34" s="196">
        <v>0.35714285714285698</v>
      </c>
      <c r="E34" s="196">
        <v>0.27777777777777801</v>
      </c>
      <c r="F34" s="196">
        <v>0.61904761904761896</v>
      </c>
      <c r="G34" s="196">
        <v>0.75</v>
      </c>
      <c r="H34" s="196">
        <v>0.69230769230769196</v>
      </c>
      <c r="I34" s="196">
        <v>0.63636363636363602</v>
      </c>
      <c r="J34" s="196">
        <v>0.64285714285714302</v>
      </c>
    </row>
    <row r="35" spans="1:13" ht="15" thickBot="1">
      <c r="A35" s="8">
        <v>0.54277626185661398</v>
      </c>
      <c r="B35" s="155">
        <v>3</v>
      </c>
      <c r="C35" s="193" t="s">
        <v>148</v>
      </c>
      <c r="D35" s="128">
        <v>0.214285714285714</v>
      </c>
      <c r="E35" s="128">
        <v>0.44444444444444398</v>
      </c>
      <c r="F35" s="128">
        <v>0.19047619047618999</v>
      </c>
      <c r="G35" s="128">
        <v>0.1875</v>
      </c>
      <c r="H35" s="128">
        <v>0.230769230769231</v>
      </c>
      <c r="I35" s="128">
        <v>0.27272727272727298</v>
      </c>
      <c r="J35" s="128">
        <v>0.14285714285714299</v>
      </c>
    </row>
    <row r="39" spans="1:13" ht="15" thickBot="1">
      <c r="C39" s="20" t="s">
        <v>478</v>
      </c>
      <c r="D39" s="21"/>
      <c r="E39" s="21"/>
    </row>
    <row r="40" spans="1:13" ht="37" thickBot="1">
      <c r="A40" s="378" t="s">
        <v>570</v>
      </c>
      <c r="B40" s="156"/>
      <c r="C40" s="16" t="s">
        <v>245</v>
      </c>
      <c r="D40" s="17" t="s">
        <v>471</v>
      </c>
      <c r="E40" s="17" t="s">
        <v>460</v>
      </c>
      <c r="F40" s="17" t="s">
        <v>246</v>
      </c>
      <c r="G40" s="17" t="s">
        <v>472</v>
      </c>
      <c r="H40" s="18" t="s">
        <v>63</v>
      </c>
      <c r="I40" s="17" t="s">
        <v>274</v>
      </c>
      <c r="J40" s="146" t="s">
        <v>64</v>
      </c>
      <c r="K40" s="148"/>
      <c r="L40" s="148"/>
      <c r="M40" s="148"/>
    </row>
    <row r="41" spans="1:13">
      <c r="A41" s="8">
        <v>0.73223060304737697</v>
      </c>
      <c r="B41" s="155">
        <v>1</v>
      </c>
      <c r="C41" s="194" t="s">
        <v>363</v>
      </c>
      <c r="D41" s="133">
        <v>0.14285714285714299</v>
      </c>
      <c r="E41" s="133">
        <v>0.16666666666666699</v>
      </c>
      <c r="F41" s="133">
        <v>4.7619047619047603E-2</v>
      </c>
      <c r="G41" s="133">
        <v>6.25E-2</v>
      </c>
      <c r="H41" s="133">
        <v>0</v>
      </c>
      <c r="I41" s="133">
        <v>0.18181818181818199</v>
      </c>
      <c r="J41" s="133">
        <v>0.14285714285714299</v>
      </c>
    </row>
    <row r="42" spans="1:13">
      <c r="A42" s="8">
        <v>0.66266859731093997</v>
      </c>
      <c r="B42" s="155">
        <v>2</v>
      </c>
      <c r="C42" s="195" t="s">
        <v>479</v>
      </c>
      <c r="D42" s="196">
        <v>0.28571428571428598</v>
      </c>
      <c r="E42" s="196">
        <v>0.38888888888888901</v>
      </c>
      <c r="F42" s="196">
        <v>0.19047619047618999</v>
      </c>
      <c r="G42" s="196">
        <v>0.25</v>
      </c>
      <c r="H42" s="196">
        <v>0.15384615384615399</v>
      </c>
      <c r="I42" s="196">
        <v>0.18181818181818199</v>
      </c>
      <c r="J42" s="196">
        <v>0.42857142857142899</v>
      </c>
    </row>
    <row r="43" spans="1:13">
      <c r="A43" s="8">
        <v>7.5843785897607804E-2</v>
      </c>
      <c r="B43" s="155">
        <v>3</v>
      </c>
      <c r="C43" s="195" t="s">
        <v>94</v>
      </c>
      <c r="D43" s="196">
        <v>0.14285714285714299</v>
      </c>
      <c r="E43" s="196">
        <v>0.16666666666666699</v>
      </c>
      <c r="F43" s="196">
        <v>0.14285714285714299</v>
      </c>
      <c r="G43" s="196">
        <v>0.125</v>
      </c>
      <c r="H43" s="196">
        <v>0.53846153846153799</v>
      </c>
      <c r="I43" s="196">
        <v>9.0909090909090898E-2</v>
      </c>
      <c r="J43" s="196">
        <v>0.14285714285714299</v>
      </c>
    </row>
    <row r="44" spans="1:13">
      <c r="A44" s="8">
        <v>0.41814605073785799</v>
      </c>
      <c r="B44" s="155">
        <v>4</v>
      </c>
      <c r="C44" s="195" t="s">
        <v>462</v>
      </c>
      <c r="D44" s="196">
        <v>0.14285714285714299</v>
      </c>
      <c r="E44" s="196">
        <v>0.16666666666666699</v>
      </c>
      <c r="F44" s="196">
        <v>0.14285714285714299</v>
      </c>
      <c r="G44" s="196">
        <v>0.1875</v>
      </c>
      <c r="H44" s="196">
        <v>0</v>
      </c>
      <c r="I44" s="196">
        <v>9.0909090909090898E-2</v>
      </c>
      <c r="J44" s="196">
        <v>0.35714285714285698</v>
      </c>
    </row>
    <row r="45" spans="1:13">
      <c r="A45" s="8">
        <v>1.7646231154950499E-2</v>
      </c>
      <c r="B45" s="155">
        <v>5</v>
      </c>
      <c r="C45" s="195" t="s">
        <v>275</v>
      </c>
      <c r="D45" s="196">
        <v>0.71428571428571397</v>
      </c>
      <c r="E45" s="196">
        <v>0.61111111111111105</v>
      </c>
      <c r="F45" s="196">
        <v>0.57142857142857095</v>
      </c>
      <c r="G45" s="196">
        <v>0.5625</v>
      </c>
      <c r="H45" s="196">
        <v>0.84615384615384603</v>
      </c>
      <c r="I45" s="196">
        <v>0.18181818181818199</v>
      </c>
      <c r="J45" s="196">
        <v>0.28571428571428598</v>
      </c>
    </row>
    <row r="46" spans="1:13">
      <c r="A46" s="8">
        <v>0.497156385783528</v>
      </c>
      <c r="B46" s="155">
        <v>6</v>
      </c>
      <c r="C46" s="195" t="s">
        <v>480</v>
      </c>
      <c r="D46" s="196">
        <v>7.1428571428571397E-2</v>
      </c>
      <c r="E46" s="196">
        <v>0.11111111111111099</v>
      </c>
      <c r="F46" s="196">
        <v>0.19047619047618999</v>
      </c>
      <c r="G46" s="196">
        <v>0.3125</v>
      </c>
      <c r="H46" s="196">
        <v>7.69230769230769E-2</v>
      </c>
      <c r="I46" s="196">
        <v>9.0909090909090898E-2</v>
      </c>
      <c r="J46" s="196">
        <v>0.214285714285714</v>
      </c>
    </row>
    <row r="47" spans="1:13">
      <c r="A47" s="8">
        <v>0.37021689615376102</v>
      </c>
      <c r="B47" s="155">
        <v>7</v>
      </c>
      <c r="C47" s="195" t="s">
        <v>97</v>
      </c>
      <c r="D47" s="196">
        <v>0.14285714285714299</v>
      </c>
      <c r="E47" s="196">
        <v>0</v>
      </c>
      <c r="F47" s="196">
        <v>4.7619047619047603E-2</v>
      </c>
      <c r="G47" s="196">
        <v>0.125</v>
      </c>
      <c r="H47" s="196">
        <v>7.69230769230769E-2</v>
      </c>
      <c r="I47" s="196">
        <v>0</v>
      </c>
      <c r="J47" s="196">
        <v>0</v>
      </c>
    </row>
    <row r="48" spans="1:13">
      <c r="A48" s="8">
        <v>0.49169282115033403</v>
      </c>
      <c r="B48" s="155">
        <v>8</v>
      </c>
      <c r="C48" s="195" t="s">
        <v>481</v>
      </c>
      <c r="D48" s="196">
        <v>7.1428571428571397E-2</v>
      </c>
      <c r="E48" s="196">
        <v>0.11111111111111099</v>
      </c>
      <c r="F48" s="196">
        <v>0.19047619047618999</v>
      </c>
      <c r="G48" s="196">
        <v>0.25</v>
      </c>
      <c r="H48" s="196">
        <v>0</v>
      </c>
      <c r="I48" s="196">
        <v>9.0909090909090898E-2</v>
      </c>
      <c r="J48" s="196">
        <v>7.1428571428571397E-2</v>
      </c>
    </row>
    <row r="49" spans="1:10">
      <c r="A49" s="8">
        <v>3.6767372458960203E-2</v>
      </c>
      <c r="B49" s="155">
        <v>9</v>
      </c>
      <c r="C49" s="195" t="s">
        <v>484</v>
      </c>
      <c r="D49" s="196">
        <v>7.1428571428571397E-2</v>
      </c>
      <c r="E49" s="196">
        <v>0.38888888888888901</v>
      </c>
      <c r="F49" s="196">
        <v>0.14285714285714299</v>
      </c>
      <c r="G49" s="196">
        <v>0.3125</v>
      </c>
      <c r="H49" s="196">
        <v>7.69230769230769E-2</v>
      </c>
      <c r="I49" s="196">
        <v>0.27272727272727298</v>
      </c>
      <c r="J49" s="196">
        <v>7.1428571428571397E-2</v>
      </c>
    </row>
    <row r="50" spans="1:10">
      <c r="A50" s="8">
        <v>4.5924900507263999E-2</v>
      </c>
      <c r="B50" s="155">
        <v>10</v>
      </c>
      <c r="C50" s="195" t="s">
        <v>485</v>
      </c>
      <c r="D50" s="196">
        <v>0</v>
      </c>
      <c r="E50" s="196">
        <v>0</v>
      </c>
      <c r="F50" s="196">
        <v>0.238095238095238</v>
      </c>
      <c r="G50" s="196">
        <v>0.1875</v>
      </c>
      <c r="H50" s="196">
        <v>0</v>
      </c>
      <c r="I50" s="196">
        <v>0</v>
      </c>
      <c r="J50" s="196">
        <v>7.1428571428571397E-2</v>
      </c>
    </row>
    <row r="51" spans="1:10">
      <c r="A51" s="8">
        <v>4.7524794545583997E-2</v>
      </c>
      <c r="B51" s="155">
        <v>11</v>
      </c>
      <c r="C51" s="195" t="s">
        <v>290</v>
      </c>
      <c r="D51" s="196">
        <v>0.28571428571428598</v>
      </c>
      <c r="E51" s="196">
        <v>0.55555555555555602</v>
      </c>
      <c r="F51" s="196">
        <v>0.38095238095238099</v>
      </c>
      <c r="G51" s="196">
        <v>0.3125</v>
      </c>
      <c r="H51" s="196">
        <v>0.230769230769231</v>
      </c>
      <c r="I51" s="196">
        <v>0.45454545454545497</v>
      </c>
      <c r="J51" s="196">
        <v>0.78571428571428603</v>
      </c>
    </row>
    <row r="52" spans="1:10">
      <c r="B52" s="155">
        <v>12</v>
      </c>
      <c r="C52" s="195" t="s">
        <v>183</v>
      </c>
      <c r="D52" s="196">
        <v>0</v>
      </c>
      <c r="E52" s="196">
        <v>0</v>
      </c>
      <c r="F52" s="196">
        <v>0</v>
      </c>
      <c r="G52" s="196">
        <v>0</v>
      </c>
      <c r="H52" s="196">
        <v>0</v>
      </c>
      <c r="I52" s="196">
        <v>0</v>
      </c>
      <c r="J52" s="196">
        <v>0</v>
      </c>
    </row>
    <row r="53" spans="1:10">
      <c r="A53" s="8">
        <v>8.4632669943668096E-2</v>
      </c>
      <c r="B53" s="155">
        <v>13</v>
      </c>
      <c r="C53" s="195" t="s">
        <v>103</v>
      </c>
      <c r="D53" s="196">
        <v>0.14285714285714299</v>
      </c>
      <c r="E53" s="196">
        <v>0.16666666666666699</v>
      </c>
      <c r="F53" s="196">
        <v>0.42857142857142899</v>
      </c>
      <c r="G53" s="196">
        <v>0.1875</v>
      </c>
      <c r="H53" s="196">
        <v>0</v>
      </c>
      <c r="I53" s="196">
        <v>0.27272727272727298</v>
      </c>
      <c r="J53" s="196">
        <v>0.214285714285714</v>
      </c>
    </row>
    <row r="54" spans="1:10">
      <c r="A54" s="8">
        <v>0.556858904664987</v>
      </c>
      <c r="B54" s="155">
        <v>14</v>
      </c>
      <c r="C54" s="195" t="s">
        <v>466</v>
      </c>
      <c r="D54" s="196">
        <v>0.14285714285714299</v>
      </c>
      <c r="E54" s="196">
        <v>0.11111111111111099</v>
      </c>
      <c r="F54" s="196">
        <v>9.5238095238095205E-2</v>
      </c>
      <c r="G54" s="196">
        <v>0.25</v>
      </c>
      <c r="H54" s="196">
        <v>7.69230769230769E-2</v>
      </c>
      <c r="I54" s="196">
        <v>9.0909090909090898E-2</v>
      </c>
      <c r="J54" s="196">
        <v>0</v>
      </c>
    </row>
    <row r="55" spans="1:10">
      <c r="A55" s="8">
        <v>5.0864611755396603E-2</v>
      </c>
      <c r="B55" s="155">
        <v>15</v>
      </c>
      <c r="C55" s="195" t="s">
        <v>98</v>
      </c>
      <c r="D55" s="196">
        <v>0.35714285714285698</v>
      </c>
      <c r="E55" s="196">
        <v>0.33333333333333298</v>
      </c>
      <c r="F55" s="196">
        <v>0.19047619047618999</v>
      </c>
      <c r="G55" s="196">
        <v>0.125</v>
      </c>
      <c r="H55" s="196">
        <v>7.69230769230769E-2</v>
      </c>
      <c r="I55" s="196">
        <v>0.45454545454545497</v>
      </c>
      <c r="J55" s="196">
        <v>0</v>
      </c>
    </row>
    <row r="56" spans="1:10">
      <c r="A56" s="8">
        <v>0.50927131588191699</v>
      </c>
      <c r="B56" s="155">
        <v>16</v>
      </c>
      <c r="C56" s="195" t="s">
        <v>100</v>
      </c>
      <c r="D56" s="196">
        <v>0.28571428571428598</v>
      </c>
      <c r="E56" s="196">
        <v>0.16666666666666699</v>
      </c>
      <c r="F56" s="196">
        <v>0.19047619047618999</v>
      </c>
      <c r="G56" s="196">
        <v>6.25E-2</v>
      </c>
      <c r="H56" s="196">
        <v>0</v>
      </c>
      <c r="I56" s="196">
        <v>9.0909090909090898E-2</v>
      </c>
      <c r="J56" s="196">
        <v>0.14285714285714299</v>
      </c>
    </row>
    <row r="57" spans="1:10">
      <c r="A57" s="8">
        <v>0.73284198340696405</v>
      </c>
      <c r="B57" s="155">
        <v>17</v>
      </c>
      <c r="C57" s="195" t="s">
        <v>95</v>
      </c>
      <c r="D57" s="196">
        <v>0.64285714285714302</v>
      </c>
      <c r="E57" s="196">
        <v>0.66666666666666696</v>
      </c>
      <c r="F57" s="196">
        <v>0.61904761904761896</v>
      </c>
      <c r="G57" s="196">
        <v>0.625</v>
      </c>
      <c r="H57" s="196">
        <v>0.84615384615384603</v>
      </c>
      <c r="I57" s="196">
        <v>0.63636363636363602</v>
      </c>
      <c r="J57" s="196">
        <v>0.71428571428571397</v>
      </c>
    </row>
    <row r="58" spans="1:10">
      <c r="A58" s="8">
        <v>0.36097167891744097</v>
      </c>
      <c r="B58" s="155">
        <v>18</v>
      </c>
      <c r="C58" s="195" t="s">
        <v>105</v>
      </c>
      <c r="D58" s="196">
        <v>7.1428571428571397E-2</v>
      </c>
      <c r="E58" s="196">
        <v>0.16666666666666699</v>
      </c>
      <c r="F58" s="196">
        <v>9.5238095238095205E-2</v>
      </c>
      <c r="G58" s="196">
        <v>0</v>
      </c>
      <c r="H58" s="196">
        <v>7.69230769230769E-2</v>
      </c>
      <c r="I58" s="196">
        <v>9.0909090909090898E-2</v>
      </c>
      <c r="J58" s="196">
        <v>0.28571428571428598</v>
      </c>
    </row>
    <row r="59" spans="1:10" ht="35.5" customHeight="1">
      <c r="A59" s="8">
        <v>0.34404973229054597</v>
      </c>
      <c r="B59" s="155">
        <v>19</v>
      </c>
      <c r="C59" s="195" t="s">
        <v>371</v>
      </c>
      <c r="D59" s="196">
        <v>0.214285714285714</v>
      </c>
      <c r="E59" s="196">
        <v>0.11111111111111099</v>
      </c>
      <c r="F59" s="196">
        <v>9.5238095238095205E-2</v>
      </c>
      <c r="G59" s="196">
        <v>6.25E-2</v>
      </c>
      <c r="H59" s="196">
        <v>0.30769230769230799</v>
      </c>
      <c r="I59" s="196">
        <v>9.0909090909090898E-2</v>
      </c>
      <c r="J59" s="196">
        <v>0</v>
      </c>
    </row>
    <row r="60" spans="1:10">
      <c r="A60" s="8">
        <v>4.2678188949631699E-2</v>
      </c>
      <c r="B60" s="155">
        <v>20</v>
      </c>
      <c r="C60" s="195" t="s">
        <v>486</v>
      </c>
      <c r="D60" s="196">
        <v>0.28571428571428598</v>
      </c>
      <c r="E60" s="196">
        <v>0.27777777777777801</v>
      </c>
      <c r="F60" s="196">
        <v>4.7619047619047603E-2</v>
      </c>
      <c r="G60" s="196">
        <v>0.125</v>
      </c>
      <c r="H60" s="196">
        <v>0.15384615384615399</v>
      </c>
      <c r="I60" s="196">
        <v>0.45454545454545497</v>
      </c>
      <c r="J60" s="196">
        <v>0.14285714285714299</v>
      </c>
    </row>
    <row r="61" spans="1:10">
      <c r="A61" s="8">
        <v>0.50856949128228801</v>
      </c>
      <c r="B61" s="155">
        <v>21</v>
      </c>
      <c r="C61" s="195" t="s">
        <v>451</v>
      </c>
      <c r="D61" s="196">
        <v>0</v>
      </c>
      <c r="E61" s="196">
        <v>0</v>
      </c>
      <c r="F61" s="196">
        <v>4.7619047619047603E-2</v>
      </c>
      <c r="G61" s="196">
        <v>0.125</v>
      </c>
      <c r="H61" s="196">
        <v>0</v>
      </c>
      <c r="I61" s="196">
        <v>9.0909090909090898E-2</v>
      </c>
      <c r="J61" s="196">
        <v>7.1428571428571397E-2</v>
      </c>
    </row>
    <row r="62" spans="1:10">
      <c r="A62" s="8">
        <v>0.91212156523652799</v>
      </c>
      <c r="B62" s="155">
        <v>22</v>
      </c>
      <c r="C62" s="195" t="s">
        <v>465</v>
      </c>
      <c r="D62" s="196">
        <v>7.1428571428571397E-2</v>
      </c>
      <c r="E62" s="196">
        <v>5.5555555555555601E-2</v>
      </c>
      <c r="F62" s="196">
        <v>9.5238095238095205E-2</v>
      </c>
      <c r="G62" s="196">
        <v>0.125</v>
      </c>
      <c r="H62" s="196">
        <v>7.69230769230769E-2</v>
      </c>
      <c r="I62" s="196">
        <v>9.0909090909090898E-2</v>
      </c>
      <c r="J62" s="196">
        <v>0.14285714285714299</v>
      </c>
    </row>
    <row r="63" spans="1:10">
      <c r="A63" s="8">
        <v>5.0916749433595199E-3</v>
      </c>
      <c r="B63" s="155">
        <v>23</v>
      </c>
      <c r="C63" s="195" t="s">
        <v>295</v>
      </c>
      <c r="D63" s="196">
        <v>0.14285714285714299</v>
      </c>
      <c r="E63" s="196">
        <v>0.16666666666666699</v>
      </c>
      <c r="F63" s="196">
        <v>0.238095238095238</v>
      </c>
      <c r="G63" s="196">
        <v>0.375</v>
      </c>
      <c r="H63" s="196">
        <v>0.76923076923076905</v>
      </c>
      <c r="I63" s="196">
        <v>0.27272727272727298</v>
      </c>
      <c r="J63" s="196">
        <v>0.5</v>
      </c>
    </row>
    <row r="64" spans="1:10">
      <c r="A64" s="8">
        <v>4.6435197586194001E-2</v>
      </c>
      <c r="B64" s="155">
        <v>24</v>
      </c>
      <c r="C64" s="195" t="s">
        <v>298</v>
      </c>
      <c r="D64" s="196">
        <v>0</v>
      </c>
      <c r="E64" s="196">
        <v>0</v>
      </c>
      <c r="F64" s="196">
        <v>0.238095238095238</v>
      </c>
      <c r="G64" s="196">
        <v>0</v>
      </c>
      <c r="H64" s="196">
        <v>0</v>
      </c>
      <c r="I64" s="196">
        <v>9.0909090909090898E-2</v>
      </c>
      <c r="J64" s="196">
        <v>7.1428571428571397E-2</v>
      </c>
    </row>
    <row r="65" spans="1:13">
      <c r="A65" s="8">
        <v>0.60528299415396603</v>
      </c>
      <c r="B65" s="155">
        <v>25</v>
      </c>
      <c r="C65" s="195" t="s">
        <v>463</v>
      </c>
      <c r="D65" s="196">
        <v>7.1428571428571397E-2</v>
      </c>
      <c r="E65" s="196">
        <v>5.5555555555555601E-2</v>
      </c>
      <c r="F65" s="196">
        <v>0.14285714285714299</v>
      </c>
      <c r="G65" s="196">
        <v>6.25E-2</v>
      </c>
      <c r="H65" s="196">
        <v>0</v>
      </c>
      <c r="I65" s="196">
        <v>9.0909090909090898E-2</v>
      </c>
      <c r="J65" s="196">
        <v>0</v>
      </c>
    </row>
    <row r="66" spans="1:13">
      <c r="A66" s="8">
        <v>0.14972149671912899</v>
      </c>
      <c r="B66" s="155">
        <v>26</v>
      </c>
      <c r="C66" s="195" t="s">
        <v>184</v>
      </c>
      <c r="D66" s="196">
        <v>7.1428571428571397E-2</v>
      </c>
      <c r="E66" s="196">
        <v>5.5555555555555601E-2</v>
      </c>
      <c r="F66" s="196">
        <v>4.7619047619047603E-2</v>
      </c>
      <c r="G66" s="196">
        <v>0.125</v>
      </c>
      <c r="H66" s="196">
        <v>0.30769230769230799</v>
      </c>
      <c r="I66" s="196">
        <v>0.27272727272727298</v>
      </c>
      <c r="J66" s="196">
        <v>7.1428571428571397E-2</v>
      </c>
    </row>
    <row r="67" spans="1:13" ht="15" thickBot="1">
      <c r="A67" s="8">
        <v>0.124185485619732</v>
      </c>
      <c r="B67" s="155">
        <v>27</v>
      </c>
      <c r="C67" s="193" t="s">
        <v>102</v>
      </c>
      <c r="D67" s="128">
        <v>0</v>
      </c>
      <c r="E67" s="128">
        <v>0</v>
      </c>
      <c r="F67" s="128">
        <v>0</v>
      </c>
      <c r="G67" s="128">
        <v>6.25E-2</v>
      </c>
      <c r="H67" s="128">
        <v>0</v>
      </c>
      <c r="I67" s="128">
        <v>0</v>
      </c>
      <c r="J67" s="128">
        <v>0</v>
      </c>
    </row>
    <row r="68" spans="1:13">
      <c r="C68" s="19" t="s">
        <v>248</v>
      </c>
      <c r="D68" s="22"/>
      <c r="E68" s="22"/>
    </row>
    <row r="69" spans="1:13">
      <c r="C69" s="23"/>
      <c r="D69" s="22"/>
      <c r="E69" s="22"/>
    </row>
    <row r="70" spans="1:13">
      <c r="C70" s="149"/>
      <c r="D70" s="150"/>
      <c r="E70" s="150"/>
    </row>
    <row r="71" spans="1:13" ht="15" thickBot="1">
      <c r="C71" s="20" t="s">
        <v>487</v>
      </c>
      <c r="D71" s="21"/>
      <c r="E71" s="21"/>
    </row>
    <row r="72" spans="1:13" ht="37" thickBot="1">
      <c r="A72" s="378" t="s">
        <v>570</v>
      </c>
      <c r="B72" s="156"/>
      <c r="C72" s="16" t="s">
        <v>468</v>
      </c>
      <c r="D72" s="17" t="s">
        <v>471</v>
      </c>
      <c r="E72" s="17" t="s">
        <v>460</v>
      </c>
      <c r="F72" s="17" t="s">
        <v>246</v>
      </c>
      <c r="G72" s="17" t="s">
        <v>472</v>
      </c>
      <c r="H72" s="18" t="s">
        <v>63</v>
      </c>
      <c r="I72" s="17" t="s">
        <v>274</v>
      </c>
      <c r="J72" s="146" t="s">
        <v>64</v>
      </c>
      <c r="K72" s="148"/>
      <c r="L72" s="148"/>
      <c r="M72" s="148"/>
    </row>
    <row r="73" spans="1:13">
      <c r="A73" s="8">
        <v>3.4247519388036197E-2</v>
      </c>
      <c r="B73" s="155">
        <v>1</v>
      </c>
      <c r="C73" s="197" t="s">
        <v>488</v>
      </c>
      <c r="D73" s="133">
        <v>0.14285714285714299</v>
      </c>
      <c r="E73" s="133">
        <v>0.11111111111111099</v>
      </c>
      <c r="F73" s="133">
        <v>4.7619047619047603E-2</v>
      </c>
      <c r="G73" s="133">
        <v>0.125</v>
      </c>
      <c r="H73" s="133">
        <v>0.30769230769230799</v>
      </c>
      <c r="I73" s="133">
        <v>0</v>
      </c>
      <c r="J73" s="133">
        <v>0</v>
      </c>
    </row>
    <row r="74" spans="1:13" ht="29">
      <c r="A74" s="8">
        <v>2.49575949924116E-2</v>
      </c>
      <c r="B74" s="155">
        <v>2</v>
      </c>
      <c r="C74" s="198" t="s">
        <v>257</v>
      </c>
      <c r="D74" s="196">
        <v>0.42857142857142899</v>
      </c>
      <c r="E74" s="196">
        <v>0.5</v>
      </c>
      <c r="F74" s="196">
        <v>0.28571428571428598</v>
      </c>
      <c r="G74" s="196">
        <v>0.125</v>
      </c>
      <c r="H74" s="196">
        <v>7.69230769230769E-2</v>
      </c>
      <c r="I74" s="196">
        <v>9.0909090909090898E-2</v>
      </c>
      <c r="J74" s="196">
        <v>0.5</v>
      </c>
    </row>
    <row r="75" spans="1:13">
      <c r="A75" s="8">
        <v>0.21230244237454099</v>
      </c>
      <c r="B75" s="155">
        <v>3</v>
      </c>
      <c r="C75" s="198" t="s">
        <v>377</v>
      </c>
      <c r="D75" s="196">
        <v>0</v>
      </c>
      <c r="E75" s="196">
        <v>5.5555555555555601E-2</v>
      </c>
      <c r="F75" s="196">
        <v>4.7619047619047603E-2</v>
      </c>
      <c r="G75" s="196">
        <v>0</v>
      </c>
      <c r="H75" s="196">
        <v>0</v>
      </c>
      <c r="I75" s="196">
        <v>0.18181818181818199</v>
      </c>
      <c r="J75" s="196">
        <v>0</v>
      </c>
    </row>
    <row r="76" spans="1:13">
      <c r="A76" s="8">
        <v>2.11129012207407E-2</v>
      </c>
      <c r="B76" s="155">
        <v>4</v>
      </c>
      <c r="C76" s="198" t="s">
        <v>489</v>
      </c>
      <c r="D76" s="196">
        <v>0.214285714285714</v>
      </c>
      <c r="E76" s="196">
        <v>0</v>
      </c>
      <c r="F76" s="196">
        <v>0.19047619047618999</v>
      </c>
      <c r="G76" s="196">
        <v>0.4375</v>
      </c>
      <c r="H76" s="196">
        <v>0.38461538461538503</v>
      </c>
      <c r="I76" s="196">
        <v>0</v>
      </c>
      <c r="J76" s="196">
        <v>0.214285714285714</v>
      </c>
    </row>
    <row r="77" spans="1:13">
      <c r="A77" s="8">
        <v>8.3732783199776104E-2</v>
      </c>
      <c r="B77" s="155">
        <v>5</v>
      </c>
      <c r="C77" s="198" t="s">
        <v>379</v>
      </c>
      <c r="D77" s="196">
        <v>0.214285714285714</v>
      </c>
      <c r="E77" s="196">
        <v>5.5555555555555601E-2</v>
      </c>
      <c r="F77" s="196">
        <v>0.238095238095238</v>
      </c>
      <c r="G77" s="196">
        <v>0</v>
      </c>
      <c r="H77" s="196">
        <v>0</v>
      </c>
      <c r="I77" s="196">
        <v>0.18181818181818199</v>
      </c>
      <c r="J77" s="196">
        <v>0</v>
      </c>
    </row>
    <row r="78" spans="1:13">
      <c r="A78" s="8">
        <v>4.5561280737968501E-2</v>
      </c>
      <c r="B78" s="155">
        <v>6</v>
      </c>
      <c r="C78" s="198" t="s">
        <v>490</v>
      </c>
      <c r="D78" s="196">
        <v>0</v>
      </c>
      <c r="E78" s="196">
        <v>0.33333333333333298</v>
      </c>
      <c r="F78" s="196">
        <v>0.14285714285714299</v>
      </c>
      <c r="G78" s="196">
        <v>0.25</v>
      </c>
      <c r="H78" s="196">
        <v>0</v>
      </c>
      <c r="I78" s="196">
        <v>0.18181818181818199</v>
      </c>
      <c r="J78" s="196">
        <v>0.42857142857142899</v>
      </c>
    </row>
    <row r="79" spans="1:13">
      <c r="A79" s="8">
        <v>2.0697993103512901E-2</v>
      </c>
      <c r="B79" s="155">
        <v>7</v>
      </c>
      <c r="C79" s="198" t="s">
        <v>491</v>
      </c>
      <c r="D79" s="196">
        <v>0.35714285714285698</v>
      </c>
      <c r="E79" s="196">
        <v>0.38888888888888901</v>
      </c>
      <c r="F79" s="196">
        <v>0</v>
      </c>
      <c r="G79" s="196">
        <v>0.3125</v>
      </c>
      <c r="H79" s="196">
        <v>7.69230769230769E-2</v>
      </c>
      <c r="I79" s="196">
        <v>0.27272727272727298</v>
      </c>
      <c r="J79" s="196">
        <v>7.1428571428571397E-2</v>
      </c>
    </row>
    <row r="80" spans="1:13">
      <c r="A80" s="8">
        <v>1.07225483649727E-2</v>
      </c>
      <c r="B80" s="155">
        <v>8</v>
      </c>
      <c r="C80" s="198" t="s">
        <v>469</v>
      </c>
      <c r="D80" s="196">
        <v>0.214285714285714</v>
      </c>
      <c r="E80" s="196">
        <v>0.22222222222222199</v>
      </c>
      <c r="F80" s="196">
        <v>0.19047619047618999</v>
      </c>
      <c r="G80" s="196">
        <v>0.375</v>
      </c>
      <c r="H80" s="196">
        <v>0.53846153846153799</v>
      </c>
      <c r="I80" s="196">
        <v>0.45454545454545497</v>
      </c>
      <c r="J80" s="196">
        <v>0.64285714285714302</v>
      </c>
    </row>
    <row r="81" spans="1:10">
      <c r="A81" s="8">
        <v>9.5075361290472796E-2</v>
      </c>
      <c r="B81" s="155">
        <v>9</v>
      </c>
      <c r="C81" s="198" t="s">
        <v>381</v>
      </c>
      <c r="D81" s="196">
        <v>0</v>
      </c>
      <c r="E81" s="196">
        <v>5.5555555555555601E-2</v>
      </c>
      <c r="F81" s="196">
        <v>0</v>
      </c>
      <c r="G81" s="196">
        <v>0.125</v>
      </c>
      <c r="H81" s="196">
        <v>0.15384615384615399</v>
      </c>
      <c r="I81" s="196">
        <v>0.27272727272727298</v>
      </c>
      <c r="J81" s="196">
        <v>0</v>
      </c>
    </row>
    <row r="82" spans="1:10" ht="29">
      <c r="A82" s="8">
        <v>5.0414407715007298E-2</v>
      </c>
      <c r="B82" s="155">
        <v>10</v>
      </c>
      <c r="C82" s="198" t="s">
        <v>382</v>
      </c>
      <c r="D82" s="196">
        <v>0.28571428571428598</v>
      </c>
      <c r="E82" s="196">
        <v>0.22222222222222199</v>
      </c>
      <c r="F82" s="196">
        <v>0.61904761904761896</v>
      </c>
      <c r="G82" s="196">
        <v>0.1875</v>
      </c>
      <c r="H82" s="196">
        <v>0.30769230769230799</v>
      </c>
      <c r="I82" s="196">
        <v>0.36363636363636398</v>
      </c>
      <c r="J82" s="196">
        <v>0.14285714285714299</v>
      </c>
    </row>
    <row r="83" spans="1:10" ht="15" thickBot="1">
      <c r="A83" s="8"/>
      <c r="B83" s="155">
        <v>11</v>
      </c>
      <c r="C83" s="199" t="s">
        <v>66</v>
      </c>
      <c r="D83" s="128">
        <v>0</v>
      </c>
      <c r="E83" s="128">
        <v>0</v>
      </c>
      <c r="F83" s="128">
        <v>0</v>
      </c>
      <c r="G83" s="128">
        <v>0</v>
      </c>
      <c r="H83" s="128">
        <v>0</v>
      </c>
      <c r="I83" s="128">
        <v>0</v>
      </c>
      <c r="J83" s="128">
        <v>0</v>
      </c>
    </row>
    <row r="84" spans="1:10">
      <c r="C84" s="19" t="s">
        <v>248</v>
      </c>
      <c r="D84" s="22"/>
      <c r="E84" s="22"/>
    </row>
    <row r="85" spans="1:10">
      <c r="C85" s="19"/>
      <c r="D85" s="22"/>
      <c r="E85" s="22"/>
    </row>
    <row r="86" spans="1:10">
      <c r="C86" s="19"/>
      <c r="D86" s="22"/>
      <c r="E86" s="22"/>
    </row>
    <row r="87" spans="1:10">
      <c r="C87" s="19"/>
      <c r="D87" s="22"/>
      <c r="E87" s="22"/>
    </row>
    <row r="88" spans="1:10">
      <c r="C88" s="19"/>
      <c r="D88" s="22"/>
      <c r="E88" s="22"/>
    </row>
    <row r="89" spans="1:10">
      <c r="C89" s="19"/>
      <c r="D89" s="22"/>
      <c r="E89" s="22"/>
    </row>
    <row r="90" spans="1:10" ht="15.5">
      <c r="C90" s="24" t="s">
        <v>249</v>
      </c>
      <c r="D90" s="22"/>
      <c r="E90" s="22"/>
    </row>
    <row r="91" spans="1:10" ht="15.5">
      <c r="C91" s="24"/>
      <c r="D91" s="22"/>
      <c r="E91" s="22"/>
    </row>
    <row r="92" spans="1:10">
      <c r="C92" s="23"/>
      <c r="D92" s="22"/>
      <c r="E92" s="22"/>
    </row>
    <row r="93" spans="1:10" ht="15" thickBot="1">
      <c r="C93" s="25" t="s">
        <v>492</v>
      </c>
      <c r="D93" s="26"/>
      <c r="E93" s="26"/>
      <c r="F93" s="27"/>
      <c r="G93" s="27"/>
      <c r="H93" s="27"/>
      <c r="I93" s="28"/>
      <c r="J93" s="28"/>
    </row>
    <row r="94" spans="1:10" ht="37" thickBot="1">
      <c r="A94" s="378" t="s">
        <v>570</v>
      </c>
      <c r="C94" s="152" t="s">
        <v>468</v>
      </c>
      <c r="D94" s="17" t="s">
        <v>471</v>
      </c>
      <c r="E94" s="17" t="s">
        <v>460</v>
      </c>
      <c r="F94" s="17" t="s">
        <v>246</v>
      </c>
      <c r="G94" s="17" t="s">
        <v>472</v>
      </c>
      <c r="H94" s="18" t="s">
        <v>63</v>
      </c>
      <c r="I94" s="17" t="s">
        <v>274</v>
      </c>
      <c r="J94" s="146" t="s">
        <v>64</v>
      </c>
    </row>
    <row r="95" spans="1:10">
      <c r="A95" s="8">
        <v>0.22450000000000001</v>
      </c>
      <c r="B95" s="155">
        <v>1</v>
      </c>
      <c r="C95" s="200" t="s">
        <v>198</v>
      </c>
      <c r="D95" s="133">
        <v>0.28571428571428598</v>
      </c>
      <c r="E95" s="133">
        <v>0.33333333333333298</v>
      </c>
      <c r="F95" s="133">
        <v>9.5238095238095205E-2</v>
      </c>
      <c r="G95" s="133">
        <v>0.125</v>
      </c>
      <c r="H95" s="133">
        <v>7.69230769230769E-2</v>
      </c>
      <c r="I95" s="133">
        <v>0.27272727272727298</v>
      </c>
      <c r="J95" s="133">
        <v>7.1428571428571397E-2</v>
      </c>
    </row>
    <row r="96" spans="1:10">
      <c r="A96" s="8">
        <v>0.20849163113178401</v>
      </c>
      <c r="B96" s="155">
        <v>2</v>
      </c>
      <c r="C96" s="201" t="s">
        <v>191</v>
      </c>
      <c r="D96" s="196">
        <v>0.214285714285714</v>
      </c>
      <c r="E96" s="196">
        <v>0.11111111111111099</v>
      </c>
      <c r="F96" s="196">
        <v>0.19047619047618999</v>
      </c>
      <c r="G96" s="196">
        <v>6.25E-2</v>
      </c>
      <c r="H96" s="196">
        <v>0.230769230769231</v>
      </c>
      <c r="I96" s="196">
        <v>0.36363636363636398</v>
      </c>
      <c r="J96" s="196">
        <v>7.1428571428571397E-2</v>
      </c>
    </row>
    <row r="97" spans="1:13">
      <c r="A97" s="8">
        <v>0.57555536815630604</v>
      </c>
      <c r="B97" s="155">
        <v>3</v>
      </c>
      <c r="C97" s="201" t="s">
        <v>189</v>
      </c>
      <c r="D97" s="196">
        <v>0.14285714285714299</v>
      </c>
      <c r="E97" s="196">
        <v>0.11111111111111099</v>
      </c>
      <c r="F97" s="196">
        <v>0.14285714285714299</v>
      </c>
      <c r="G97" s="196">
        <v>6.25E-2</v>
      </c>
      <c r="H97" s="196">
        <v>0</v>
      </c>
      <c r="I97" s="196">
        <v>0</v>
      </c>
      <c r="J97" s="196">
        <v>0</v>
      </c>
    </row>
    <row r="98" spans="1:13">
      <c r="A98" s="8">
        <v>7.8985531011954609E-3</v>
      </c>
      <c r="B98" s="155">
        <v>4</v>
      </c>
      <c r="C98" s="201" t="s">
        <v>493</v>
      </c>
      <c r="D98" s="196">
        <v>0.28571428571428598</v>
      </c>
      <c r="E98" s="196">
        <v>0.11111111111111099</v>
      </c>
      <c r="F98" s="196">
        <v>4.7619047619047603E-2</v>
      </c>
      <c r="G98" s="196">
        <v>0.5</v>
      </c>
      <c r="H98" s="196">
        <v>0.30769230769230799</v>
      </c>
      <c r="I98" s="196">
        <v>9.0909090909090898E-2</v>
      </c>
      <c r="J98" s="196">
        <v>0.5</v>
      </c>
    </row>
    <row r="99" spans="1:13">
      <c r="A99" s="8">
        <v>0.15399427400878399</v>
      </c>
      <c r="B99" s="155">
        <v>5</v>
      </c>
      <c r="C99" s="201" t="s">
        <v>190</v>
      </c>
      <c r="D99" s="196">
        <v>0</v>
      </c>
      <c r="E99" s="196">
        <v>0</v>
      </c>
      <c r="F99" s="196">
        <v>0.19047619047618999</v>
      </c>
      <c r="G99" s="196">
        <v>6.25E-2</v>
      </c>
      <c r="H99" s="196">
        <v>0</v>
      </c>
      <c r="I99" s="196">
        <v>9.0909090909090898E-2</v>
      </c>
      <c r="J99" s="196">
        <v>0</v>
      </c>
    </row>
    <row r="100" spans="1:13">
      <c r="A100" s="8">
        <v>1.89350790042105E-3</v>
      </c>
      <c r="B100" s="155">
        <v>6</v>
      </c>
      <c r="C100" s="201" t="s">
        <v>276</v>
      </c>
      <c r="D100" s="196">
        <v>0.42857142857142899</v>
      </c>
      <c r="E100" s="196">
        <v>0.5</v>
      </c>
      <c r="F100" s="196">
        <v>9.5238095238095205E-2</v>
      </c>
      <c r="G100" s="196">
        <v>0.5625</v>
      </c>
      <c r="H100" s="196">
        <v>0.53846153846153799</v>
      </c>
      <c r="I100" s="196">
        <v>0</v>
      </c>
      <c r="J100" s="196">
        <v>0.214285714285714</v>
      </c>
    </row>
    <row r="101" spans="1:13">
      <c r="A101" s="8">
        <v>0.230897720130016</v>
      </c>
      <c r="B101" s="155">
        <v>7</v>
      </c>
      <c r="C101" s="201" t="s">
        <v>196</v>
      </c>
      <c r="D101" s="196">
        <v>0</v>
      </c>
      <c r="E101" s="196">
        <v>0</v>
      </c>
      <c r="F101" s="196">
        <v>9.5238095238095205E-2</v>
      </c>
      <c r="G101" s="196">
        <v>0.1875</v>
      </c>
      <c r="H101" s="196">
        <v>0.15384615384615399</v>
      </c>
      <c r="I101" s="196">
        <v>0</v>
      </c>
      <c r="J101" s="196">
        <v>7.1428571428571397E-2</v>
      </c>
    </row>
    <row r="102" spans="1:13" ht="29">
      <c r="A102" s="8">
        <v>1.4617788475726899E-3</v>
      </c>
      <c r="B102" s="155">
        <v>8</v>
      </c>
      <c r="C102" s="201" t="s">
        <v>494</v>
      </c>
      <c r="D102" s="196">
        <v>0.35714285714285698</v>
      </c>
      <c r="E102" s="196">
        <v>0.27777777777777801</v>
      </c>
      <c r="F102" s="196">
        <v>0.42857142857142899</v>
      </c>
      <c r="G102" s="196">
        <v>0.3125</v>
      </c>
      <c r="H102" s="196">
        <v>7.69230769230769E-2</v>
      </c>
      <c r="I102" s="196">
        <v>0.72727272727272696</v>
      </c>
      <c r="J102" s="196">
        <v>0.71428571428571397</v>
      </c>
    </row>
    <row r="103" spans="1:13">
      <c r="A103" s="8">
        <v>0.26774067271723301</v>
      </c>
      <c r="B103" s="155">
        <v>9</v>
      </c>
      <c r="C103" s="201" t="s">
        <v>193</v>
      </c>
      <c r="D103" s="196">
        <v>0.214285714285714</v>
      </c>
      <c r="E103" s="196">
        <v>0.27777777777777801</v>
      </c>
      <c r="F103" s="196">
        <v>0.42857142857142899</v>
      </c>
      <c r="G103" s="196">
        <v>6.25E-2</v>
      </c>
      <c r="H103" s="196">
        <v>0.30769230769230799</v>
      </c>
      <c r="I103" s="196">
        <v>0.18181818181818199</v>
      </c>
      <c r="J103" s="196">
        <v>0.214285714285714</v>
      </c>
    </row>
    <row r="104" spans="1:13">
      <c r="A104" s="8">
        <v>0.56859590552990402</v>
      </c>
      <c r="B104" s="155">
        <v>10</v>
      </c>
      <c r="C104" s="201" t="s">
        <v>197</v>
      </c>
      <c r="D104" s="196">
        <v>0</v>
      </c>
      <c r="E104" s="196">
        <v>0.16666666666666699</v>
      </c>
      <c r="F104" s="196">
        <v>4.7619047619047603E-2</v>
      </c>
      <c r="G104" s="196">
        <v>6.25E-2</v>
      </c>
      <c r="H104" s="196">
        <v>0</v>
      </c>
      <c r="I104" s="196">
        <v>9.0909090909090898E-2</v>
      </c>
      <c r="J104" s="196">
        <v>0.14285714285714299</v>
      </c>
    </row>
    <row r="105" spans="1:13" ht="15" thickBot="1">
      <c r="A105" s="8">
        <v>0.43149711669743102</v>
      </c>
      <c r="B105" s="155">
        <v>11</v>
      </c>
      <c r="C105" s="202" t="s">
        <v>188</v>
      </c>
      <c r="D105" s="128">
        <v>0</v>
      </c>
      <c r="E105" s="128">
        <v>0</v>
      </c>
      <c r="F105" s="128">
        <v>0</v>
      </c>
      <c r="G105" s="128">
        <v>0</v>
      </c>
      <c r="H105" s="128">
        <v>7.69230769230769E-2</v>
      </c>
      <c r="I105" s="128">
        <v>0</v>
      </c>
      <c r="J105" s="128">
        <v>0</v>
      </c>
    </row>
    <row r="106" spans="1:13">
      <c r="C106" s="19" t="s">
        <v>248</v>
      </c>
    </row>
    <row r="107" spans="1:13">
      <c r="C107" s="29"/>
      <c r="D107" s="21"/>
      <c r="E107" s="21"/>
    </row>
    <row r="108" spans="1:13">
      <c r="B108" s="156"/>
      <c r="C108" s="30"/>
      <c r="D108" s="31"/>
      <c r="E108" s="31"/>
      <c r="F108" s="31"/>
      <c r="G108" s="31"/>
      <c r="H108" s="31"/>
      <c r="I108" s="154"/>
      <c r="J108" s="31"/>
      <c r="K108" s="148"/>
      <c r="L108" s="148"/>
      <c r="M108" s="148"/>
    </row>
    <row r="109" spans="1:13" ht="15" thickBot="1">
      <c r="C109" s="32" t="s">
        <v>495</v>
      </c>
      <c r="D109" s="26"/>
      <c r="E109" s="26"/>
      <c r="F109" s="27"/>
      <c r="G109" s="27"/>
      <c r="H109" s="27"/>
      <c r="I109" s="28"/>
      <c r="J109" s="28"/>
    </row>
    <row r="110" spans="1:13" ht="37" thickBot="1">
      <c r="A110" s="378" t="s">
        <v>570</v>
      </c>
      <c r="C110" s="152" t="s">
        <v>468</v>
      </c>
      <c r="D110" s="17" t="s">
        <v>471</v>
      </c>
      <c r="E110" s="17" t="s">
        <v>460</v>
      </c>
      <c r="F110" s="17" t="s">
        <v>246</v>
      </c>
      <c r="G110" s="17" t="s">
        <v>472</v>
      </c>
      <c r="H110" s="18" t="s">
        <v>63</v>
      </c>
      <c r="I110" s="17" t="s">
        <v>274</v>
      </c>
      <c r="J110" s="146" t="s">
        <v>64</v>
      </c>
    </row>
    <row r="111" spans="1:13">
      <c r="A111" s="8">
        <v>0.36518266640383401</v>
      </c>
      <c r="B111" s="155">
        <v>1</v>
      </c>
      <c r="C111" s="200" t="s">
        <v>363</v>
      </c>
      <c r="D111" s="133">
        <v>0</v>
      </c>
      <c r="E111" s="133">
        <v>0.16666666666666699</v>
      </c>
      <c r="F111" s="133">
        <v>0.14285714285714299</v>
      </c>
      <c r="G111" s="133">
        <v>6.25E-2</v>
      </c>
      <c r="H111" s="133">
        <v>0</v>
      </c>
      <c r="I111" s="133">
        <v>0.18181818181818199</v>
      </c>
      <c r="J111" s="133">
        <v>0</v>
      </c>
    </row>
    <row r="112" spans="1:13">
      <c r="A112" s="8">
        <v>0.18324954703773999</v>
      </c>
      <c r="B112" s="155">
        <v>2</v>
      </c>
      <c r="C112" s="201" t="s">
        <v>479</v>
      </c>
      <c r="D112" s="196">
        <v>0.14285714285714299</v>
      </c>
      <c r="E112" s="196">
        <v>0.27777777777777801</v>
      </c>
      <c r="F112" s="196">
        <v>0.42857142857142899</v>
      </c>
      <c r="G112" s="196">
        <v>0.1875</v>
      </c>
      <c r="H112" s="196">
        <v>7.69230769230769E-2</v>
      </c>
      <c r="I112" s="196">
        <v>0.45454545454545497</v>
      </c>
      <c r="J112" s="196">
        <v>0.14285714285714299</v>
      </c>
    </row>
    <row r="113" spans="1:10">
      <c r="A113" s="8">
        <v>0.34059582762468699</v>
      </c>
      <c r="B113" s="155">
        <v>3</v>
      </c>
      <c r="C113" s="201" t="s">
        <v>94</v>
      </c>
      <c r="D113" s="196">
        <v>0.28571428571428598</v>
      </c>
      <c r="E113" s="196">
        <v>0.11111111111111099</v>
      </c>
      <c r="F113" s="196">
        <v>9.5238095238095205E-2</v>
      </c>
      <c r="G113" s="196">
        <v>0.125</v>
      </c>
      <c r="H113" s="196">
        <v>0.38461538461538503</v>
      </c>
      <c r="I113" s="196">
        <v>9.0909090909090898E-2</v>
      </c>
      <c r="J113" s="196">
        <v>0.28571428571428598</v>
      </c>
    </row>
    <row r="114" spans="1:10">
      <c r="A114" s="8">
        <v>0.44350049938913</v>
      </c>
      <c r="B114" s="155">
        <v>4</v>
      </c>
      <c r="C114" s="201" t="s">
        <v>462</v>
      </c>
      <c r="D114" s="196">
        <v>0.28571428571428598</v>
      </c>
      <c r="E114" s="196">
        <v>0.16666666666666699</v>
      </c>
      <c r="F114" s="196">
        <v>0.14285714285714299</v>
      </c>
      <c r="G114" s="196">
        <v>0.1875</v>
      </c>
      <c r="H114" s="196">
        <v>0.15384615384615399</v>
      </c>
      <c r="I114" s="196">
        <v>0</v>
      </c>
      <c r="J114" s="196">
        <v>0.28571428571428598</v>
      </c>
    </row>
    <row r="115" spans="1:10">
      <c r="A115" s="8">
        <v>0.40511063036544898</v>
      </c>
      <c r="B115" s="155">
        <v>5</v>
      </c>
      <c r="C115" s="201" t="s">
        <v>101</v>
      </c>
      <c r="D115" s="196">
        <v>0.42857142857142899</v>
      </c>
      <c r="E115" s="196">
        <v>0.5</v>
      </c>
      <c r="F115" s="196">
        <v>0.66666666666666696</v>
      </c>
      <c r="G115" s="196">
        <v>0.5</v>
      </c>
      <c r="H115" s="196">
        <v>0.53846153846153799</v>
      </c>
      <c r="I115" s="196">
        <v>0.27272727272727298</v>
      </c>
      <c r="J115" s="196">
        <v>0.28571428571428598</v>
      </c>
    </row>
    <row r="116" spans="1:10">
      <c r="A116" s="8">
        <v>0.28431129196383298</v>
      </c>
      <c r="B116" s="155">
        <v>6</v>
      </c>
      <c r="C116" s="201" t="s">
        <v>480</v>
      </c>
      <c r="D116" s="196">
        <v>0.14285714285714299</v>
      </c>
      <c r="E116" s="196">
        <v>0.16666666666666699</v>
      </c>
      <c r="F116" s="196">
        <v>0.19047619047618999</v>
      </c>
      <c r="G116" s="196">
        <v>0.25</v>
      </c>
      <c r="H116" s="196">
        <v>7.69230769230769E-2</v>
      </c>
      <c r="I116" s="196">
        <v>9.0909090909090898E-2</v>
      </c>
      <c r="J116" s="196">
        <v>0.35714285714285698</v>
      </c>
    </row>
    <row r="117" spans="1:10">
      <c r="A117" s="8">
        <v>9.1051475553130798E-2</v>
      </c>
      <c r="B117" s="155">
        <v>7</v>
      </c>
      <c r="C117" s="201" t="s">
        <v>97</v>
      </c>
      <c r="D117" s="196">
        <v>0</v>
      </c>
      <c r="E117" s="196">
        <v>0</v>
      </c>
      <c r="F117" s="196">
        <v>4.7619047619047603E-2</v>
      </c>
      <c r="G117" s="196">
        <v>6.25E-2</v>
      </c>
      <c r="H117" s="196">
        <v>0.230769230769231</v>
      </c>
      <c r="I117" s="196">
        <v>0</v>
      </c>
      <c r="J117" s="196">
        <v>0</v>
      </c>
    </row>
    <row r="118" spans="1:10">
      <c r="A118" s="8">
        <v>0.21061455159131501</v>
      </c>
      <c r="B118" s="155">
        <v>8</v>
      </c>
      <c r="C118" s="201" t="s">
        <v>481</v>
      </c>
      <c r="D118" s="196">
        <v>7.1428571428571397E-2</v>
      </c>
      <c r="E118" s="196">
        <v>5.5555555555555601E-2</v>
      </c>
      <c r="F118" s="196">
        <v>0.28571428571428598</v>
      </c>
      <c r="G118" s="196">
        <v>0.125</v>
      </c>
      <c r="H118" s="196">
        <v>0</v>
      </c>
      <c r="I118" s="196">
        <v>9.0909090909090898E-2</v>
      </c>
      <c r="J118" s="196">
        <v>7.1428571428571397E-2</v>
      </c>
    </row>
    <row r="119" spans="1:10">
      <c r="A119" s="8">
        <v>5.15539310059955E-2</v>
      </c>
      <c r="B119" s="155">
        <v>9</v>
      </c>
      <c r="C119" s="201" t="s">
        <v>482</v>
      </c>
      <c r="D119" s="196">
        <v>0</v>
      </c>
      <c r="E119" s="196">
        <v>0.33333333333333298</v>
      </c>
      <c r="F119" s="196">
        <v>0.238095238095238</v>
      </c>
      <c r="G119" s="196">
        <v>0.1875</v>
      </c>
      <c r="H119" s="196">
        <v>0</v>
      </c>
      <c r="I119" s="196">
        <v>0.45454545454545497</v>
      </c>
      <c r="J119" s="196">
        <v>0.214285714285714</v>
      </c>
    </row>
    <row r="120" spans="1:10">
      <c r="A120" s="8">
        <v>0.53636368762839803</v>
      </c>
      <c r="B120" s="155">
        <v>10</v>
      </c>
      <c r="C120" s="201" t="s">
        <v>170</v>
      </c>
      <c r="D120" s="196">
        <v>0</v>
      </c>
      <c r="E120" s="196">
        <v>0</v>
      </c>
      <c r="F120" s="196">
        <v>9.5238095238095205E-2</v>
      </c>
      <c r="G120" s="196">
        <v>0.1875</v>
      </c>
      <c r="H120" s="196">
        <v>0.15384615384615399</v>
      </c>
      <c r="I120" s="196">
        <v>9.0909090909090898E-2</v>
      </c>
      <c r="J120" s="196">
        <v>7.1428571428571397E-2</v>
      </c>
    </row>
    <row r="121" spans="1:10">
      <c r="A121" s="8">
        <v>0.13438378556503</v>
      </c>
      <c r="B121" s="155">
        <v>11</v>
      </c>
      <c r="C121" s="201" t="s">
        <v>496</v>
      </c>
      <c r="D121" s="196">
        <v>0.42857142857142899</v>
      </c>
      <c r="E121" s="196">
        <v>0.5</v>
      </c>
      <c r="F121" s="196">
        <v>0.476190476190476</v>
      </c>
      <c r="G121" s="196">
        <v>0.25</v>
      </c>
      <c r="H121" s="196">
        <v>7.69230769230769E-2</v>
      </c>
      <c r="I121" s="196">
        <v>0.45454545454545497</v>
      </c>
      <c r="J121" s="196">
        <v>0.5</v>
      </c>
    </row>
    <row r="122" spans="1:10">
      <c r="A122" s="8">
        <v>0.77686718228920204</v>
      </c>
      <c r="B122" s="155">
        <v>12</v>
      </c>
      <c r="C122" s="201" t="s">
        <v>183</v>
      </c>
      <c r="D122" s="196">
        <v>0</v>
      </c>
      <c r="E122" s="196">
        <v>5.5555555555555601E-2</v>
      </c>
      <c r="F122" s="196">
        <v>4.7619047619047603E-2</v>
      </c>
      <c r="G122" s="196">
        <v>0</v>
      </c>
      <c r="H122" s="196">
        <v>0</v>
      </c>
      <c r="I122" s="196">
        <v>0</v>
      </c>
      <c r="J122" s="196">
        <v>0</v>
      </c>
    </row>
    <row r="123" spans="1:10">
      <c r="A123" s="8">
        <v>1.23723480841702E-2</v>
      </c>
      <c r="B123" s="155">
        <v>13</v>
      </c>
      <c r="C123" s="201" t="s">
        <v>256</v>
      </c>
      <c r="D123" s="196">
        <v>0.214285714285714</v>
      </c>
      <c r="E123" s="196">
        <v>0.27777777777777801</v>
      </c>
      <c r="F123" s="196">
        <v>0.42857142857142899</v>
      </c>
      <c r="G123" s="196">
        <v>0.1875</v>
      </c>
      <c r="H123" s="196">
        <v>7.69230769230769E-2</v>
      </c>
      <c r="I123" s="196">
        <v>9.0909090909090898E-2</v>
      </c>
      <c r="J123" s="196">
        <v>0.5</v>
      </c>
    </row>
    <row r="124" spans="1:10">
      <c r="A124" s="8">
        <v>0.23069862552135301</v>
      </c>
      <c r="B124" s="155">
        <v>14</v>
      </c>
      <c r="C124" s="201" t="s">
        <v>466</v>
      </c>
      <c r="D124" s="196">
        <v>0.214285714285714</v>
      </c>
      <c r="E124" s="196">
        <v>0.22222222222222199</v>
      </c>
      <c r="F124" s="196">
        <v>9.5238095238095205E-2</v>
      </c>
      <c r="G124" s="196">
        <v>0.125</v>
      </c>
      <c r="H124" s="196">
        <v>7.69230769230769E-2</v>
      </c>
      <c r="I124" s="196">
        <v>0</v>
      </c>
      <c r="J124" s="196">
        <v>0</v>
      </c>
    </row>
    <row r="125" spans="1:10">
      <c r="A125" s="8">
        <v>0.25381488573440197</v>
      </c>
      <c r="B125" s="155">
        <v>15</v>
      </c>
      <c r="C125" s="201" t="s">
        <v>98</v>
      </c>
      <c r="D125" s="196">
        <v>0.214285714285714</v>
      </c>
      <c r="E125" s="196">
        <v>0.33333333333333298</v>
      </c>
      <c r="F125" s="196">
        <v>0.33333333333333298</v>
      </c>
      <c r="G125" s="196">
        <v>0.125</v>
      </c>
      <c r="H125" s="196">
        <v>7.69230769230769E-2</v>
      </c>
      <c r="I125" s="196">
        <v>0.36363636363636398</v>
      </c>
      <c r="J125" s="196">
        <v>7.1428571428571397E-2</v>
      </c>
    </row>
    <row r="126" spans="1:10">
      <c r="A126" s="8">
        <v>0.72246166952842505</v>
      </c>
      <c r="B126" s="155">
        <v>16</v>
      </c>
      <c r="C126" s="201" t="s">
        <v>100</v>
      </c>
      <c r="D126" s="196">
        <v>0.28571428571428598</v>
      </c>
      <c r="E126" s="196">
        <v>0.22222222222222199</v>
      </c>
      <c r="F126" s="196">
        <v>0.238095238095238</v>
      </c>
      <c r="G126" s="196">
        <v>0.125</v>
      </c>
      <c r="H126" s="196">
        <v>7.69230769230769E-2</v>
      </c>
      <c r="I126" s="196">
        <v>0.27272727272727298</v>
      </c>
      <c r="J126" s="196">
        <v>0.214285714285714</v>
      </c>
    </row>
    <row r="127" spans="1:10">
      <c r="A127" s="8">
        <v>0.13304898785643501</v>
      </c>
      <c r="B127" s="155">
        <v>17</v>
      </c>
      <c r="C127" s="201" t="s">
        <v>95</v>
      </c>
      <c r="D127" s="196">
        <v>0.64285714285714302</v>
      </c>
      <c r="E127" s="196">
        <v>0.77777777777777801</v>
      </c>
      <c r="F127" s="196">
        <v>0.38095238095238099</v>
      </c>
      <c r="G127" s="196">
        <v>0.625</v>
      </c>
      <c r="H127" s="196">
        <v>0.69230769230769196</v>
      </c>
      <c r="I127" s="196">
        <v>0.54545454545454497</v>
      </c>
      <c r="J127" s="196">
        <v>0.85714285714285698</v>
      </c>
    </row>
    <row r="128" spans="1:10">
      <c r="A128" s="8">
        <v>0.79429879923592395</v>
      </c>
      <c r="B128" s="155">
        <v>18</v>
      </c>
      <c r="C128" s="201" t="s">
        <v>105</v>
      </c>
      <c r="D128" s="196">
        <v>7.1428571428571397E-2</v>
      </c>
      <c r="E128" s="196">
        <v>0.11111111111111099</v>
      </c>
      <c r="F128" s="196">
        <v>4.7619047619047603E-2</v>
      </c>
      <c r="G128" s="196">
        <v>0</v>
      </c>
      <c r="H128" s="196">
        <v>7.69230769230769E-2</v>
      </c>
      <c r="I128" s="196">
        <v>0</v>
      </c>
      <c r="J128" s="196">
        <v>0.14285714285714299</v>
      </c>
    </row>
    <row r="129" spans="1:13" ht="28.5" customHeight="1">
      <c r="A129" s="8">
        <v>0.72572360851648299</v>
      </c>
      <c r="B129" s="155">
        <v>19</v>
      </c>
      <c r="C129" s="201" t="s">
        <v>371</v>
      </c>
      <c r="D129" s="196">
        <v>0.14285714285714299</v>
      </c>
      <c r="E129" s="196">
        <v>0.16666666666666699</v>
      </c>
      <c r="F129" s="196">
        <v>9.5238095238095205E-2</v>
      </c>
      <c r="G129" s="196">
        <v>0.1875</v>
      </c>
      <c r="H129" s="196">
        <v>0.30769230769230799</v>
      </c>
      <c r="I129" s="196">
        <v>0.27272727272727298</v>
      </c>
      <c r="J129" s="196">
        <v>7.1428571428571397E-2</v>
      </c>
    </row>
    <row r="130" spans="1:13">
      <c r="A130" s="8">
        <v>0.243283142916493</v>
      </c>
      <c r="B130" s="155">
        <v>20</v>
      </c>
      <c r="C130" s="201" t="s">
        <v>464</v>
      </c>
      <c r="D130" s="196">
        <v>0.214285714285714</v>
      </c>
      <c r="E130" s="196">
        <v>0.11111111111111099</v>
      </c>
      <c r="F130" s="196">
        <v>4.7619047619047603E-2</v>
      </c>
      <c r="G130" s="196">
        <v>0.1875</v>
      </c>
      <c r="H130" s="196">
        <v>0.230769230769231</v>
      </c>
      <c r="I130" s="196">
        <v>0.45454545454545497</v>
      </c>
      <c r="J130" s="196">
        <v>0.14285714285714299</v>
      </c>
    </row>
    <row r="131" spans="1:13">
      <c r="A131" s="8">
        <v>0.49170590080096699</v>
      </c>
      <c r="B131" s="155">
        <v>21</v>
      </c>
      <c r="C131" s="201" t="s">
        <v>451</v>
      </c>
      <c r="D131" s="196">
        <v>0</v>
      </c>
      <c r="E131" s="196">
        <v>0</v>
      </c>
      <c r="F131" s="196">
        <v>0</v>
      </c>
      <c r="G131" s="196">
        <v>6.25E-2</v>
      </c>
      <c r="H131" s="196">
        <v>7.69230769230769E-2</v>
      </c>
      <c r="I131" s="196">
        <v>0</v>
      </c>
      <c r="J131" s="196">
        <v>0</v>
      </c>
    </row>
    <row r="132" spans="1:13">
      <c r="A132" s="8">
        <v>0.92503539653959699</v>
      </c>
      <c r="B132" s="155">
        <v>22</v>
      </c>
      <c r="C132" s="201" t="s">
        <v>465</v>
      </c>
      <c r="D132" s="196">
        <v>0</v>
      </c>
      <c r="E132" s="196">
        <v>5.5555555555555601E-2</v>
      </c>
      <c r="F132" s="196">
        <v>4.7619047619047603E-2</v>
      </c>
      <c r="G132" s="196">
        <v>6.25E-2</v>
      </c>
      <c r="H132" s="196">
        <v>7.69230769230769E-2</v>
      </c>
      <c r="I132" s="196">
        <v>9.0909090909090898E-2</v>
      </c>
      <c r="J132" s="196">
        <v>0.14285714285714299</v>
      </c>
    </row>
    <row r="133" spans="1:13">
      <c r="A133" s="8">
        <v>0.288490773614417</v>
      </c>
      <c r="B133" s="155">
        <v>23</v>
      </c>
      <c r="C133" s="201" t="s">
        <v>483</v>
      </c>
      <c r="D133" s="196">
        <v>0.35714285714285698</v>
      </c>
      <c r="E133" s="196">
        <v>0.11111111111111099</v>
      </c>
      <c r="F133" s="196">
        <v>9.5238095238095205E-2</v>
      </c>
      <c r="G133" s="196">
        <v>0.3125</v>
      </c>
      <c r="H133" s="196">
        <v>0.30769230769230799</v>
      </c>
      <c r="I133" s="196">
        <v>9.0909090909090898E-2</v>
      </c>
      <c r="J133" s="196">
        <v>0.35714285714285698</v>
      </c>
    </row>
    <row r="134" spans="1:13">
      <c r="A134" s="8">
        <v>0.31157793577017301</v>
      </c>
      <c r="B134" s="155">
        <v>24</v>
      </c>
      <c r="C134" s="201" t="s">
        <v>467</v>
      </c>
      <c r="D134" s="196">
        <v>0</v>
      </c>
      <c r="E134" s="196">
        <v>0</v>
      </c>
      <c r="F134" s="196">
        <v>0.238095238095238</v>
      </c>
      <c r="G134" s="196">
        <v>0.1875</v>
      </c>
      <c r="H134" s="196">
        <v>7.69230769230769E-2</v>
      </c>
      <c r="I134" s="196">
        <v>0.18181818181818199</v>
      </c>
      <c r="J134" s="196">
        <v>0.14285714285714299</v>
      </c>
    </row>
    <row r="135" spans="1:13">
      <c r="A135" s="8">
        <v>9.2531667176703303E-2</v>
      </c>
      <c r="B135" s="155">
        <v>25</v>
      </c>
      <c r="C135" s="201" t="s">
        <v>463</v>
      </c>
      <c r="D135" s="196">
        <v>7.1428571428571397E-2</v>
      </c>
      <c r="E135" s="196">
        <v>0</v>
      </c>
      <c r="F135" s="196">
        <v>0</v>
      </c>
      <c r="G135" s="196">
        <v>0.1875</v>
      </c>
      <c r="H135" s="196">
        <v>0</v>
      </c>
      <c r="I135" s="196">
        <v>0.18181818181818199</v>
      </c>
      <c r="J135" s="196">
        <v>0</v>
      </c>
    </row>
    <row r="136" spans="1:13">
      <c r="A136" s="8">
        <v>0.44536514589957199</v>
      </c>
      <c r="B136" s="155">
        <v>26</v>
      </c>
      <c r="C136" s="201" t="s">
        <v>184</v>
      </c>
      <c r="D136" s="196">
        <v>7.1428571428571397E-2</v>
      </c>
      <c r="E136" s="196">
        <v>0.11111111111111099</v>
      </c>
      <c r="F136" s="196">
        <v>4.7619047619047603E-2</v>
      </c>
      <c r="G136" s="196">
        <v>6.25E-2</v>
      </c>
      <c r="H136" s="196">
        <v>0.15384615384615399</v>
      </c>
      <c r="I136" s="196">
        <v>0</v>
      </c>
      <c r="J136" s="196">
        <v>0</v>
      </c>
    </row>
    <row r="137" spans="1:13" ht="15" thickBot="1">
      <c r="A137" s="8">
        <v>0.40784540117769102</v>
      </c>
      <c r="B137" s="155">
        <v>27</v>
      </c>
      <c r="C137" s="202" t="s">
        <v>102</v>
      </c>
      <c r="D137" s="128">
        <v>0</v>
      </c>
      <c r="E137" s="128">
        <v>0</v>
      </c>
      <c r="F137" s="128">
        <v>0</v>
      </c>
      <c r="G137" s="128">
        <v>6.25E-2</v>
      </c>
      <c r="H137" s="128">
        <v>7.69230769230769E-2</v>
      </c>
      <c r="I137" s="128">
        <v>0</v>
      </c>
      <c r="J137" s="128">
        <v>7.1428571428571397E-2</v>
      </c>
    </row>
    <row r="138" spans="1:13">
      <c r="C138" s="19" t="s">
        <v>248</v>
      </c>
      <c r="D138" s="26"/>
      <c r="E138" s="26"/>
      <c r="F138" s="27"/>
      <c r="G138" s="27"/>
      <c r="H138" s="27"/>
      <c r="I138" s="28"/>
      <c r="J138" s="28"/>
    </row>
    <row r="139" spans="1:13">
      <c r="C139" s="19"/>
      <c r="D139" s="26"/>
      <c r="E139" s="26"/>
      <c r="F139" s="27"/>
      <c r="G139" s="27"/>
      <c r="H139" s="27"/>
      <c r="I139" s="28"/>
      <c r="J139" s="28"/>
    </row>
    <row r="140" spans="1:13">
      <c r="C140" s="33"/>
      <c r="D140" s="26"/>
      <c r="E140" s="26"/>
      <c r="F140" s="27"/>
      <c r="G140" s="27"/>
      <c r="H140" s="27"/>
      <c r="I140" s="28"/>
      <c r="J140" s="28"/>
    </row>
    <row r="141" spans="1:13" ht="15" thickBot="1">
      <c r="C141" s="157" t="s">
        <v>497</v>
      </c>
      <c r="D141"/>
      <c r="E141"/>
      <c r="F141"/>
      <c r="G141"/>
      <c r="H141"/>
      <c r="I141"/>
      <c r="J141"/>
      <c r="K141"/>
      <c r="L141"/>
      <c r="M141"/>
    </row>
    <row r="142" spans="1:13" ht="37" thickBot="1">
      <c r="A142" s="378" t="s">
        <v>570</v>
      </c>
      <c r="C142" s="142" t="s">
        <v>468</v>
      </c>
      <c r="D142" s="153" t="s">
        <v>471</v>
      </c>
      <c r="E142" s="143" t="s">
        <v>460</v>
      </c>
      <c r="F142" s="143" t="s">
        <v>246</v>
      </c>
      <c r="G142" s="143" t="s">
        <v>472</v>
      </c>
      <c r="H142" s="144" t="s">
        <v>63</v>
      </c>
      <c r="I142" s="143" t="s">
        <v>274</v>
      </c>
      <c r="J142" s="145" t="s">
        <v>64</v>
      </c>
    </row>
    <row r="143" spans="1:13">
      <c r="A143" s="8">
        <v>0.39301922798760403</v>
      </c>
      <c r="B143" s="155">
        <v>1</v>
      </c>
      <c r="C143" s="204" t="s">
        <v>210</v>
      </c>
      <c r="D143" s="191">
        <v>0.14285714285714299</v>
      </c>
      <c r="E143" s="192">
        <v>0.11111111111111099</v>
      </c>
      <c r="F143" s="192">
        <v>0.19047619047618999</v>
      </c>
      <c r="G143" s="192">
        <v>0.1875</v>
      </c>
      <c r="H143" s="192">
        <v>7.69230769230769E-2</v>
      </c>
      <c r="I143" s="192">
        <v>0.45454545454545497</v>
      </c>
      <c r="J143" s="192">
        <v>0.214285714285714</v>
      </c>
    </row>
    <row r="144" spans="1:13">
      <c r="A144" s="8">
        <v>0.29675129656426402</v>
      </c>
      <c r="B144" s="155">
        <v>2</v>
      </c>
      <c r="C144" s="198" t="s">
        <v>205</v>
      </c>
      <c r="D144" s="203">
        <v>0.42857142857142899</v>
      </c>
      <c r="E144" s="196">
        <v>0.44444444444444398</v>
      </c>
      <c r="F144" s="196">
        <v>0.14285714285714299</v>
      </c>
      <c r="G144" s="196">
        <v>0.5</v>
      </c>
      <c r="H144" s="196">
        <v>0.38461538461538503</v>
      </c>
      <c r="I144" s="196">
        <v>0.45454545454545497</v>
      </c>
      <c r="J144" s="196">
        <v>0.42857142857142899</v>
      </c>
    </row>
    <row r="145" spans="1:10">
      <c r="A145" s="8">
        <v>0.229273265596875</v>
      </c>
      <c r="B145" s="155">
        <v>3</v>
      </c>
      <c r="C145" s="198" t="s">
        <v>211</v>
      </c>
      <c r="D145" s="203">
        <v>0.214285714285714</v>
      </c>
      <c r="E145" s="196">
        <v>5.5555555555555601E-2</v>
      </c>
      <c r="F145" s="196">
        <v>0.28571428571428598</v>
      </c>
      <c r="G145" s="196">
        <v>0.25</v>
      </c>
      <c r="H145" s="196">
        <v>0.230769230769231</v>
      </c>
      <c r="I145" s="196">
        <v>0.54545454545454497</v>
      </c>
      <c r="J145" s="196">
        <v>0.214285714285714</v>
      </c>
    </row>
    <row r="146" spans="1:10">
      <c r="A146" s="8">
        <v>0.26026289219943699</v>
      </c>
      <c r="B146" s="155">
        <v>4</v>
      </c>
      <c r="C146" s="198" t="s">
        <v>200</v>
      </c>
      <c r="D146" s="203">
        <v>0.14285714285714299</v>
      </c>
      <c r="E146" s="196">
        <v>0.11111111111111099</v>
      </c>
      <c r="F146" s="196">
        <v>9.5238095238095205E-2</v>
      </c>
      <c r="G146" s="196">
        <v>0.125</v>
      </c>
      <c r="H146" s="196">
        <v>0.15384615384615399</v>
      </c>
      <c r="I146" s="196">
        <v>0.27272727272727298</v>
      </c>
      <c r="J146" s="196">
        <v>0.42857142857142899</v>
      </c>
    </row>
    <row r="147" spans="1:10">
      <c r="A147" s="8">
        <v>0.53738331696918995</v>
      </c>
      <c r="B147" s="155">
        <v>5</v>
      </c>
      <c r="C147" s="198" t="s">
        <v>201</v>
      </c>
      <c r="D147" s="203">
        <v>0.214285714285714</v>
      </c>
      <c r="E147" s="196">
        <v>0.27777777777777801</v>
      </c>
      <c r="F147" s="196">
        <v>9.5238095238095205E-2</v>
      </c>
      <c r="G147" s="196">
        <v>6.25E-2</v>
      </c>
      <c r="H147" s="196">
        <v>7.69230769230769E-2</v>
      </c>
      <c r="I147" s="196">
        <v>0.18181818181818199</v>
      </c>
      <c r="J147" s="196">
        <v>0.28571428571428598</v>
      </c>
    </row>
    <row r="148" spans="1:10">
      <c r="A148" s="8">
        <v>0.34165218974635497</v>
      </c>
      <c r="B148" s="155">
        <v>6</v>
      </c>
      <c r="C148" s="198" t="s">
        <v>204</v>
      </c>
      <c r="D148" s="203">
        <v>0.14285714285714299</v>
      </c>
      <c r="E148" s="196">
        <v>5.5555555555555601E-2</v>
      </c>
      <c r="F148" s="196">
        <v>4.7619047619047603E-2</v>
      </c>
      <c r="G148" s="196">
        <v>0.25</v>
      </c>
      <c r="H148" s="196">
        <v>0.230769230769231</v>
      </c>
      <c r="I148" s="196">
        <v>0</v>
      </c>
      <c r="J148" s="196">
        <v>0.14285714285714299</v>
      </c>
    </row>
    <row r="149" spans="1:10">
      <c r="A149" s="8">
        <v>2.63005062366049E-2</v>
      </c>
      <c r="B149" s="155">
        <v>7</v>
      </c>
      <c r="C149" s="198" t="s">
        <v>207</v>
      </c>
      <c r="D149" s="203">
        <v>0</v>
      </c>
      <c r="E149" s="196">
        <v>0</v>
      </c>
      <c r="F149" s="196">
        <v>0</v>
      </c>
      <c r="G149" s="196">
        <v>0</v>
      </c>
      <c r="H149" s="196">
        <v>0</v>
      </c>
      <c r="I149" s="196">
        <v>0</v>
      </c>
      <c r="J149" s="196">
        <v>0.14285714285714299</v>
      </c>
    </row>
    <row r="150" spans="1:10">
      <c r="A150" s="8">
        <v>1.1989007298781201E-2</v>
      </c>
      <c r="B150" s="155">
        <v>8</v>
      </c>
      <c r="C150" s="198" t="s">
        <v>209</v>
      </c>
      <c r="D150" s="203">
        <v>0</v>
      </c>
      <c r="E150" s="196">
        <v>0</v>
      </c>
      <c r="F150" s="196">
        <v>4.7619047619047603E-2</v>
      </c>
      <c r="G150" s="196">
        <v>0</v>
      </c>
      <c r="H150" s="196">
        <v>0</v>
      </c>
      <c r="I150" s="196">
        <v>0</v>
      </c>
      <c r="J150" s="196">
        <v>0</v>
      </c>
    </row>
    <row r="151" spans="1:10">
      <c r="A151" s="8">
        <v>0.70440734285553497</v>
      </c>
      <c r="B151" s="155">
        <v>9</v>
      </c>
      <c r="C151" s="198" t="s">
        <v>202</v>
      </c>
      <c r="D151" s="203">
        <v>7.1428571428571397E-2</v>
      </c>
      <c r="E151" s="196">
        <v>5.5555555555555601E-2</v>
      </c>
      <c r="F151" s="196">
        <v>0</v>
      </c>
      <c r="G151" s="196">
        <v>6.25E-2</v>
      </c>
      <c r="H151" s="196">
        <v>0</v>
      </c>
      <c r="I151" s="196">
        <v>0</v>
      </c>
      <c r="J151" s="196">
        <v>0</v>
      </c>
    </row>
    <row r="152" spans="1:10">
      <c r="A152" s="8">
        <v>0.17968069655513799</v>
      </c>
      <c r="B152" s="155">
        <v>10</v>
      </c>
      <c r="C152" s="198" t="s">
        <v>203</v>
      </c>
      <c r="D152" s="203">
        <v>0.35714285714285698</v>
      </c>
      <c r="E152" s="196">
        <v>0.38888888888888901</v>
      </c>
      <c r="F152" s="196">
        <v>0.14285714285714299</v>
      </c>
      <c r="G152" s="196">
        <v>0.5</v>
      </c>
      <c r="H152" s="196">
        <v>0.230769230769231</v>
      </c>
      <c r="I152" s="196">
        <v>0.45454545454545497</v>
      </c>
      <c r="J152" s="196">
        <v>0.57142857142857095</v>
      </c>
    </row>
    <row r="153" spans="1:10">
      <c r="A153" s="8">
        <v>0.52411717847905903</v>
      </c>
      <c r="B153" s="155">
        <v>11</v>
      </c>
      <c r="C153" s="198" t="s">
        <v>206</v>
      </c>
      <c r="D153" s="203">
        <v>0.214285714285714</v>
      </c>
      <c r="E153" s="196">
        <v>0</v>
      </c>
      <c r="F153" s="196">
        <v>9.5238095238095205E-2</v>
      </c>
      <c r="G153" s="196">
        <v>0.125</v>
      </c>
      <c r="H153" s="196">
        <v>7.69230769230769E-2</v>
      </c>
      <c r="I153" s="196">
        <v>0</v>
      </c>
      <c r="J153" s="196">
        <v>0.14285714285714299</v>
      </c>
    </row>
    <row r="154" spans="1:10">
      <c r="A154" s="8">
        <v>0.86043617190379096</v>
      </c>
      <c r="B154" s="155">
        <v>12</v>
      </c>
      <c r="C154" s="198" t="s">
        <v>208</v>
      </c>
      <c r="D154" s="203">
        <v>0</v>
      </c>
      <c r="E154" s="196">
        <v>0.16666666666666699</v>
      </c>
      <c r="F154" s="196">
        <v>9.5238095238095205E-2</v>
      </c>
      <c r="G154" s="196">
        <v>6.25E-2</v>
      </c>
      <c r="H154" s="196">
        <v>7.69230769230769E-2</v>
      </c>
      <c r="I154" s="196">
        <v>9.0909090909090898E-2</v>
      </c>
      <c r="J154" s="196">
        <v>0.14285714285714299</v>
      </c>
    </row>
    <row r="155" spans="1:10">
      <c r="A155" s="8">
        <v>0.34319584215749399</v>
      </c>
      <c r="B155" s="155">
        <v>13</v>
      </c>
      <c r="C155" s="198" t="s">
        <v>212</v>
      </c>
      <c r="D155" s="203">
        <v>0</v>
      </c>
      <c r="E155" s="196">
        <v>0</v>
      </c>
      <c r="F155" s="196">
        <v>9.5238095238095205E-2</v>
      </c>
      <c r="G155" s="196">
        <v>0</v>
      </c>
      <c r="H155" s="196">
        <v>7.69230769230769E-2</v>
      </c>
      <c r="I155" s="196">
        <v>0</v>
      </c>
      <c r="J155" s="196">
        <v>0</v>
      </c>
    </row>
    <row r="156" spans="1:10">
      <c r="A156" s="8">
        <v>0.64782511057864101</v>
      </c>
      <c r="B156" s="155">
        <v>14</v>
      </c>
      <c r="C156" s="198" t="s">
        <v>199</v>
      </c>
      <c r="D156" s="203">
        <v>0.14285714285714299</v>
      </c>
      <c r="E156" s="196">
        <v>0.16666666666666699</v>
      </c>
      <c r="F156" s="196">
        <v>0.28571428571428598</v>
      </c>
      <c r="G156" s="196">
        <v>6.25E-2</v>
      </c>
      <c r="H156" s="196">
        <v>0.15384615384615399</v>
      </c>
      <c r="I156" s="196">
        <v>9.0909090909090898E-2</v>
      </c>
      <c r="J156" s="196">
        <v>7.1428571428571397E-2</v>
      </c>
    </row>
    <row r="157" spans="1:10" ht="15" thickBot="1">
      <c r="A157" s="8">
        <v>0.210417219833062</v>
      </c>
      <c r="B157" s="155">
        <v>15</v>
      </c>
      <c r="C157" s="205" t="s">
        <v>66</v>
      </c>
      <c r="D157" s="130">
        <v>0</v>
      </c>
      <c r="E157" s="128">
        <v>0</v>
      </c>
      <c r="F157" s="128">
        <v>9.5238095238095205E-2</v>
      </c>
      <c r="G157" s="128">
        <v>0</v>
      </c>
      <c r="H157" s="128">
        <v>0</v>
      </c>
      <c r="I157" s="128">
        <v>0</v>
      </c>
      <c r="J157" s="128">
        <v>0</v>
      </c>
    </row>
    <row r="158" spans="1:10">
      <c r="C158" s="19"/>
      <c r="D158" s="34"/>
      <c r="E158" s="34"/>
      <c r="F158" s="27"/>
      <c r="G158" s="27"/>
      <c r="H158" s="27"/>
      <c r="I158" s="28"/>
      <c r="J158" s="28"/>
    </row>
    <row r="159" spans="1:10">
      <c r="C159" s="19"/>
      <c r="D159" s="34"/>
      <c r="E159" s="34"/>
      <c r="F159" s="27"/>
      <c r="G159" s="27"/>
      <c r="H159" s="27"/>
      <c r="I159" s="28"/>
      <c r="J159" s="28"/>
    </row>
    <row r="160" spans="1:10">
      <c r="C160" s="19"/>
      <c r="D160" s="34"/>
      <c r="E160" s="34"/>
      <c r="F160" s="27"/>
      <c r="G160" s="27"/>
      <c r="H160" s="27"/>
      <c r="I160" s="28"/>
      <c r="J160" s="28"/>
    </row>
    <row r="161" spans="1:11" ht="15.5">
      <c r="C161" s="24" t="s">
        <v>250</v>
      </c>
      <c r="D161" s="34"/>
      <c r="E161" s="34"/>
      <c r="F161" s="27"/>
      <c r="G161" s="27"/>
      <c r="H161" s="27"/>
      <c r="I161" s="28"/>
      <c r="J161" s="28"/>
    </row>
    <row r="162" spans="1:11" ht="15.5">
      <c r="C162" s="24"/>
      <c r="D162" s="34"/>
      <c r="E162" s="34"/>
      <c r="F162" s="27"/>
      <c r="G162" s="27"/>
      <c r="H162" s="27"/>
      <c r="I162" s="28"/>
      <c r="J162" s="28"/>
    </row>
    <row r="163" spans="1:11" ht="15" thickBot="1">
      <c r="C163" s="20" t="s">
        <v>251</v>
      </c>
      <c r="D163" s="21"/>
      <c r="E163" s="21"/>
    </row>
    <row r="164" spans="1:11" ht="37" thickBot="1">
      <c r="A164" s="378" t="s">
        <v>570</v>
      </c>
      <c r="B164" s="156"/>
      <c r="C164" s="152" t="s">
        <v>461</v>
      </c>
      <c r="D164" s="143" t="s">
        <v>471</v>
      </c>
      <c r="E164" s="143" t="s">
        <v>460</v>
      </c>
      <c r="F164" s="143" t="s">
        <v>246</v>
      </c>
      <c r="G164" s="143" t="s">
        <v>472</v>
      </c>
      <c r="H164" s="144" t="s">
        <v>63</v>
      </c>
      <c r="I164" s="143" t="s">
        <v>274</v>
      </c>
      <c r="J164" s="145" t="s">
        <v>64</v>
      </c>
      <c r="K164" s="148"/>
    </row>
    <row r="165" spans="1:11">
      <c r="A165" s="8">
        <v>3.0061147733109E-2</v>
      </c>
      <c r="B165" s="155">
        <v>1</v>
      </c>
      <c r="C165" s="200" t="s">
        <v>252</v>
      </c>
      <c r="D165" s="192">
        <v>7.1428571428571397E-2</v>
      </c>
      <c r="E165" s="192">
        <v>0.33333333333333298</v>
      </c>
      <c r="F165" s="192">
        <v>0</v>
      </c>
      <c r="G165" s="192">
        <v>6.25E-2</v>
      </c>
      <c r="H165" s="192">
        <v>0</v>
      </c>
      <c r="I165" s="192">
        <v>0.18181818181818199</v>
      </c>
      <c r="J165" s="192">
        <v>7.1428571428571397E-2</v>
      </c>
    </row>
    <row r="166" spans="1:11">
      <c r="A166" s="8">
        <v>0.82685055742491897</v>
      </c>
      <c r="B166" s="155">
        <v>2</v>
      </c>
      <c r="C166" s="201" t="s">
        <v>151</v>
      </c>
      <c r="D166" s="196">
        <v>7.1428571428571397E-2</v>
      </c>
      <c r="E166" s="196">
        <v>0.11111111111111099</v>
      </c>
      <c r="F166" s="196">
        <v>0.14285714285714299</v>
      </c>
      <c r="G166" s="196">
        <v>0</v>
      </c>
      <c r="H166" s="196">
        <v>7.69230769230769E-2</v>
      </c>
      <c r="I166" s="196">
        <v>0.18181818181818199</v>
      </c>
      <c r="J166" s="196">
        <v>7.1428571428571397E-2</v>
      </c>
    </row>
    <row r="167" spans="1:11">
      <c r="A167" s="8">
        <v>0.28900777090990498</v>
      </c>
      <c r="B167" s="155">
        <v>3</v>
      </c>
      <c r="C167" s="201" t="s">
        <v>152</v>
      </c>
      <c r="D167" s="196">
        <v>0.64285714285714302</v>
      </c>
      <c r="E167" s="196">
        <v>0.33333333333333298</v>
      </c>
      <c r="F167" s="196">
        <v>0.42857142857142899</v>
      </c>
      <c r="G167" s="196">
        <v>0.5</v>
      </c>
      <c r="H167" s="196">
        <v>0.30769230769230799</v>
      </c>
      <c r="I167" s="196">
        <v>0.18181818181818199</v>
      </c>
      <c r="J167" s="196">
        <v>0.35714285714285698</v>
      </c>
    </row>
    <row r="168" spans="1:11">
      <c r="A168" s="8">
        <v>0.1121851547376</v>
      </c>
      <c r="B168" s="155">
        <v>4</v>
      </c>
      <c r="C168" s="201" t="s">
        <v>153</v>
      </c>
      <c r="D168" s="196">
        <v>7.1428571428571397E-2</v>
      </c>
      <c r="E168" s="196">
        <v>0.16666666666666699</v>
      </c>
      <c r="F168" s="196">
        <v>0.238095238095238</v>
      </c>
      <c r="G168" s="196">
        <v>0.3125</v>
      </c>
      <c r="H168" s="196">
        <v>0.38461538461538503</v>
      </c>
      <c r="I168" s="196">
        <v>0.45454545454545497</v>
      </c>
      <c r="J168" s="196">
        <v>0.5</v>
      </c>
    </row>
    <row r="169" spans="1:11" ht="15" thickBot="1">
      <c r="A169" s="8">
        <v>0.21752266716556701</v>
      </c>
      <c r="B169" s="155">
        <v>5</v>
      </c>
      <c r="C169" s="202" t="s">
        <v>154</v>
      </c>
      <c r="D169" s="128">
        <v>0.14285714285714299</v>
      </c>
      <c r="E169" s="128">
        <v>5.5555555555555601E-2</v>
      </c>
      <c r="F169" s="128">
        <v>0.19047619047618999</v>
      </c>
      <c r="G169" s="128">
        <v>0.125</v>
      </c>
      <c r="H169" s="128">
        <v>0.230769230769231</v>
      </c>
      <c r="I169" s="128">
        <v>0</v>
      </c>
      <c r="J169" s="128">
        <v>0</v>
      </c>
    </row>
    <row r="170" spans="1:11">
      <c r="C170" s="19" t="s">
        <v>248</v>
      </c>
      <c r="D170" s="26"/>
      <c r="E170" s="26"/>
      <c r="F170" s="27"/>
      <c r="G170" s="27"/>
      <c r="H170" s="27"/>
      <c r="I170" s="28"/>
      <c r="J170" s="28"/>
    </row>
    <row r="171" spans="1:11">
      <c r="C171" s="35"/>
      <c r="D171" s="36"/>
      <c r="E171" s="36"/>
      <c r="F171" s="37"/>
      <c r="G171" s="37"/>
    </row>
    <row r="172" spans="1:11" ht="15" thickBot="1">
      <c r="C172" s="33"/>
      <c r="D172" s="26"/>
      <c r="E172" s="26"/>
      <c r="F172" s="27"/>
      <c r="G172" s="27"/>
      <c r="H172" s="27"/>
      <c r="I172" s="28"/>
      <c r="J172" s="28"/>
    </row>
    <row r="173" spans="1:11" ht="15" thickBot="1">
      <c r="C173" s="33"/>
      <c r="D173" s="26"/>
      <c r="E173" s="26"/>
      <c r="F173" s="27"/>
      <c r="G173" s="38"/>
      <c r="H173" s="27"/>
      <c r="I173" s="28"/>
      <c r="J173" s="28"/>
    </row>
    <row r="174" spans="1:11" ht="15.5">
      <c r="C174" s="39" t="s">
        <v>498</v>
      </c>
      <c r="D174" s="26"/>
      <c r="E174" s="26"/>
      <c r="F174" s="27"/>
      <c r="G174" s="27"/>
      <c r="H174" s="27"/>
      <c r="I174" s="28"/>
      <c r="J174" s="28"/>
    </row>
    <row r="175" spans="1:11">
      <c r="C175" s="40"/>
      <c r="D175" s="41"/>
      <c r="E175" s="41"/>
      <c r="F175" s="42"/>
      <c r="G175" s="42"/>
      <c r="H175" s="42"/>
      <c r="I175" s="43"/>
      <c r="J175" s="43"/>
    </row>
    <row r="176" spans="1:11" ht="15" thickBot="1">
      <c r="C176" s="141" t="s">
        <v>499</v>
      </c>
    </row>
    <row r="177" spans="1:13" ht="37" thickBot="1">
      <c r="A177" s="378" t="s">
        <v>570</v>
      </c>
      <c r="C177" s="16" t="s">
        <v>468</v>
      </c>
      <c r="D177" s="143" t="s">
        <v>471</v>
      </c>
      <c r="E177" s="143" t="s">
        <v>460</v>
      </c>
      <c r="F177" s="143" t="s">
        <v>246</v>
      </c>
      <c r="G177" s="143" t="s">
        <v>472</v>
      </c>
      <c r="H177" s="144" t="s">
        <v>63</v>
      </c>
      <c r="I177" s="143" t="s">
        <v>274</v>
      </c>
      <c r="J177" s="145" t="s">
        <v>64</v>
      </c>
    </row>
    <row r="178" spans="1:13" ht="43.5">
      <c r="A178" s="8">
        <v>0.53925537975701099</v>
      </c>
      <c r="B178" s="156">
        <v>1</v>
      </c>
      <c r="C178" s="200" t="s">
        <v>387</v>
      </c>
      <c r="D178" s="192">
        <v>0.214285714285714</v>
      </c>
      <c r="E178" s="192">
        <v>0.11111111111111099</v>
      </c>
      <c r="F178" s="192">
        <v>0.38095238095238099</v>
      </c>
      <c r="G178" s="192">
        <v>0.375</v>
      </c>
      <c r="H178" s="192">
        <v>0.38461538461538503</v>
      </c>
      <c r="I178" s="192">
        <v>0.36363636363636398</v>
      </c>
      <c r="J178" s="192">
        <v>0.42857142857142899</v>
      </c>
      <c r="K178" s="148"/>
      <c r="L178" s="148"/>
      <c r="M178" s="148"/>
    </row>
    <row r="179" spans="1:13" ht="29">
      <c r="A179" s="8">
        <v>0.110308765908675</v>
      </c>
      <c r="B179" s="156">
        <v>2</v>
      </c>
      <c r="C179" s="201" t="s">
        <v>216</v>
      </c>
      <c r="D179" s="196">
        <v>0.28571428571428598</v>
      </c>
      <c r="E179" s="196">
        <v>0.61111111111111105</v>
      </c>
      <c r="F179" s="196">
        <v>0.52380952380952395</v>
      </c>
      <c r="G179" s="196">
        <v>0.4375</v>
      </c>
      <c r="H179" s="196">
        <v>0.15384615384615399</v>
      </c>
      <c r="I179" s="196">
        <v>0.27272727272727298</v>
      </c>
      <c r="J179" s="196">
        <v>0.42857142857142899</v>
      </c>
    </row>
    <row r="180" spans="1:13">
      <c r="A180" s="8">
        <v>0.27380700994623902</v>
      </c>
      <c r="B180" s="156">
        <v>3</v>
      </c>
      <c r="C180" s="201" t="s">
        <v>388</v>
      </c>
      <c r="D180" s="196">
        <v>0.14285714285714299</v>
      </c>
      <c r="E180" s="196">
        <v>0.33333333333333298</v>
      </c>
      <c r="F180" s="196">
        <v>0.19047619047618999</v>
      </c>
      <c r="G180" s="196">
        <v>0.1875</v>
      </c>
      <c r="H180" s="196">
        <v>0.230769230769231</v>
      </c>
      <c r="I180" s="196">
        <v>0.54545454545454497</v>
      </c>
      <c r="J180" s="196">
        <v>0.42857142857142899</v>
      </c>
    </row>
    <row r="181" spans="1:13">
      <c r="A181" s="8">
        <v>0.109760411266745</v>
      </c>
      <c r="B181" s="156">
        <v>4</v>
      </c>
      <c r="C181" s="201" t="s">
        <v>214</v>
      </c>
      <c r="D181" s="196">
        <v>0.42857142857142899</v>
      </c>
      <c r="E181" s="196">
        <v>5.5555555555555601E-2</v>
      </c>
      <c r="F181" s="196">
        <v>0.14285714285714299</v>
      </c>
      <c r="G181" s="196">
        <v>0.1875</v>
      </c>
      <c r="H181" s="196">
        <v>0.38461538461538503</v>
      </c>
      <c r="I181" s="196">
        <v>0.18181818181818199</v>
      </c>
      <c r="J181" s="196">
        <v>7.1428571428571397E-2</v>
      </c>
    </row>
    <row r="182" spans="1:13">
      <c r="A182" s="8">
        <v>0.22338538400013999</v>
      </c>
      <c r="B182" s="156">
        <v>5</v>
      </c>
      <c r="C182" s="201" t="s">
        <v>500</v>
      </c>
      <c r="D182" s="196">
        <v>0.28571428571428598</v>
      </c>
      <c r="E182" s="196">
        <v>0.44444444444444398</v>
      </c>
      <c r="F182" s="196">
        <v>9.5238095238095205E-2</v>
      </c>
      <c r="G182" s="196">
        <v>0.5</v>
      </c>
      <c r="H182" s="196">
        <v>0.230769230769231</v>
      </c>
      <c r="I182" s="196">
        <v>0.27272727272727298</v>
      </c>
      <c r="J182" s="196">
        <v>0.35714285714285698</v>
      </c>
    </row>
    <row r="183" spans="1:13">
      <c r="A183" s="8">
        <v>0.60045244113797402</v>
      </c>
      <c r="B183" s="156">
        <v>6</v>
      </c>
      <c r="C183" s="201" t="s">
        <v>390</v>
      </c>
      <c r="D183" s="196">
        <v>0.42857142857142899</v>
      </c>
      <c r="E183" s="196">
        <v>0.27777777777777801</v>
      </c>
      <c r="F183" s="196">
        <v>0.52380952380952395</v>
      </c>
      <c r="G183" s="196">
        <v>0.3125</v>
      </c>
      <c r="H183" s="196">
        <v>0.53846153846153799</v>
      </c>
      <c r="I183" s="196">
        <v>0.36363636363636398</v>
      </c>
      <c r="J183" s="196">
        <v>0.57142857142857095</v>
      </c>
    </row>
    <row r="184" spans="1:13" ht="34" customHeight="1">
      <c r="A184" s="8">
        <v>2.93446136754269E-2</v>
      </c>
      <c r="B184" s="156">
        <v>7</v>
      </c>
      <c r="C184" s="201" t="s">
        <v>501</v>
      </c>
      <c r="D184" s="196">
        <v>0</v>
      </c>
      <c r="E184" s="196">
        <v>0</v>
      </c>
      <c r="F184" s="196">
        <v>4.7619047619047603E-2</v>
      </c>
      <c r="G184" s="196">
        <v>0</v>
      </c>
      <c r="H184" s="196">
        <v>0.230769230769231</v>
      </c>
      <c r="I184" s="196">
        <v>0</v>
      </c>
      <c r="J184" s="196">
        <v>0</v>
      </c>
    </row>
    <row r="185" spans="1:13" ht="42.5" customHeight="1">
      <c r="A185" s="8">
        <v>0.52542306122180205</v>
      </c>
      <c r="B185" s="156">
        <v>8</v>
      </c>
      <c r="C185" s="201" t="s">
        <v>213</v>
      </c>
      <c r="D185" s="196">
        <v>0.14285714285714299</v>
      </c>
      <c r="E185" s="196">
        <v>0.27777777777777801</v>
      </c>
      <c r="F185" s="196">
        <v>4.7619047619047603E-2</v>
      </c>
      <c r="G185" s="196">
        <v>6.25E-2</v>
      </c>
      <c r="H185" s="196">
        <v>0.15384615384615399</v>
      </c>
      <c r="I185" s="196">
        <v>9.0909090909090898E-2</v>
      </c>
      <c r="J185" s="196">
        <v>0.214285714285714</v>
      </c>
    </row>
    <row r="186" spans="1:13" ht="29">
      <c r="A186" s="8">
        <v>0.850443803548245</v>
      </c>
      <c r="B186" s="156">
        <v>9</v>
      </c>
      <c r="C186" s="201" t="s">
        <v>470</v>
      </c>
      <c r="D186" s="196">
        <v>0.14285714285714299</v>
      </c>
      <c r="E186" s="196">
        <v>0.11111111111111099</v>
      </c>
      <c r="F186" s="196">
        <v>9.5238095238095205E-2</v>
      </c>
      <c r="G186" s="196">
        <v>0.1875</v>
      </c>
      <c r="H186" s="196">
        <v>7.69230769230769E-2</v>
      </c>
      <c r="I186" s="196">
        <v>0.27272727272727298</v>
      </c>
      <c r="J186" s="196">
        <v>7.1428571428571397E-2</v>
      </c>
    </row>
    <row r="187" spans="1:13" ht="29">
      <c r="A187" s="8">
        <v>0.76320102007482904</v>
      </c>
      <c r="B187" s="156">
        <v>10</v>
      </c>
      <c r="C187" s="201" t="s">
        <v>215</v>
      </c>
      <c r="D187" s="196">
        <v>0.214285714285714</v>
      </c>
      <c r="E187" s="196">
        <v>0.11111111111111099</v>
      </c>
      <c r="F187" s="196">
        <v>0.238095238095238</v>
      </c>
      <c r="G187" s="196">
        <v>0.25</v>
      </c>
      <c r="H187" s="196">
        <v>0.30769230769230799</v>
      </c>
      <c r="I187" s="196">
        <v>0.18181818181818199</v>
      </c>
      <c r="J187" s="196">
        <v>7.1428571428571397E-2</v>
      </c>
    </row>
    <row r="188" spans="1:13" ht="34.5" customHeight="1">
      <c r="A188" s="8">
        <v>3.3627973872994599E-2</v>
      </c>
      <c r="B188" s="156">
        <v>11</v>
      </c>
      <c r="C188" s="201" t="s">
        <v>502</v>
      </c>
      <c r="D188" s="196">
        <v>0</v>
      </c>
      <c r="E188" s="196">
        <v>0</v>
      </c>
      <c r="F188" s="196">
        <v>0</v>
      </c>
      <c r="G188" s="196">
        <v>0</v>
      </c>
      <c r="H188" s="196">
        <v>0</v>
      </c>
      <c r="I188" s="196">
        <v>0.18181818181818199</v>
      </c>
      <c r="J188" s="196">
        <v>7.1428571428571397E-2</v>
      </c>
    </row>
    <row r="189" spans="1:13" ht="29">
      <c r="A189" s="8">
        <v>0.245526678776328</v>
      </c>
      <c r="B189" s="156">
        <v>12</v>
      </c>
      <c r="C189" s="201" t="s">
        <v>394</v>
      </c>
      <c r="D189" s="196">
        <v>0.214285714285714</v>
      </c>
      <c r="E189" s="196">
        <v>0.33333333333333298</v>
      </c>
      <c r="F189" s="196">
        <v>0.19047619047618999</v>
      </c>
      <c r="G189" s="196">
        <v>0.125</v>
      </c>
      <c r="H189" s="196">
        <v>0</v>
      </c>
      <c r="I189" s="196">
        <v>9.0909090909090898E-2</v>
      </c>
      <c r="J189" s="196">
        <v>7.1428571428571397E-2</v>
      </c>
    </row>
    <row r="190" spans="1:13">
      <c r="A190" s="8">
        <v>0.312638050683747</v>
      </c>
      <c r="B190" s="156">
        <v>13</v>
      </c>
      <c r="C190" s="201" t="s">
        <v>395</v>
      </c>
      <c r="D190" s="196">
        <v>0</v>
      </c>
      <c r="E190" s="196">
        <v>0</v>
      </c>
      <c r="F190" s="196">
        <v>0</v>
      </c>
      <c r="G190" s="196">
        <v>0.125</v>
      </c>
      <c r="H190" s="196">
        <v>7.69230769230769E-2</v>
      </c>
      <c r="I190" s="196">
        <v>0</v>
      </c>
      <c r="J190" s="196">
        <v>0</v>
      </c>
    </row>
    <row r="191" spans="1:13" ht="15" thickBot="1">
      <c r="A191" s="374"/>
      <c r="B191" s="156">
        <v>14</v>
      </c>
      <c r="C191" s="202" t="s">
        <v>66</v>
      </c>
      <c r="D191" s="128">
        <v>0</v>
      </c>
      <c r="E191" s="128">
        <v>0</v>
      </c>
      <c r="F191" s="128">
        <v>0</v>
      </c>
      <c r="G191" s="128">
        <v>0</v>
      </c>
      <c r="H191" s="128">
        <v>0</v>
      </c>
      <c r="I191" s="128">
        <v>0</v>
      </c>
      <c r="J191" s="128">
        <v>0</v>
      </c>
      <c r="K191" s="148"/>
      <c r="L191" s="148"/>
      <c r="M191" s="148"/>
    </row>
    <row r="192" spans="1:13">
      <c r="C192" s="19" t="s">
        <v>248</v>
      </c>
      <c r="D192" s="44"/>
      <c r="E192" s="44"/>
      <c r="F192" s="27"/>
      <c r="G192" s="27"/>
      <c r="H192" s="27"/>
      <c r="I192" s="28"/>
      <c r="J192" s="28"/>
    </row>
    <row r="193" spans="1:10">
      <c r="C193" s="45"/>
      <c r="D193" s="44"/>
      <c r="E193" s="44"/>
      <c r="F193" s="27"/>
      <c r="G193" s="27"/>
      <c r="H193" s="27"/>
      <c r="I193" s="28"/>
      <c r="J193" s="28"/>
    </row>
    <row r="194" spans="1:10">
      <c r="C194" s="45"/>
      <c r="D194" s="44"/>
      <c r="E194" s="44"/>
      <c r="F194" s="27"/>
      <c r="G194" s="27"/>
      <c r="H194" s="27"/>
      <c r="I194" s="28"/>
      <c r="J194" s="28"/>
    </row>
    <row r="195" spans="1:10" ht="15" thickBot="1">
      <c r="C195" s="206" t="s">
        <v>503</v>
      </c>
      <c r="D195" s="44"/>
      <c r="E195" s="44"/>
      <c r="F195" s="27"/>
      <c r="G195" s="27"/>
      <c r="H195" s="27"/>
      <c r="I195" s="28"/>
      <c r="J195" s="28"/>
    </row>
    <row r="196" spans="1:10" ht="37" thickBot="1">
      <c r="A196" s="378" t="s">
        <v>570</v>
      </c>
      <c r="C196" s="16" t="s">
        <v>468</v>
      </c>
      <c r="D196" s="143" t="s">
        <v>471</v>
      </c>
      <c r="E196" s="143" t="s">
        <v>460</v>
      </c>
      <c r="F196" s="143" t="s">
        <v>246</v>
      </c>
      <c r="G196" s="143" t="s">
        <v>472</v>
      </c>
      <c r="H196" s="144" t="s">
        <v>63</v>
      </c>
      <c r="I196" s="143" t="s">
        <v>274</v>
      </c>
      <c r="J196" s="145" t="s">
        <v>64</v>
      </c>
    </row>
    <row r="197" spans="1:10">
      <c r="A197" s="8">
        <v>0.88562948029823196</v>
      </c>
      <c r="B197" s="155">
        <v>1</v>
      </c>
      <c r="C197" s="200" t="s">
        <v>65</v>
      </c>
      <c r="D197" s="192">
        <v>0.14285714285714299</v>
      </c>
      <c r="E197" s="192">
        <v>0.22222222222222199</v>
      </c>
      <c r="F197" s="192">
        <v>0.14285714285714299</v>
      </c>
      <c r="G197" s="192">
        <v>0.125</v>
      </c>
      <c r="H197" s="192">
        <v>0.30769230769230799</v>
      </c>
      <c r="I197" s="192">
        <v>9.0909090909090898E-2</v>
      </c>
      <c r="J197" s="192">
        <v>0.214285714285714</v>
      </c>
    </row>
    <row r="198" spans="1:10" ht="29">
      <c r="A198" s="8">
        <v>0.44254827745653902</v>
      </c>
      <c r="B198" s="155">
        <v>2</v>
      </c>
      <c r="C198" s="201" t="s">
        <v>397</v>
      </c>
      <c r="D198" s="196">
        <v>0.5</v>
      </c>
      <c r="E198" s="196">
        <v>0.5</v>
      </c>
      <c r="F198" s="196">
        <v>0.476190476190476</v>
      </c>
      <c r="G198" s="196">
        <v>0.5</v>
      </c>
      <c r="H198" s="196">
        <v>0.30769230769230799</v>
      </c>
      <c r="I198" s="196">
        <v>0.81818181818181801</v>
      </c>
      <c r="J198" s="196">
        <v>0.42857142857142899</v>
      </c>
    </row>
    <row r="199" spans="1:10">
      <c r="A199" s="8">
        <v>0.16050229157236701</v>
      </c>
      <c r="B199" s="155">
        <v>3</v>
      </c>
      <c r="C199" s="201" t="s">
        <v>217</v>
      </c>
      <c r="D199" s="196">
        <v>0.42857142857142899</v>
      </c>
      <c r="E199" s="196">
        <v>0.27777777777777801</v>
      </c>
      <c r="F199" s="196">
        <v>0.19047619047618999</v>
      </c>
      <c r="G199" s="196">
        <v>0.375</v>
      </c>
      <c r="H199" s="196">
        <v>0.69230769230769196</v>
      </c>
      <c r="I199" s="196">
        <v>0.45454545454545497</v>
      </c>
      <c r="J199" s="196">
        <v>0.35714285714285698</v>
      </c>
    </row>
    <row r="200" spans="1:10">
      <c r="A200" s="8">
        <v>2.3568719564036902E-3</v>
      </c>
      <c r="B200" s="155">
        <v>4</v>
      </c>
      <c r="C200" s="201" t="s">
        <v>504</v>
      </c>
      <c r="D200" s="196">
        <v>7.1428571428571397E-2</v>
      </c>
      <c r="E200" s="196">
        <v>0.55555555555555602</v>
      </c>
      <c r="F200" s="196">
        <v>4.7619047619047603E-2</v>
      </c>
      <c r="G200" s="196">
        <v>0.4375</v>
      </c>
      <c r="H200" s="196">
        <v>0.230769230769231</v>
      </c>
      <c r="I200" s="196">
        <v>9.0909090909090898E-2</v>
      </c>
      <c r="J200" s="196">
        <v>0.214285714285714</v>
      </c>
    </row>
    <row r="201" spans="1:10">
      <c r="A201" s="8">
        <v>3.0581479364207801E-2</v>
      </c>
      <c r="B201" s="155">
        <v>5</v>
      </c>
      <c r="C201" s="201" t="s">
        <v>277</v>
      </c>
      <c r="D201" s="196">
        <v>0.64285714285714302</v>
      </c>
      <c r="E201" s="196">
        <v>0.61111111111111105</v>
      </c>
      <c r="F201" s="196">
        <v>0.90476190476190499</v>
      </c>
      <c r="G201" s="196">
        <v>0.5625</v>
      </c>
      <c r="H201" s="196">
        <v>0.53846153846153799</v>
      </c>
      <c r="I201" s="196">
        <v>0.72727272727272696</v>
      </c>
      <c r="J201" s="196">
        <v>0.28571428571428598</v>
      </c>
    </row>
    <row r="202" spans="1:10">
      <c r="A202" s="8">
        <v>2.07091502890153E-3</v>
      </c>
      <c r="B202" s="155">
        <v>6</v>
      </c>
      <c r="C202" s="201" t="s">
        <v>278</v>
      </c>
      <c r="D202" s="196">
        <v>0.42857142857142899</v>
      </c>
      <c r="E202" s="196">
        <v>0.61111111111111105</v>
      </c>
      <c r="F202" s="196">
        <v>0.33333333333333298</v>
      </c>
      <c r="G202" s="196">
        <v>0.3125</v>
      </c>
      <c r="H202" s="196">
        <v>0.69230769230769196</v>
      </c>
      <c r="I202" s="196">
        <v>0.45454545454545497</v>
      </c>
      <c r="J202" s="196">
        <v>1</v>
      </c>
    </row>
    <row r="203" spans="1:10">
      <c r="A203" s="8">
        <v>4.7676366824019398E-4</v>
      </c>
      <c r="B203" s="155">
        <v>7</v>
      </c>
      <c r="C203" s="201" t="s">
        <v>505</v>
      </c>
      <c r="D203" s="196">
        <v>0.14285714285714299</v>
      </c>
      <c r="E203" s="196">
        <v>5.5555555555555601E-2</v>
      </c>
      <c r="F203" s="196">
        <v>0.33333333333333298</v>
      </c>
      <c r="G203" s="196">
        <v>0.625</v>
      </c>
      <c r="H203" s="196">
        <v>7.69230769230769E-2</v>
      </c>
      <c r="I203" s="196">
        <v>0.18181818181818199</v>
      </c>
      <c r="J203" s="196">
        <v>7.1428571428571397E-2</v>
      </c>
    </row>
    <row r="204" spans="1:10">
      <c r="A204" s="8"/>
      <c r="B204" s="155">
        <v>8</v>
      </c>
      <c r="C204" s="201" t="s">
        <v>66</v>
      </c>
      <c r="D204" s="196">
        <v>0</v>
      </c>
      <c r="E204" s="196">
        <v>0</v>
      </c>
      <c r="F204" s="196">
        <v>0</v>
      </c>
      <c r="G204" s="196">
        <v>0</v>
      </c>
      <c r="H204" s="196">
        <v>0</v>
      </c>
      <c r="I204" s="196">
        <v>0</v>
      </c>
      <c r="J204" s="196">
        <v>0</v>
      </c>
    </row>
    <row r="205" spans="1:10" ht="15" thickBot="1">
      <c r="A205" s="8"/>
      <c r="B205" s="155">
        <v>9</v>
      </c>
      <c r="C205" s="202" t="s">
        <v>199</v>
      </c>
      <c r="D205" s="128">
        <v>0</v>
      </c>
      <c r="E205" s="128">
        <v>0</v>
      </c>
      <c r="F205" s="128">
        <v>0</v>
      </c>
      <c r="G205" s="128">
        <v>0</v>
      </c>
      <c r="H205" s="128">
        <v>0</v>
      </c>
      <c r="I205" s="128">
        <v>0</v>
      </c>
      <c r="J205" s="128">
        <v>0</v>
      </c>
    </row>
    <row r="206" spans="1:10">
      <c r="C206" s="19" t="s">
        <v>248</v>
      </c>
      <c r="D206" s="44"/>
      <c r="E206" s="44"/>
      <c r="F206" s="27"/>
      <c r="G206" s="27"/>
      <c r="H206" s="27"/>
      <c r="I206" s="28"/>
      <c r="J206" s="28"/>
    </row>
    <row r="207" spans="1:10">
      <c r="C207" s="45"/>
      <c r="D207" s="44"/>
      <c r="E207" s="44"/>
      <c r="F207" s="27"/>
      <c r="G207" s="27"/>
      <c r="H207" s="27"/>
      <c r="I207" s="28"/>
      <c r="J207" s="28"/>
    </row>
    <row r="208" spans="1:10">
      <c r="C208" s="45"/>
      <c r="D208" s="44"/>
      <c r="E208" s="44"/>
      <c r="F208" s="27"/>
      <c r="G208" s="27"/>
      <c r="H208" s="27"/>
      <c r="I208" s="28"/>
      <c r="J208" s="28"/>
    </row>
    <row r="209" spans="1:10" ht="15" thickBot="1">
      <c r="C209" s="206" t="s">
        <v>506</v>
      </c>
      <c r="D209" s="44"/>
      <c r="E209" s="44"/>
      <c r="F209" s="27"/>
      <c r="G209" s="27"/>
      <c r="H209" s="27"/>
      <c r="I209" s="28"/>
      <c r="J209" s="28"/>
    </row>
    <row r="210" spans="1:10" ht="37" thickBot="1">
      <c r="A210" s="378" t="s">
        <v>570</v>
      </c>
      <c r="C210" s="16" t="s">
        <v>468</v>
      </c>
      <c r="D210" s="143" t="s">
        <v>471</v>
      </c>
      <c r="E210" s="143" t="s">
        <v>460</v>
      </c>
      <c r="F210" s="143" t="s">
        <v>246</v>
      </c>
      <c r="G210" s="143" t="s">
        <v>472</v>
      </c>
      <c r="H210" s="144" t="s">
        <v>63</v>
      </c>
      <c r="I210" s="143" t="s">
        <v>274</v>
      </c>
      <c r="J210" s="145" t="s">
        <v>64</v>
      </c>
    </row>
    <row r="211" spans="1:10">
      <c r="A211" s="8">
        <v>2.1328040273510599E-2</v>
      </c>
      <c r="B211" s="155">
        <v>1</v>
      </c>
      <c r="C211" s="200" t="s">
        <v>507</v>
      </c>
      <c r="D211" s="192">
        <v>7.1428571428571397E-2</v>
      </c>
      <c r="E211" s="192">
        <v>0</v>
      </c>
      <c r="F211" s="192">
        <v>0.38095238095238099</v>
      </c>
      <c r="G211" s="191">
        <v>0.125</v>
      </c>
      <c r="H211" s="192">
        <v>0.230769230769231</v>
      </c>
      <c r="I211" s="192">
        <v>0.27272727272727298</v>
      </c>
      <c r="J211" s="191">
        <v>0</v>
      </c>
    </row>
    <row r="212" spans="1:10">
      <c r="A212" s="8">
        <v>0.45859964362839201</v>
      </c>
      <c r="B212" s="155">
        <v>2</v>
      </c>
      <c r="C212" s="201" t="s">
        <v>220</v>
      </c>
      <c r="D212" s="196">
        <v>0.85714285714285698</v>
      </c>
      <c r="E212" s="196">
        <v>0.88888888888888895</v>
      </c>
      <c r="F212" s="196">
        <v>0.66666666666666696</v>
      </c>
      <c r="G212" s="203">
        <v>0.875</v>
      </c>
      <c r="H212" s="196">
        <v>0.92307692307692302</v>
      </c>
      <c r="I212" s="196">
        <v>0.81818181818181801</v>
      </c>
      <c r="J212" s="203">
        <v>0.92857142857142905</v>
      </c>
    </row>
    <row r="213" spans="1:10" ht="29">
      <c r="A213" s="8">
        <v>0.31978838899915302</v>
      </c>
      <c r="B213" s="155">
        <v>3</v>
      </c>
      <c r="C213" s="201" t="s">
        <v>222</v>
      </c>
      <c r="D213" s="196">
        <v>0.28571428571428598</v>
      </c>
      <c r="E213" s="196">
        <v>0.55555555555555602</v>
      </c>
      <c r="F213" s="196">
        <v>0.238095238095238</v>
      </c>
      <c r="G213" s="203">
        <v>0.5625</v>
      </c>
      <c r="H213" s="196">
        <v>0.53846153846153799</v>
      </c>
      <c r="I213" s="196">
        <v>0.45454545454545497</v>
      </c>
      <c r="J213" s="203">
        <v>0.42857142857142899</v>
      </c>
    </row>
    <row r="214" spans="1:10">
      <c r="A214" s="8">
        <v>0.85201605007018</v>
      </c>
      <c r="B214" s="155">
        <v>4</v>
      </c>
      <c r="C214" s="201" t="s">
        <v>221</v>
      </c>
      <c r="D214" s="196">
        <v>7.1428571428571397E-2</v>
      </c>
      <c r="E214" s="196">
        <v>0.22222222222222199</v>
      </c>
      <c r="F214" s="196">
        <v>0.28571428571428598</v>
      </c>
      <c r="G214" s="203">
        <v>0.3125</v>
      </c>
      <c r="H214" s="196">
        <v>0.230769230769231</v>
      </c>
      <c r="I214" s="196">
        <v>0.18181818181818199</v>
      </c>
      <c r="J214" s="203">
        <v>0.28571428571428598</v>
      </c>
    </row>
    <row r="215" spans="1:10">
      <c r="A215" s="8">
        <v>0.80467429589320605</v>
      </c>
      <c r="B215" s="155">
        <v>5</v>
      </c>
      <c r="C215" s="201" t="s">
        <v>223</v>
      </c>
      <c r="D215" s="196">
        <v>0.42857142857142899</v>
      </c>
      <c r="E215" s="196">
        <v>0.66666666666666696</v>
      </c>
      <c r="F215" s="196">
        <v>0.52380952380952395</v>
      </c>
      <c r="G215" s="203">
        <v>0.5</v>
      </c>
      <c r="H215" s="196">
        <v>0.38461538461538503</v>
      </c>
      <c r="I215" s="196">
        <v>0.54545454545454497</v>
      </c>
      <c r="J215" s="203">
        <v>0.64285714285714302</v>
      </c>
    </row>
    <row r="216" spans="1:10">
      <c r="A216" s="8">
        <v>0.68092241309551704</v>
      </c>
      <c r="B216" s="155">
        <v>6</v>
      </c>
      <c r="C216" s="201" t="s">
        <v>219</v>
      </c>
      <c r="D216" s="196">
        <v>0.28571428571428598</v>
      </c>
      <c r="E216" s="196">
        <v>0.5</v>
      </c>
      <c r="F216" s="196">
        <v>0.33333333333333298</v>
      </c>
      <c r="G216" s="203">
        <v>0.3125</v>
      </c>
      <c r="H216" s="196">
        <v>0.230769230769231</v>
      </c>
      <c r="I216" s="196">
        <v>0.45454545454545497</v>
      </c>
      <c r="J216" s="203">
        <v>0.5</v>
      </c>
    </row>
    <row r="217" spans="1:10" ht="15" thickBot="1">
      <c r="A217" s="8"/>
      <c r="B217" s="155">
        <v>7</v>
      </c>
      <c r="C217" s="202" t="s">
        <v>66</v>
      </c>
      <c r="D217" s="128">
        <v>0</v>
      </c>
      <c r="E217" s="128">
        <v>0</v>
      </c>
      <c r="F217" s="128">
        <v>0</v>
      </c>
      <c r="G217" s="130">
        <v>0</v>
      </c>
      <c r="H217" s="128">
        <v>0</v>
      </c>
      <c r="I217" s="128">
        <v>0</v>
      </c>
      <c r="J217" s="130">
        <v>0</v>
      </c>
    </row>
    <row r="218" spans="1:10">
      <c r="C218" s="19"/>
      <c r="D218" s="46"/>
      <c r="E218" s="46"/>
      <c r="F218" s="47"/>
      <c r="G218" s="47"/>
    </row>
    <row r="219" spans="1:10">
      <c r="C219" s="29"/>
      <c r="D219" s="21"/>
      <c r="E219" s="21"/>
    </row>
    <row r="220" spans="1:10">
      <c r="C220" s="29"/>
      <c r="D220" s="21"/>
      <c r="E220" s="21"/>
    </row>
    <row r="221" spans="1:10" ht="15.5">
      <c r="C221" s="48" t="s">
        <v>253</v>
      </c>
      <c r="D221" s="21"/>
      <c r="E221" s="21"/>
    </row>
    <row r="222" spans="1:10" ht="15.5">
      <c r="C222" s="48"/>
      <c r="D222" s="21"/>
      <c r="E222" s="21"/>
    </row>
    <row r="223" spans="1:10" ht="15.5">
      <c r="C223" s="48"/>
      <c r="D223" s="21"/>
      <c r="E223" s="21"/>
    </row>
    <row r="224" spans="1:10" ht="15" thickBot="1">
      <c r="C224" s="206" t="s">
        <v>508</v>
      </c>
      <c r="D224" s="44"/>
      <c r="E224" s="44"/>
      <c r="F224" s="27"/>
      <c r="G224" s="27"/>
      <c r="H224" s="27"/>
      <c r="I224" s="28"/>
      <c r="J224" s="28"/>
    </row>
    <row r="225" spans="1:10" ht="37" thickBot="1">
      <c r="A225" s="378" t="s">
        <v>570</v>
      </c>
      <c r="C225" s="16" t="s">
        <v>468</v>
      </c>
      <c r="D225" s="143" t="s">
        <v>471</v>
      </c>
      <c r="E225" s="143" t="s">
        <v>460</v>
      </c>
      <c r="F225" s="143" t="s">
        <v>246</v>
      </c>
      <c r="G225" s="143" t="s">
        <v>472</v>
      </c>
      <c r="H225" s="144" t="s">
        <v>63</v>
      </c>
      <c r="I225" s="143" t="s">
        <v>274</v>
      </c>
      <c r="J225" s="145" t="s">
        <v>64</v>
      </c>
    </row>
    <row r="226" spans="1:10">
      <c r="A226" s="373">
        <v>0.41593378611194398</v>
      </c>
      <c r="B226" s="155">
        <v>1</v>
      </c>
      <c r="C226" s="197" t="s">
        <v>325</v>
      </c>
      <c r="D226" s="192">
        <v>0.71428571428571397</v>
      </c>
      <c r="E226" s="192">
        <v>0.72222222222222199</v>
      </c>
      <c r="F226" s="192">
        <v>0.71428571428571397</v>
      </c>
      <c r="G226" s="192">
        <v>0.5</v>
      </c>
      <c r="H226" s="192">
        <v>0.46153846153846201</v>
      </c>
      <c r="I226" s="192">
        <v>0.72727272727272696</v>
      </c>
      <c r="J226" s="192">
        <v>0.42857142857142899</v>
      </c>
    </row>
    <row r="227" spans="1:10">
      <c r="A227" s="373">
        <v>0.14212164794689899</v>
      </c>
      <c r="B227" s="155">
        <v>2</v>
      </c>
      <c r="C227" s="198" t="s">
        <v>225</v>
      </c>
      <c r="D227" s="196">
        <v>0.14285714285714299</v>
      </c>
      <c r="E227" s="196">
        <v>0.22222222222222199</v>
      </c>
      <c r="F227" s="196">
        <v>0.33333333333333298</v>
      </c>
      <c r="G227" s="196">
        <v>0.1875</v>
      </c>
      <c r="H227" s="196">
        <v>0.30769230769230799</v>
      </c>
      <c r="I227" s="196">
        <v>0</v>
      </c>
      <c r="J227" s="196">
        <v>0.5</v>
      </c>
    </row>
    <row r="228" spans="1:10">
      <c r="A228" s="373">
        <v>0.13996964361140901</v>
      </c>
      <c r="B228" s="155">
        <v>3</v>
      </c>
      <c r="C228" s="198" t="s">
        <v>403</v>
      </c>
      <c r="D228" s="196">
        <v>0</v>
      </c>
      <c r="E228" s="196">
        <v>0</v>
      </c>
      <c r="F228" s="196">
        <v>4.7619047619047603E-2</v>
      </c>
      <c r="G228" s="196">
        <v>0</v>
      </c>
      <c r="H228" s="196">
        <v>0.15384615384615399</v>
      </c>
      <c r="I228" s="196">
        <v>0</v>
      </c>
      <c r="J228" s="196">
        <v>0</v>
      </c>
    </row>
    <row r="229" spans="1:10">
      <c r="A229" s="373">
        <v>0.87458992643607503</v>
      </c>
      <c r="B229" s="155">
        <v>4</v>
      </c>
      <c r="C229" s="198" t="s">
        <v>224</v>
      </c>
      <c r="D229" s="196">
        <v>0.35714285714285698</v>
      </c>
      <c r="E229" s="196">
        <v>0.27777777777777801</v>
      </c>
      <c r="F229" s="196">
        <v>0.33333333333333298</v>
      </c>
      <c r="G229" s="196">
        <v>0.1875</v>
      </c>
      <c r="H229" s="196">
        <v>0.230769230769231</v>
      </c>
      <c r="I229" s="196">
        <v>0.18181818181818199</v>
      </c>
      <c r="J229" s="196">
        <v>0.28571428571428598</v>
      </c>
    </row>
    <row r="230" spans="1:10">
      <c r="A230" s="373">
        <v>0.59921919956907099</v>
      </c>
      <c r="B230" s="155">
        <v>5</v>
      </c>
      <c r="C230" s="198" t="s">
        <v>404</v>
      </c>
      <c r="D230" s="196">
        <v>0</v>
      </c>
      <c r="E230" s="196">
        <v>0</v>
      </c>
      <c r="F230" s="196">
        <v>4.7619047619047603E-2</v>
      </c>
      <c r="G230" s="196">
        <v>0</v>
      </c>
      <c r="H230" s="196">
        <v>7.69230769230769E-2</v>
      </c>
      <c r="I230" s="196">
        <v>0</v>
      </c>
      <c r="J230" s="196">
        <v>0</v>
      </c>
    </row>
    <row r="231" spans="1:10">
      <c r="A231" s="373">
        <v>0.39833593739738898</v>
      </c>
      <c r="B231" s="155">
        <v>6</v>
      </c>
      <c r="C231" s="198" t="s">
        <v>226</v>
      </c>
      <c r="D231" s="196">
        <v>0.28571428571428598</v>
      </c>
      <c r="E231" s="196">
        <v>0.16666666666666699</v>
      </c>
      <c r="F231" s="196">
        <v>9.5238095238095205E-2</v>
      </c>
      <c r="G231" s="196">
        <v>0.25</v>
      </c>
      <c r="H231" s="196">
        <v>0.230769230769231</v>
      </c>
      <c r="I231" s="196">
        <v>0.36363636363636398</v>
      </c>
      <c r="J231" s="196">
        <v>7.1428571428571397E-2</v>
      </c>
    </row>
    <row r="232" spans="1:10">
      <c r="A232" s="373">
        <v>0.14127209189255699</v>
      </c>
      <c r="B232" s="155">
        <v>7</v>
      </c>
      <c r="C232" s="207" t="s">
        <v>509</v>
      </c>
      <c r="D232" s="208">
        <v>0.64285714285714302</v>
      </c>
      <c r="E232" s="208">
        <v>0.38888888888888901</v>
      </c>
      <c r="F232" s="208">
        <v>0.52380952380952395</v>
      </c>
      <c r="G232" s="208">
        <v>0.875</v>
      </c>
      <c r="H232" s="208">
        <v>0.69230769230769196</v>
      </c>
      <c r="I232" s="208">
        <v>0.72727272727272696</v>
      </c>
      <c r="J232" s="208">
        <v>0.5</v>
      </c>
    </row>
    <row r="233" spans="1:10">
      <c r="A233" s="373">
        <v>0.89477445317942605</v>
      </c>
      <c r="B233" s="155">
        <v>8</v>
      </c>
      <c r="C233" s="207" t="s">
        <v>327</v>
      </c>
      <c r="D233" s="208">
        <v>7.1428571428571397E-2</v>
      </c>
      <c r="E233" s="208">
        <v>0</v>
      </c>
      <c r="F233" s="208">
        <v>9.5238095238095205E-2</v>
      </c>
      <c r="G233" s="208">
        <v>0.125</v>
      </c>
      <c r="H233" s="208">
        <v>0.15384615384615399</v>
      </c>
      <c r="I233" s="208">
        <v>9.0909090909090898E-2</v>
      </c>
      <c r="J233" s="208">
        <v>7.1428571428571397E-2</v>
      </c>
    </row>
    <row r="234" spans="1:10">
      <c r="A234" s="373">
        <v>0.44618430682763499</v>
      </c>
      <c r="B234" s="155">
        <v>9</v>
      </c>
      <c r="C234" s="207" t="s">
        <v>331</v>
      </c>
      <c r="D234" s="208">
        <v>7.1428571428571397E-2</v>
      </c>
      <c r="E234" s="208">
        <v>0.22222222222222199</v>
      </c>
      <c r="F234" s="208">
        <v>9.5238095238095205E-2</v>
      </c>
      <c r="G234" s="208">
        <v>6.25E-2</v>
      </c>
      <c r="H234" s="208">
        <v>0.15384615384615399</v>
      </c>
      <c r="I234" s="208">
        <v>0.36363636363636398</v>
      </c>
      <c r="J234" s="208">
        <v>0.214285714285714</v>
      </c>
    </row>
    <row r="235" spans="1:10">
      <c r="A235" s="373">
        <v>0.15588876070480601</v>
      </c>
      <c r="B235" s="155">
        <v>10</v>
      </c>
      <c r="C235" s="207" t="s">
        <v>326</v>
      </c>
      <c r="D235" s="208">
        <v>0</v>
      </c>
      <c r="E235" s="208">
        <v>0.11111111111111099</v>
      </c>
      <c r="F235" s="208">
        <v>0</v>
      </c>
      <c r="G235" s="208">
        <v>0.125</v>
      </c>
      <c r="H235" s="208">
        <v>0</v>
      </c>
      <c r="I235" s="208">
        <v>0</v>
      </c>
      <c r="J235" s="208">
        <v>0</v>
      </c>
    </row>
    <row r="236" spans="1:10" ht="29">
      <c r="A236" s="373">
        <v>0.41455496802046798</v>
      </c>
      <c r="B236" s="155">
        <v>11</v>
      </c>
      <c r="C236" s="207" t="s">
        <v>330</v>
      </c>
      <c r="D236" s="208">
        <v>0.14285714285714299</v>
      </c>
      <c r="E236" s="208">
        <v>0.22222222222222199</v>
      </c>
      <c r="F236" s="208">
        <v>4.7619047619047603E-2</v>
      </c>
      <c r="G236" s="208">
        <v>0.125</v>
      </c>
      <c r="H236" s="208">
        <v>0</v>
      </c>
      <c r="I236" s="208">
        <v>0.18181818181818199</v>
      </c>
      <c r="J236" s="208">
        <v>0.28571428571428598</v>
      </c>
    </row>
    <row r="237" spans="1:10">
      <c r="A237" s="373">
        <v>0.63329252730723595</v>
      </c>
      <c r="B237" s="155">
        <v>12</v>
      </c>
      <c r="C237" s="207" t="s">
        <v>333</v>
      </c>
      <c r="D237" s="208">
        <v>7.1428571428571397E-2</v>
      </c>
      <c r="E237" s="208">
        <v>0.27777777777777801</v>
      </c>
      <c r="F237" s="208">
        <v>0.14285714285714299</v>
      </c>
      <c r="G237" s="208">
        <v>0.25</v>
      </c>
      <c r="H237" s="208">
        <v>0.15384615384615399</v>
      </c>
      <c r="I237" s="208">
        <v>0.18181818181818199</v>
      </c>
      <c r="J237" s="208">
        <v>0.35714285714285698</v>
      </c>
    </row>
    <row r="238" spans="1:10">
      <c r="A238" s="373">
        <v>0.46066161031525699</v>
      </c>
      <c r="B238" s="155">
        <v>13</v>
      </c>
      <c r="C238" s="198" t="s">
        <v>188</v>
      </c>
      <c r="D238" s="196">
        <v>7.1428571428571397E-2</v>
      </c>
      <c r="E238" s="196">
        <v>0.16666666666666699</v>
      </c>
      <c r="F238" s="196">
        <v>0</v>
      </c>
      <c r="G238" s="196">
        <v>6.25E-2</v>
      </c>
      <c r="H238" s="196">
        <v>0</v>
      </c>
      <c r="I238" s="196">
        <v>0</v>
      </c>
      <c r="J238" s="196">
        <v>7.1428571428571397E-2</v>
      </c>
    </row>
    <row r="239" spans="1:10">
      <c r="C239" s="29"/>
      <c r="D239" s="21"/>
      <c r="E239" s="21"/>
    </row>
    <row r="240" spans="1:10" ht="15.5">
      <c r="C240" s="48"/>
      <c r="D240" s="21"/>
      <c r="E240" s="21"/>
    </row>
    <row r="241" spans="1:10" ht="15.5">
      <c r="C241" s="48"/>
      <c r="D241" s="21"/>
      <c r="E241" s="21"/>
    </row>
    <row r="242" spans="1:10" ht="15" thickBot="1">
      <c r="C242" s="206" t="s">
        <v>510</v>
      </c>
      <c r="D242" s="44"/>
      <c r="E242" s="44"/>
      <c r="F242" s="27"/>
      <c r="G242" s="27"/>
      <c r="H242" s="27"/>
      <c r="I242" s="28"/>
      <c r="J242" s="28"/>
    </row>
    <row r="243" spans="1:10" ht="37" thickBot="1">
      <c r="A243" s="378" t="s">
        <v>570</v>
      </c>
      <c r="C243" s="16" t="s">
        <v>468</v>
      </c>
      <c r="D243" s="143" t="s">
        <v>471</v>
      </c>
      <c r="E243" s="143" t="s">
        <v>460</v>
      </c>
      <c r="F243" s="143" t="s">
        <v>246</v>
      </c>
      <c r="G243" s="143" t="s">
        <v>472</v>
      </c>
      <c r="H243" s="144" t="s">
        <v>63</v>
      </c>
      <c r="I243" s="143" t="s">
        <v>274</v>
      </c>
      <c r="J243" s="145" t="s">
        <v>64</v>
      </c>
    </row>
    <row r="244" spans="1:10" ht="29">
      <c r="A244" s="8">
        <v>0.78505489806569495</v>
      </c>
      <c r="B244" s="155">
        <v>1</v>
      </c>
      <c r="C244" s="197" t="s">
        <v>227</v>
      </c>
      <c r="D244" s="192">
        <v>0.35714285714285698</v>
      </c>
      <c r="E244" s="192">
        <v>0.5</v>
      </c>
      <c r="F244" s="192">
        <v>0.42857142857142899</v>
      </c>
      <c r="G244" s="192">
        <v>0.3125</v>
      </c>
      <c r="H244" s="192">
        <v>0.230769230769231</v>
      </c>
      <c r="I244" s="192">
        <v>0.27272727272727298</v>
      </c>
      <c r="J244" s="192">
        <v>0.28571428571428598</v>
      </c>
    </row>
    <row r="245" spans="1:10">
      <c r="A245" s="8">
        <v>0.16616874266301801</v>
      </c>
      <c r="B245" s="155">
        <v>2</v>
      </c>
      <c r="C245" s="198" t="s">
        <v>228</v>
      </c>
      <c r="D245" s="196">
        <v>0.57142857142857095</v>
      </c>
      <c r="E245" s="196">
        <v>0.55555555555555602</v>
      </c>
      <c r="F245" s="196">
        <v>0.19047619047618999</v>
      </c>
      <c r="G245" s="196">
        <v>0.375</v>
      </c>
      <c r="H245" s="196">
        <v>0.38461538461538503</v>
      </c>
      <c r="I245" s="196">
        <v>0.63636363636363602</v>
      </c>
      <c r="J245" s="196">
        <v>0.57142857142857095</v>
      </c>
    </row>
    <row r="246" spans="1:10" ht="29">
      <c r="A246" s="8">
        <v>0.32537039021160302</v>
      </c>
      <c r="B246" s="155">
        <v>3</v>
      </c>
      <c r="C246" s="198" t="s">
        <v>324</v>
      </c>
      <c r="D246" s="196">
        <v>0.28571428571428598</v>
      </c>
      <c r="E246" s="196">
        <v>0.61111111111111105</v>
      </c>
      <c r="F246" s="196">
        <v>0.28571428571428598</v>
      </c>
      <c r="G246" s="196">
        <v>0.375</v>
      </c>
      <c r="H246" s="196">
        <v>0.46153846153846201</v>
      </c>
      <c r="I246" s="196">
        <v>0.45454545454545497</v>
      </c>
      <c r="J246" s="196">
        <v>0.64285714285714302</v>
      </c>
    </row>
    <row r="247" spans="1:10">
      <c r="A247" s="8">
        <v>0.54408144700863004</v>
      </c>
      <c r="B247" s="155">
        <v>4</v>
      </c>
      <c r="C247" s="198" t="s">
        <v>332</v>
      </c>
      <c r="D247" s="196">
        <v>0</v>
      </c>
      <c r="E247" s="196">
        <v>5.5555555555555601E-2</v>
      </c>
      <c r="F247" s="196">
        <v>4.7619047619047603E-2</v>
      </c>
      <c r="G247" s="196">
        <v>0.1875</v>
      </c>
      <c r="H247" s="196">
        <v>7.69230769230769E-2</v>
      </c>
      <c r="I247" s="196">
        <v>9.0909090909090898E-2</v>
      </c>
      <c r="J247" s="196">
        <v>0</v>
      </c>
    </row>
    <row r="248" spans="1:10">
      <c r="A248" s="8">
        <v>0.26823286153047199</v>
      </c>
      <c r="B248" s="155">
        <v>5</v>
      </c>
      <c r="C248" s="198" t="s">
        <v>328</v>
      </c>
      <c r="D248" s="196">
        <v>0.35714285714285698</v>
      </c>
      <c r="E248" s="196">
        <v>0.22222222222222199</v>
      </c>
      <c r="F248" s="196">
        <v>0.238095238095238</v>
      </c>
      <c r="G248" s="196">
        <v>0.4375</v>
      </c>
      <c r="H248" s="196">
        <v>0.61538461538461497</v>
      </c>
      <c r="I248" s="196">
        <v>0.54545454545454497</v>
      </c>
      <c r="J248" s="196">
        <v>0.28571428571428598</v>
      </c>
    </row>
    <row r="249" spans="1:10">
      <c r="A249" s="8">
        <v>4.33439195058049E-2</v>
      </c>
      <c r="B249" s="155">
        <v>6</v>
      </c>
      <c r="C249" s="198" t="s">
        <v>511</v>
      </c>
      <c r="D249" s="196">
        <v>0.214285714285714</v>
      </c>
      <c r="E249" s="196">
        <v>0.22222222222222199</v>
      </c>
      <c r="F249" s="196">
        <v>0.52380952380952395</v>
      </c>
      <c r="G249" s="196">
        <v>0.1875</v>
      </c>
      <c r="H249" s="196">
        <v>0.30769230769230799</v>
      </c>
      <c r="I249" s="196">
        <v>0.18181818181818199</v>
      </c>
      <c r="J249" s="196">
        <v>0</v>
      </c>
    </row>
    <row r="250" spans="1:10">
      <c r="A250" s="8">
        <v>0.26611342712771402</v>
      </c>
      <c r="B250" s="155">
        <v>7</v>
      </c>
      <c r="C250" s="207" t="s">
        <v>230</v>
      </c>
      <c r="D250" s="208">
        <v>0.35714285714285698</v>
      </c>
      <c r="E250" s="208">
        <v>0.16666666666666699</v>
      </c>
      <c r="F250" s="208">
        <v>4.7619047619047603E-2</v>
      </c>
      <c r="G250" s="208">
        <v>0.25</v>
      </c>
      <c r="H250" s="208">
        <v>0.30769230769230799</v>
      </c>
      <c r="I250" s="208">
        <v>0.27272727272727298</v>
      </c>
      <c r="J250" s="208">
        <v>0.42857142857142899</v>
      </c>
    </row>
    <row r="251" spans="1:10" ht="29">
      <c r="A251" s="8">
        <v>6.3589398891553905E-2</v>
      </c>
      <c r="B251" s="155">
        <v>8</v>
      </c>
      <c r="C251" s="207" t="s">
        <v>231</v>
      </c>
      <c r="D251" s="208">
        <v>0.35714285714285698</v>
      </c>
      <c r="E251" s="208">
        <v>0.5</v>
      </c>
      <c r="F251" s="208">
        <v>0.33333333333333298</v>
      </c>
      <c r="G251" s="208">
        <v>0.1875</v>
      </c>
      <c r="H251" s="208">
        <v>0.30769230769230799</v>
      </c>
      <c r="I251" s="208">
        <v>0.18181818181818199</v>
      </c>
      <c r="J251" s="208">
        <v>0.71428571428571397</v>
      </c>
    </row>
    <row r="252" spans="1:10" ht="29.5" thickBot="1">
      <c r="A252" s="8">
        <v>7.0675815084645502E-2</v>
      </c>
      <c r="B252" s="155">
        <v>9</v>
      </c>
      <c r="C252" s="199" t="s">
        <v>406</v>
      </c>
      <c r="D252" s="128">
        <v>7.1428571428571397E-2</v>
      </c>
      <c r="E252" s="128">
        <v>0.11111111111111099</v>
      </c>
      <c r="F252" s="128">
        <v>0.28571428571428598</v>
      </c>
      <c r="G252" s="128">
        <v>0.125</v>
      </c>
      <c r="H252" s="128">
        <v>0.15384615384615399</v>
      </c>
      <c r="I252" s="128">
        <v>0.18181818181818199</v>
      </c>
      <c r="J252" s="128">
        <v>0</v>
      </c>
    </row>
    <row r="253" spans="1:10">
      <c r="C253" s="29"/>
      <c r="D253" s="21"/>
      <c r="E253" s="21"/>
    </row>
    <row r="254" spans="1:10" ht="15.5">
      <c r="C254" s="48"/>
      <c r="D254" s="21"/>
      <c r="E254" s="21"/>
    </row>
    <row r="255" spans="1:10">
      <c r="C255" s="49"/>
      <c r="D255" s="50"/>
      <c r="E255" s="151"/>
      <c r="F255" s="50"/>
      <c r="G255" s="44"/>
      <c r="H255" s="44"/>
      <c r="I255" s="44"/>
      <c r="J255" s="151"/>
    </row>
    <row r="256" spans="1:10">
      <c r="C256" s="49"/>
      <c r="D256" s="50"/>
      <c r="E256" s="151"/>
      <c r="F256" s="50"/>
      <c r="G256" s="27"/>
      <c r="H256" s="27"/>
      <c r="I256" s="27"/>
      <c r="J256" s="151"/>
    </row>
    <row r="257" spans="2:13">
      <c r="C257" s="35"/>
      <c r="D257" s="36"/>
      <c r="E257" s="36"/>
      <c r="F257" s="37"/>
      <c r="G257" s="37"/>
    </row>
    <row r="259" spans="2:13">
      <c r="C259" s="29"/>
      <c r="D259" s="21"/>
      <c r="E259" s="21"/>
    </row>
    <row r="260" spans="2:13">
      <c r="B260" s="156"/>
      <c r="C260" s="30"/>
      <c r="D260" s="31"/>
      <c r="E260" s="31"/>
      <c r="F260" s="31"/>
      <c r="G260" s="31"/>
      <c r="H260" s="31"/>
      <c r="I260" s="154"/>
      <c r="J260" s="31"/>
      <c r="K260" s="148"/>
      <c r="L260" s="148"/>
      <c r="M260" s="148"/>
    </row>
    <row r="261" spans="2:13">
      <c r="C261" s="51"/>
      <c r="D261" s="52"/>
      <c r="E261" s="52"/>
      <c r="F261" s="27"/>
      <c r="G261" s="27"/>
      <c r="H261" s="27"/>
      <c r="I261" s="28"/>
      <c r="J261" s="28"/>
    </row>
    <row r="262" spans="2:13">
      <c r="C262" s="51"/>
      <c r="D262" s="52"/>
      <c r="E262" s="52"/>
      <c r="F262" s="27"/>
      <c r="G262" s="27"/>
      <c r="H262" s="27"/>
      <c r="I262" s="28"/>
      <c r="J262" s="28"/>
    </row>
    <row r="263" spans="2:13">
      <c r="C263" s="51"/>
      <c r="D263" s="52"/>
      <c r="E263" s="52"/>
      <c r="F263" s="27"/>
      <c r="G263" s="27"/>
      <c r="H263" s="27"/>
      <c r="I263" s="28"/>
      <c r="J263" s="28"/>
    </row>
    <row r="264" spans="2:13">
      <c r="C264" s="51"/>
      <c r="D264" s="52"/>
      <c r="E264" s="52"/>
      <c r="F264" s="27"/>
      <c r="G264" s="27"/>
      <c r="H264" s="27"/>
      <c r="I264" s="28"/>
      <c r="J264" s="28"/>
    </row>
    <row r="265" spans="2:13">
      <c r="C265" s="51"/>
      <c r="D265" s="52"/>
      <c r="E265" s="52"/>
      <c r="F265" s="27"/>
      <c r="G265" s="27"/>
      <c r="H265" s="27"/>
      <c r="I265" s="28"/>
      <c r="J265" s="28"/>
    </row>
    <row r="269" spans="2:13">
      <c r="F269" s="37"/>
      <c r="G269" s="37"/>
    </row>
    <row r="270" spans="2:13">
      <c r="F270" s="37"/>
      <c r="G270" s="37"/>
    </row>
    <row r="271" spans="2:13">
      <c r="F271" s="53"/>
      <c r="G271" s="53"/>
    </row>
    <row r="272" spans="2:13">
      <c r="B272" s="139"/>
      <c r="K272" s="139"/>
      <c r="L272" s="139"/>
      <c r="M272" s="139"/>
    </row>
    <row r="273" spans="1:13">
      <c r="B273" s="139"/>
      <c r="F273" s="37"/>
      <c r="G273" s="37"/>
      <c r="K273" s="139"/>
      <c r="L273" s="139"/>
      <c r="M273" s="139"/>
    </row>
    <row r="274" spans="1:13">
      <c r="A274" s="376"/>
      <c r="B274" s="139"/>
      <c r="F274" s="37"/>
      <c r="G274" s="37"/>
      <c r="K274" s="139"/>
      <c r="L274" s="139"/>
      <c r="M274" s="139"/>
    </row>
  </sheetData>
  <mergeCells count="2">
    <mergeCell ref="C23:J23"/>
    <mergeCell ref="C31:J31"/>
  </mergeCells>
  <conditionalFormatting sqref="A8:A9">
    <cfRule type="expression" dxfId="167" priority="170">
      <formula>AND(A8&lt;0.05, A8&lt;&gt;"")</formula>
    </cfRule>
  </conditionalFormatting>
  <conditionalFormatting sqref="A25:A27">
    <cfRule type="expression" dxfId="166" priority="168">
      <formula>AND(A25&lt;0.05, A25&lt;&gt;"")</formula>
    </cfRule>
  </conditionalFormatting>
  <conditionalFormatting sqref="A33:A35">
    <cfRule type="expression" dxfId="165" priority="167">
      <formula>AND(A33&lt;0.05, A33&lt;&gt;"")</formula>
    </cfRule>
  </conditionalFormatting>
  <conditionalFormatting sqref="A41">
    <cfRule type="expression" dxfId="164" priority="166">
      <formula>A41&lt;0.05</formula>
    </cfRule>
  </conditionalFormatting>
  <conditionalFormatting sqref="A42">
    <cfRule type="expression" dxfId="163" priority="165">
      <formula>A42&lt;0.05</formula>
    </cfRule>
  </conditionalFormatting>
  <conditionalFormatting sqref="A43">
    <cfRule type="expression" dxfId="162" priority="164">
      <formula>A43&lt;0.05</formula>
    </cfRule>
  </conditionalFormatting>
  <conditionalFormatting sqref="A44">
    <cfRule type="expression" dxfId="161" priority="163">
      <formula>A44&lt;0.05</formula>
    </cfRule>
  </conditionalFormatting>
  <conditionalFormatting sqref="A45">
    <cfRule type="expression" dxfId="160" priority="162">
      <formula>A45&lt;0.05</formula>
    </cfRule>
  </conditionalFormatting>
  <conditionalFormatting sqref="A46">
    <cfRule type="expression" dxfId="159" priority="161">
      <formula>A46&lt;0.05</formula>
    </cfRule>
  </conditionalFormatting>
  <conditionalFormatting sqref="A47">
    <cfRule type="expression" dxfId="158" priority="160">
      <formula>A47&lt;0.05</formula>
    </cfRule>
  </conditionalFormatting>
  <conditionalFormatting sqref="A48">
    <cfRule type="expression" dxfId="157" priority="159">
      <formula>A48&lt;0.05</formula>
    </cfRule>
  </conditionalFormatting>
  <conditionalFormatting sqref="A49">
    <cfRule type="expression" dxfId="156" priority="158">
      <formula>A49&lt;0.05</formula>
    </cfRule>
  </conditionalFormatting>
  <conditionalFormatting sqref="A50">
    <cfRule type="expression" dxfId="155" priority="157">
      <formula>A50&lt;0.05</formula>
    </cfRule>
  </conditionalFormatting>
  <conditionalFormatting sqref="A51">
    <cfRule type="expression" dxfId="154" priority="156">
      <formula>A51&lt;0.05</formula>
    </cfRule>
  </conditionalFormatting>
  <conditionalFormatting sqref="A53">
    <cfRule type="expression" dxfId="153" priority="154">
      <formula>A53&lt;0.05</formula>
    </cfRule>
  </conditionalFormatting>
  <conditionalFormatting sqref="A54">
    <cfRule type="expression" dxfId="152" priority="153">
      <formula>A54&lt;0.05</formula>
    </cfRule>
  </conditionalFormatting>
  <conditionalFormatting sqref="A55">
    <cfRule type="expression" dxfId="151" priority="152">
      <formula>A55&lt;0.05</formula>
    </cfRule>
  </conditionalFormatting>
  <conditionalFormatting sqref="A56">
    <cfRule type="expression" dxfId="150" priority="151">
      <formula>A56&lt;0.05</formula>
    </cfRule>
  </conditionalFormatting>
  <conditionalFormatting sqref="A57">
    <cfRule type="expression" dxfId="149" priority="150">
      <formula>A57&lt;0.05</formula>
    </cfRule>
  </conditionalFormatting>
  <conditionalFormatting sqref="A58">
    <cfRule type="expression" dxfId="148" priority="149">
      <formula>A58&lt;0.05</formula>
    </cfRule>
  </conditionalFormatting>
  <conditionalFormatting sqref="A59">
    <cfRule type="expression" dxfId="147" priority="148">
      <formula>A59&lt;0.05</formula>
    </cfRule>
  </conditionalFormatting>
  <conditionalFormatting sqref="A60">
    <cfRule type="expression" dxfId="146" priority="147">
      <formula>A60&lt;0.05</formula>
    </cfRule>
  </conditionalFormatting>
  <conditionalFormatting sqref="A61">
    <cfRule type="expression" dxfId="145" priority="146">
      <formula>A61&lt;0.05</formula>
    </cfRule>
  </conditionalFormatting>
  <conditionalFormatting sqref="A62">
    <cfRule type="expression" dxfId="144" priority="145">
      <formula>A62&lt;0.05</formula>
    </cfRule>
  </conditionalFormatting>
  <conditionalFormatting sqref="A63">
    <cfRule type="expression" dxfId="143" priority="144">
      <formula>A63&lt;0.05</formula>
    </cfRule>
  </conditionalFormatting>
  <conditionalFormatting sqref="A64">
    <cfRule type="expression" dxfId="142" priority="143">
      <formula>A64&lt;0.05</formula>
    </cfRule>
  </conditionalFormatting>
  <conditionalFormatting sqref="A65">
    <cfRule type="expression" dxfId="141" priority="142">
      <formula>A65&lt;0.05</formula>
    </cfRule>
  </conditionalFormatting>
  <conditionalFormatting sqref="A66">
    <cfRule type="expression" dxfId="140" priority="141">
      <formula>A66&lt;0.05</formula>
    </cfRule>
  </conditionalFormatting>
  <conditionalFormatting sqref="A67">
    <cfRule type="expression" dxfId="139" priority="140">
      <formula>A67&lt;0.05</formula>
    </cfRule>
  </conditionalFormatting>
  <conditionalFormatting sqref="A73">
    <cfRule type="expression" dxfId="138" priority="139">
      <formula>A73&lt;0.05</formula>
    </cfRule>
  </conditionalFormatting>
  <conditionalFormatting sqref="A74">
    <cfRule type="expression" dxfId="137" priority="138">
      <formula>A74&lt;0.05</formula>
    </cfRule>
  </conditionalFormatting>
  <conditionalFormatting sqref="A75">
    <cfRule type="expression" dxfId="136" priority="137">
      <formula>A75&lt;0.05</formula>
    </cfRule>
  </conditionalFormatting>
  <conditionalFormatting sqref="A76">
    <cfRule type="expression" dxfId="135" priority="136">
      <formula>A76&lt;0.05</formula>
    </cfRule>
  </conditionalFormatting>
  <conditionalFormatting sqref="A77">
    <cfRule type="expression" dxfId="134" priority="135">
      <formula>A77&lt;0.05</formula>
    </cfRule>
  </conditionalFormatting>
  <conditionalFormatting sqref="A78">
    <cfRule type="expression" dxfId="133" priority="134">
      <formula>A78&lt;0.05</formula>
    </cfRule>
  </conditionalFormatting>
  <conditionalFormatting sqref="A79">
    <cfRule type="expression" dxfId="132" priority="133">
      <formula>A79&lt;0.05</formula>
    </cfRule>
  </conditionalFormatting>
  <conditionalFormatting sqref="A80">
    <cfRule type="expression" dxfId="131" priority="132">
      <formula>A80&lt;0.05</formula>
    </cfRule>
  </conditionalFormatting>
  <conditionalFormatting sqref="A81">
    <cfRule type="expression" dxfId="130" priority="131">
      <formula>A81&lt;0.05</formula>
    </cfRule>
  </conditionalFormatting>
  <conditionalFormatting sqref="A82">
    <cfRule type="expression" dxfId="129" priority="130">
      <formula>A82&lt;0.05</formula>
    </cfRule>
  </conditionalFormatting>
  <conditionalFormatting sqref="A95">
    <cfRule type="expression" dxfId="128" priority="128">
      <formula>A95&lt;0.05</formula>
    </cfRule>
  </conditionalFormatting>
  <conditionalFormatting sqref="A96">
    <cfRule type="expression" dxfId="127" priority="127">
      <formula>A96&lt;0.05</formula>
    </cfRule>
  </conditionalFormatting>
  <conditionalFormatting sqref="A97">
    <cfRule type="expression" dxfId="126" priority="126">
      <formula>A97&lt;0.05</formula>
    </cfRule>
  </conditionalFormatting>
  <conditionalFormatting sqref="A98">
    <cfRule type="expression" dxfId="125" priority="125">
      <formula>A98&lt;0.05</formula>
    </cfRule>
  </conditionalFormatting>
  <conditionalFormatting sqref="A99">
    <cfRule type="expression" dxfId="124" priority="124">
      <formula>A99&lt;0.05</formula>
    </cfRule>
  </conditionalFormatting>
  <conditionalFormatting sqref="A100">
    <cfRule type="expression" dxfId="123" priority="123">
      <formula>A100&lt;0.05</formula>
    </cfRule>
  </conditionalFormatting>
  <conditionalFormatting sqref="A101">
    <cfRule type="expression" dxfId="122" priority="122">
      <formula>A101&lt;0.05</formula>
    </cfRule>
  </conditionalFormatting>
  <conditionalFormatting sqref="A102">
    <cfRule type="expression" dxfId="121" priority="121">
      <formula>A102&lt;0.05</formula>
    </cfRule>
  </conditionalFormatting>
  <conditionalFormatting sqref="A103">
    <cfRule type="expression" dxfId="120" priority="120">
      <formula>A103&lt;0.05</formula>
    </cfRule>
  </conditionalFormatting>
  <conditionalFormatting sqref="A104">
    <cfRule type="expression" dxfId="119" priority="119">
      <formula>A104&lt;0.05</formula>
    </cfRule>
  </conditionalFormatting>
  <conditionalFormatting sqref="A105">
    <cfRule type="expression" dxfId="118" priority="118">
      <formula>A105&lt;0.05</formula>
    </cfRule>
  </conditionalFormatting>
  <conditionalFormatting sqref="A111">
    <cfRule type="expression" dxfId="117" priority="117">
      <formula>A111&lt;0.05</formula>
    </cfRule>
  </conditionalFormatting>
  <conditionalFormatting sqref="A112">
    <cfRule type="expression" dxfId="116" priority="116">
      <formula>A112&lt;0.05</formula>
    </cfRule>
  </conditionalFormatting>
  <conditionalFormatting sqref="A113">
    <cfRule type="expression" dxfId="115" priority="115">
      <formula>A113&lt;0.05</formula>
    </cfRule>
  </conditionalFormatting>
  <conditionalFormatting sqref="A114">
    <cfRule type="expression" dxfId="114" priority="114">
      <formula>A114&lt;0.05</formula>
    </cfRule>
  </conditionalFormatting>
  <conditionalFormatting sqref="A115">
    <cfRule type="expression" dxfId="113" priority="113">
      <formula>A115&lt;0.05</formula>
    </cfRule>
  </conditionalFormatting>
  <conditionalFormatting sqref="A116">
    <cfRule type="expression" dxfId="112" priority="112">
      <formula>A116&lt;0.05</formula>
    </cfRule>
  </conditionalFormatting>
  <conditionalFormatting sqref="A117">
    <cfRule type="expression" dxfId="111" priority="111">
      <formula>A117&lt;0.05</formula>
    </cfRule>
  </conditionalFormatting>
  <conditionalFormatting sqref="A118">
    <cfRule type="expression" dxfId="110" priority="110">
      <formula>A118&lt;0.05</formula>
    </cfRule>
  </conditionalFormatting>
  <conditionalFormatting sqref="A119">
    <cfRule type="expression" dxfId="109" priority="109">
      <formula>A119&lt;0.05</formula>
    </cfRule>
  </conditionalFormatting>
  <conditionalFormatting sqref="A120">
    <cfRule type="expression" dxfId="108" priority="108">
      <formula>A120&lt;0.05</formula>
    </cfRule>
  </conditionalFormatting>
  <conditionalFormatting sqref="A121">
    <cfRule type="expression" dxfId="107" priority="107">
      <formula>A121&lt;0.05</formula>
    </cfRule>
  </conditionalFormatting>
  <conditionalFormatting sqref="A122">
    <cfRule type="expression" dxfId="106" priority="106">
      <formula>A122&lt;0.05</formula>
    </cfRule>
  </conditionalFormatting>
  <conditionalFormatting sqref="A123">
    <cfRule type="expression" dxfId="105" priority="105">
      <formula>A123&lt;0.05</formula>
    </cfRule>
  </conditionalFormatting>
  <conditionalFormatting sqref="A124">
    <cfRule type="expression" dxfId="104" priority="104">
      <formula>A124&lt;0.05</formula>
    </cfRule>
  </conditionalFormatting>
  <conditionalFormatting sqref="A125">
    <cfRule type="expression" dxfId="103" priority="103">
      <formula>A125&lt;0.05</formula>
    </cfRule>
  </conditionalFormatting>
  <conditionalFormatting sqref="A126">
    <cfRule type="expression" dxfId="102" priority="102">
      <formula>A126&lt;0.05</formula>
    </cfRule>
  </conditionalFormatting>
  <conditionalFormatting sqref="A127">
    <cfRule type="expression" dxfId="101" priority="101">
      <formula>A127&lt;0.05</formula>
    </cfRule>
  </conditionalFormatting>
  <conditionalFormatting sqref="A128">
    <cfRule type="expression" dxfId="100" priority="100">
      <formula>A128&lt;0.05</formula>
    </cfRule>
  </conditionalFormatting>
  <conditionalFormatting sqref="A129">
    <cfRule type="expression" dxfId="99" priority="99">
      <formula>A129&lt;0.05</formula>
    </cfRule>
  </conditionalFormatting>
  <conditionalFormatting sqref="A130">
    <cfRule type="expression" dxfId="98" priority="98">
      <formula>A130&lt;0.05</formula>
    </cfRule>
  </conditionalFormatting>
  <conditionalFormatting sqref="A131">
    <cfRule type="expression" dxfId="97" priority="97">
      <formula>A131&lt;0.05</formula>
    </cfRule>
  </conditionalFormatting>
  <conditionalFormatting sqref="A132">
    <cfRule type="expression" dxfId="96" priority="96">
      <formula>A132&lt;0.05</formula>
    </cfRule>
  </conditionalFormatting>
  <conditionalFormatting sqref="A133">
    <cfRule type="expression" dxfId="95" priority="95">
      <formula>A133&lt;0.05</formula>
    </cfRule>
  </conditionalFormatting>
  <conditionalFormatting sqref="A134">
    <cfRule type="expression" dxfId="94" priority="94">
      <formula>A134&lt;0.05</formula>
    </cfRule>
  </conditionalFormatting>
  <conditionalFormatting sqref="A135">
    <cfRule type="expression" dxfId="93" priority="93">
      <formula>A135&lt;0.05</formula>
    </cfRule>
  </conditionalFormatting>
  <conditionalFormatting sqref="A136">
    <cfRule type="expression" dxfId="92" priority="92">
      <formula>A136&lt;0.05</formula>
    </cfRule>
  </conditionalFormatting>
  <conditionalFormatting sqref="A137">
    <cfRule type="expression" dxfId="91" priority="91">
      <formula>A137&lt;0.05</formula>
    </cfRule>
  </conditionalFormatting>
  <conditionalFormatting sqref="A143">
    <cfRule type="expression" dxfId="90" priority="90">
      <formula>A143&lt;0.05</formula>
    </cfRule>
  </conditionalFormatting>
  <conditionalFormatting sqref="A144">
    <cfRule type="expression" dxfId="89" priority="89">
      <formula>A144&lt;0.05</formula>
    </cfRule>
  </conditionalFormatting>
  <conditionalFormatting sqref="A145">
    <cfRule type="expression" dxfId="88" priority="88">
      <formula>A145&lt;0.05</formula>
    </cfRule>
  </conditionalFormatting>
  <conditionalFormatting sqref="A146">
    <cfRule type="expression" dxfId="87" priority="87">
      <formula>A146&lt;0.05</formula>
    </cfRule>
  </conditionalFormatting>
  <conditionalFormatting sqref="A147">
    <cfRule type="expression" dxfId="86" priority="86">
      <formula>A147&lt;0.05</formula>
    </cfRule>
  </conditionalFormatting>
  <conditionalFormatting sqref="A148">
    <cfRule type="expression" dxfId="85" priority="85">
      <formula>A148&lt;0.05</formula>
    </cfRule>
  </conditionalFormatting>
  <conditionalFormatting sqref="A149">
    <cfRule type="expression" dxfId="84" priority="84">
      <formula>A149&lt;0.05</formula>
    </cfRule>
  </conditionalFormatting>
  <conditionalFormatting sqref="A150">
    <cfRule type="expression" dxfId="83" priority="83">
      <formula>A150&lt;0.05</formula>
    </cfRule>
  </conditionalFormatting>
  <conditionalFormatting sqref="A151">
    <cfRule type="expression" dxfId="82" priority="82">
      <formula>A151&lt;0.05</formula>
    </cfRule>
  </conditionalFormatting>
  <conditionalFormatting sqref="A152">
    <cfRule type="expression" dxfId="81" priority="81">
      <formula>A152&lt;0.05</formula>
    </cfRule>
  </conditionalFormatting>
  <conditionalFormatting sqref="A153">
    <cfRule type="expression" dxfId="80" priority="80">
      <formula>A153&lt;0.05</formula>
    </cfRule>
  </conditionalFormatting>
  <conditionalFormatting sqref="A154">
    <cfRule type="expression" dxfId="79" priority="79">
      <formula>A154&lt;0.05</formula>
    </cfRule>
  </conditionalFormatting>
  <conditionalFormatting sqref="A155">
    <cfRule type="expression" dxfId="78" priority="78">
      <formula>A155&lt;0.05</formula>
    </cfRule>
  </conditionalFormatting>
  <conditionalFormatting sqref="A156">
    <cfRule type="expression" dxfId="77" priority="77">
      <formula>A156&lt;0.05</formula>
    </cfRule>
  </conditionalFormatting>
  <conditionalFormatting sqref="A157">
    <cfRule type="expression" dxfId="76" priority="76">
      <formula>A157&lt;0.05</formula>
    </cfRule>
  </conditionalFormatting>
  <conditionalFormatting sqref="A165:A169">
    <cfRule type="expression" dxfId="75" priority="75">
      <formula>AND(A165&lt;0.05, A165&lt;&gt;"")</formula>
    </cfRule>
  </conditionalFormatting>
  <conditionalFormatting sqref="A178">
    <cfRule type="expression" dxfId="74" priority="74">
      <formula>A178&lt;0.05</formula>
    </cfRule>
  </conditionalFormatting>
  <conditionalFormatting sqref="A179">
    <cfRule type="expression" dxfId="73" priority="73">
      <formula>A179&lt;0.05</formula>
    </cfRule>
  </conditionalFormatting>
  <conditionalFormatting sqref="A180">
    <cfRule type="expression" dxfId="72" priority="72">
      <formula>A180&lt;0.05</formula>
    </cfRule>
  </conditionalFormatting>
  <conditionalFormatting sqref="A181">
    <cfRule type="expression" dxfId="71" priority="71">
      <formula>A181&lt;0.05</formula>
    </cfRule>
  </conditionalFormatting>
  <conditionalFormatting sqref="A182">
    <cfRule type="expression" dxfId="70" priority="70">
      <formula>A182&lt;0.05</formula>
    </cfRule>
  </conditionalFormatting>
  <conditionalFormatting sqref="A183">
    <cfRule type="expression" dxfId="69" priority="69">
      <formula>A183&lt;0.05</formula>
    </cfRule>
  </conditionalFormatting>
  <conditionalFormatting sqref="A184">
    <cfRule type="expression" dxfId="68" priority="68">
      <formula>A184&lt;0.05</formula>
    </cfRule>
  </conditionalFormatting>
  <conditionalFormatting sqref="A185">
    <cfRule type="expression" dxfId="67" priority="67">
      <formula>A185&lt;0.05</formula>
    </cfRule>
  </conditionalFormatting>
  <conditionalFormatting sqref="A186">
    <cfRule type="expression" dxfId="66" priority="66">
      <formula>A186&lt;0.05</formula>
    </cfRule>
  </conditionalFormatting>
  <conditionalFormatting sqref="A187">
    <cfRule type="expression" dxfId="65" priority="65">
      <formula>A187&lt;0.05</formula>
    </cfRule>
  </conditionalFormatting>
  <conditionalFormatting sqref="A188">
    <cfRule type="expression" dxfId="64" priority="64">
      <formula>A188&lt;0.05</formula>
    </cfRule>
  </conditionalFormatting>
  <conditionalFormatting sqref="A189">
    <cfRule type="expression" dxfId="63" priority="63">
      <formula>A189&lt;0.05</formula>
    </cfRule>
  </conditionalFormatting>
  <conditionalFormatting sqref="A190">
    <cfRule type="expression" dxfId="62" priority="62">
      <formula>A190&lt;0.05</formula>
    </cfRule>
  </conditionalFormatting>
  <conditionalFormatting sqref="A197">
    <cfRule type="expression" dxfId="61" priority="60">
      <formula>A197&lt;0.05</formula>
    </cfRule>
  </conditionalFormatting>
  <conditionalFormatting sqref="A198">
    <cfRule type="expression" dxfId="60" priority="59">
      <formula>A198&lt;0.05</formula>
    </cfRule>
  </conditionalFormatting>
  <conditionalFormatting sqref="A199">
    <cfRule type="expression" dxfId="59" priority="58">
      <formula>A199&lt;0.05</formula>
    </cfRule>
  </conditionalFormatting>
  <conditionalFormatting sqref="A200">
    <cfRule type="expression" dxfId="58" priority="57">
      <formula>A200&lt;0.05</formula>
    </cfRule>
  </conditionalFormatting>
  <conditionalFormatting sqref="A201">
    <cfRule type="expression" dxfId="57" priority="56">
      <formula>A201&lt;0.05</formula>
    </cfRule>
  </conditionalFormatting>
  <conditionalFormatting sqref="A202">
    <cfRule type="expression" dxfId="56" priority="55">
      <formula>A202&lt;0.05</formula>
    </cfRule>
  </conditionalFormatting>
  <conditionalFormatting sqref="A203">
    <cfRule type="expression" dxfId="55" priority="54">
      <formula>A203&lt;0.05</formula>
    </cfRule>
  </conditionalFormatting>
  <conditionalFormatting sqref="A211">
    <cfRule type="expression" dxfId="54" priority="51">
      <formula>A211&lt;0.05</formula>
    </cfRule>
  </conditionalFormatting>
  <conditionalFormatting sqref="A212">
    <cfRule type="expression" dxfId="53" priority="50">
      <formula>A212&lt;0.05</formula>
    </cfRule>
  </conditionalFormatting>
  <conditionalFormatting sqref="A213">
    <cfRule type="expression" dxfId="52" priority="49">
      <formula>A213&lt;0.05</formula>
    </cfRule>
  </conditionalFormatting>
  <conditionalFormatting sqref="A214">
    <cfRule type="expression" dxfId="51" priority="48">
      <formula>A214&lt;0.05</formula>
    </cfRule>
  </conditionalFormatting>
  <conditionalFormatting sqref="A215">
    <cfRule type="expression" dxfId="50" priority="47">
      <formula>A215&lt;0.05</formula>
    </cfRule>
  </conditionalFormatting>
  <conditionalFormatting sqref="A216">
    <cfRule type="expression" dxfId="49" priority="46">
      <formula>A216&lt;0.05</formula>
    </cfRule>
  </conditionalFormatting>
  <conditionalFormatting sqref="A244">
    <cfRule type="expression" dxfId="48" priority="11">
      <formula>A244&lt;0.05</formula>
    </cfRule>
  </conditionalFormatting>
  <conditionalFormatting sqref="A245">
    <cfRule type="expression" dxfId="47" priority="10">
      <formula>A245&lt;0.05</formula>
    </cfRule>
  </conditionalFormatting>
  <conditionalFormatting sqref="A246">
    <cfRule type="expression" dxfId="46" priority="9">
      <formula>A246&lt;0.05</formula>
    </cfRule>
  </conditionalFormatting>
  <conditionalFormatting sqref="A247">
    <cfRule type="expression" dxfId="45" priority="8">
      <formula>A247&lt;0.05</formula>
    </cfRule>
  </conditionalFormatting>
  <conditionalFormatting sqref="A248">
    <cfRule type="expression" dxfId="44" priority="7">
      <formula>A248&lt;0.05</formula>
    </cfRule>
  </conditionalFormatting>
  <conditionalFormatting sqref="A249">
    <cfRule type="expression" dxfId="43" priority="6">
      <formula>A249&lt;0.05</formula>
    </cfRule>
  </conditionalFormatting>
  <conditionalFormatting sqref="A250">
    <cfRule type="expression" dxfId="42" priority="5">
      <formula>A250&lt;0.05</formula>
    </cfRule>
  </conditionalFormatting>
  <conditionalFormatting sqref="A251">
    <cfRule type="expression" dxfId="41" priority="4">
      <formula>A251&lt;0.05</formula>
    </cfRule>
  </conditionalFormatting>
  <conditionalFormatting sqref="A252">
    <cfRule type="expression" dxfId="40" priority="3">
      <formula>A252&lt;0.05</formula>
    </cfRule>
  </conditionalFormatting>
  <conditionalFormatting sqref="A15:A17">
    <cfRule type="expression" dxfId="39" priority="1">
      <formula>AND(A15&lt;0.05, A15&lt;&gt;"")</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6C8B9A-23F1-40BC-83C6-7DFF272881AC}">
  <dimension ref="A1:T206"/>
  <sheetViews>
    <sheetView zoomScale="50" zoomScaleNormal="70" workbookViewId="0">
      <pane ySplit="1" topLeftCell="A2" activePane="bottomLeft" state="frozen"/>
      <selection pane="bottomLeft" activeCell="C75" sqref="C75"/>
    </sheetView>
  </sheetViews>
  <sheetFormatPr defaultRowHeight="14.5"/>
  <cols>
    <col min="1" max="1" width="8.7265625" style="378"/>
    <col min="2" max="2" width="7.6328125" style="221" customWidth="1"/>
    <col min="3" max="3" width="43.6328125" style="213" customWidth="1"/>
    <col min="4" max="4" width="8.7265625" style="210" customWidth="1"/>
    <col min="5" max="5" width="9.1796875" style="210" customWidth="1"/>
    <col min="6" max="17" width="7.26953125" style="210" customWidth="1"/>
    <col min="18" max="19" width="8.7265625" style="210"/>
    <col min="20" max="20" width="38.26953125" style="210" customWidth="1"/>
  </cols>
  <sheetData>
    <row r="1" spans="1:20" s="189" customFormat="1" ht="39" customHeight="1">
      <c r="A1" s="377"/>
      <c r="B1" s="182" t="s">
        <v>568</v>
      </c>
      <c r="C1" s="209"/>
      <c r="D1" s="209"/>
      <c r="E1" s="209"/>
      <c r="F1" s="209"/>
      <c r="G1" s="209"/>
      <c r="H1" s="209"/>
      <c r="I1" s="209"/>
      <c r="J1" s="209"/>
      <c r="K1" s="209"/>
      <c r="L1" s="209"/>
      <c r="M1" s="209"/>
      <c r="N1" s="209"/>
      <c r="O1" s="209"/>
      <c r="P1" s="209"/>
      <c r="Q1" s="209"/>
      <c r="R1" s="209"/>
      <c r="S1" s="209"/>
      <c r="T1" s="209"/>
    </row>
    <row r="2" spans="1:20" ht="15.5">
      <c r="B2" s="60" t="s">
        <v>258</v>
      </c>
      <c r="C2" s="211"/>
      <c r="D2" s="211"/>
      <c r="E2" s="211"/>
      <c r="F2" s="211"/>
      <c r="G2" s="211"/>
      <c r="H2" s="211"/>
      <c r="I2" s="211"/>
      <c r="J2" s="211"/>
      <c r="K2" s="211"/>
      <c r="L2" s="211"/>
      <c r="M2" s="211"/>
      <c r="N2" s="211"/>
      <c r="O2" s="211"/>
      <c r="P2" s="211"/>
      <c r="Q2" s="211"/>
      <c r="R2" s="211"/>
      <c r="S2" s="211"/>
      <c r="T2" s="211"/>
    </row>
    <row r="3" spans="1:20" ht="15.5">
      <c r="B3" s="60"/>
      <c r="C3" s="211"/>
      <c r="D3" s="211"/>
      <c r="E3" s="211"/>
      <c r="F3" s="211"/>
      <c r="G3" s="211"/>
      <c r="H3" s="211"/>
      <c r="I3" s="211"/>
      <c r="J3" s="211"/>
      <c r="K3" s="211"/>
      <c r="L3" s="211"/>
      <c r="M3" s="211"/>
      <c r="N3" s="211"/>
      <c r="O3" s="211"/>
      <c r="P3" s="211"/>
      <c r="Q3" s="211"/>
      <c r="R3" s="211"/>
      <c r="S3" s="211"/>
      <c r="T3" s="211"/>
    </row>
    <row r="4" spans="1:20" ht="15" thickBot="1">
      <c r="B4" s="212" t="s">
        <v>134</v>
      </c>
      <c r="C4" s="238" t="s">
        <v>516</v>
      </c>
    </row>
    <row r="5" spans="1:20" ht="40" customHeight="1">
      <c r="B5" s="451"/>
      <c r="C5" s="435"/>
      <c r="D5" s="437" t="s">
        <v>471</v>
      </c>
      <c r="E5" s="433"/>
      <c r="F5" s="432" t="s">
        <v>460</v>
      </c>
      <c r="G5" s="433"/>
      <c r="H5" s="432" t="s">
        <v>246</v>
      </c>
      <c r="I5" s="433"/>
      <c r="J5" s="432" t="s">
        <v>472</v>
      </c>
      <c r="K5" s="433"/>
      <c r="L5" s="432" t="s">
        <v>63</v>
      </c>
      <c r="M5" s="433"/>
      <c r="N5" s="432" t="s">
        <v>274</v>
      </c>
      <c r="O5" s="433"/>
      <c r="P5" s="432" t="s">
        <v>64</v>
      </c>
      <c r="Q5" s="434"/>
      <c r="R5" s="450"/>
      <c r="S5" s="450"/>
      <c r="T5" s="211"/>
    </row>
    <row r="6" spans="1:20" ht="15" thickBot="1">
      <c r="A6" s="378" t="s">
        <v>570</v>
      </c>
      <c r="B6" s="452"/>
      <c r="C6" s="436"/>
      <c r="D6" s="214" t="s">
        <v>68</v>
      </c>
      <c r="E6" s="215" t="s">
        <v>70</v>
      </c>
      <c r="F6" s="215" t="s">
        <v>68</v>
      </c>
      <c r="G6" s="215" t="s">
        <v>70</v>
      </c>
      <c r="H6" s="215" t="s">
        <v>68</v>
      </c>
      <c r="I6" s="215" t="s">
        <v>70</v>
      </c>
      <c r="J6" s="215" t="s">
        <v>68</v>
      </c>
      <c r="K6" s="215" t="s">
        <v>70</v>
      </c>
      <c r="L6" s="215" t="s">
        <v>68</v>
      </c>
      <c r="M6" s="215" t="s">
        <v>70</v>
      </c>
      <c r="N6" s="215" t="s">
        <v>68</v>
      </c>
      <c r="O6" s="215" t="s">
        <v>70</v>
      </c>
      <c r="P6" s="215" t="s">
        <v>68</v>
      </c>
      <c r="Q6" s="216" t="s">
        <v>70</v>
      </c>
      <c r="R6" s="217"/>
      <c r="S6" s="217"/>
      <c r="T6" s="217"/>
    </row>
    <row r="7" spans="1:20" ht="15" thickBot="1">
      <c r="A7" s="8">
        <v>0.23485815232920901</v>
      </c>
      <c r="B7" s="218">
        <v>4</v>
      </c>
      <c r="C7" s="255" t="s">
        <v>273</v>
      </c>
      <c r="D7" s="256">
        <v>14</v>
      </c>
      <c r="E7" s="257">
        <v>7.07</v>
      </c>
      <c r="F7" s="258">
        <v>18</v>
      </c>
      <c r="G7" s="257">
        <v>7.89</v>
      </c>
      <c r="H7" s="258">
        <v>19</v>
      </c>
      <c r="I7" s="257">
        <v>8.32</v>
      </c>
      <c r="J7" s="258">
        <v>14</v>
      </c>
      <c r="K7" s="257">
        <v>7</v>
      </c>
      <c r="L7" s="258">
        <v>13</v>
      </c>
      <c r="M7" s="257">
        <v>6.92</v>
      </c>
      <c r="N7" s="258">
        <v>11</v>
      </c>
      <c r="O7" s="257">
        <v>6.73</v>
      </c>
      <c r="P7" s="258">
        <v>13</v>
      </c>
      <c r="Q7" s="259">
        <v>8.15</v>
      </c>
      <c r="R7" s="54"/>
      <c r="S7" s="55"/>
      <c r="T7" s="54"/>
    </row>
    <row r="8" spans="1:20">
      <c r="B8" s="219"/>
      <c r="C8" s="220"/>
      <c r="D8" s="58"/>
      <c r="E8" s="59"/>
      <c r="F8" s="58"/>
      <c r="G8" s="59"/>
      <c r="H8" s="58"/>
      <c r="I8" s="59"/>
      <c r="J8" s="58"/>
      <c r="K8" s="59"/>
      <c r="L8" s="58"/>
      <c r="M8" s="59"/>
      <c r="N8" s="58"/>
      <c r="O8" s="59"/>
      <c r="P8" s="58"/>
      <c r="Q8" s="59"/>
      <c r="R8" s="54"/>
      <c r="S8" s="55"/>
      <c r="T8" s="54"/>
    </row>
    <row r="9" spans="1:20">
      <c r="B9" s="219"/>
      <c r="C9" s="220"/>
      <c r="D9" s="58"/>
      <c r="E9" s="59"/>
      <c r="F9" s="58"/>
      <c r="G9" s="59"/>
      <c r="H9" s="58"/>
      <c r="I9" s="59"/>
      <c r="J9" s="58"/>
      <c r="K9" s="59"/>
      <c r="L9" s="58"/>
      <c r="M9" s="59"/>
      <c r="N9" s="58"/>
      <c r="O9" s="59"/>
      <c r="P9" s="58"/>
      <c r="Q9" s="59"/>
      <c r="R9" s="54"/>
      <c r="S9" s="55"/>
      <c r="T9" s="54"/>
    </row>
    <row r="10" spans="1:20" ht="15.5">
      <c r="A10" s="367"/>
      <c r="B10" s="60" t="s">
        <v>249</v>
      </c>
      <c r="C10" s="211"/>
      <c r="D10" s="211"/>
      <c r="E10" s="211"/>
      <c r="F10" s="211"/>
      <c r="G10" s="211"/>
      <c r="H10" s="211"/>
      <c r="I10" s="211"/>
      <c r="J10" s="211"/>
      <c r="K10" s="211"/>
      <c r="L10" s="211"/>
      <c r="M10" s="211"/>
      <c r="N10" s="211"/>
      <c r="O10" s="211"/>
      <c r="P10" s="211"/>
      <c r="Q10" s="211"/>
      <c r="R10" s="211"/>
      <c r="S10" s="211"/>
      <c r="T10" s="54"/>
    </row>
    <row r="11" spans="1:20">
      <c r="A11" s="367"/>
      <c r="C11" s="222"/>
      <c r="D11" s="54"/>
      <c r="E11" s="55"/>
      <c r="F11" s="54"/>
      <c r="G11" s="55"/>
      <c r="H11" s="54"/>
      <c r="I11" s="55"/>
      <c r="J11" s="54"/>
      <c r="K11" s="55"/>
      <c r="L11" s="54"/>
      <c r="M11" s="55"/>
      <c r="N11" s="55"/>
      <c r="O11" s="55"/>
      <c r="P11" s="54"/>
      <c r="Q11" s="55"/>
      <c r="T11" s="54"/>
    </row>
    <row r="12" spans="1:20" ht="15" thickBot="1">
      <c r="A12" s="367"/>
      <c r="B12" s="212" t="s">
        <v>82</v>
      </c>
      <c r="C12" s="238" t="s">
        <v>517</v>
      </c>
      <c r="T12" s="54"/>
    </row>
    <row r="13" spans="1:20" ht="36.5" customHeight="1">
      <c r="A13" s="367"/>
      <c r="B13" s="447"/>
      <c r="C13" s="440"/>
      <c r="D13" s="437" t="s">
        <v>471</v>
      </c>
      <c r="E13" s="433"/>
      <c r="F13" s="432" t="s">
        <v>460</v>
      </c>
      <c r="G13" s="433"/>
      <c r="H13" s="432" t="s">
        <v>246</v>
      </c>
      <c r="I13" s="433"/>
      <c r="J13" s="432" t="s">
        <v>472</v>
      </c>
      <c r="K13" s="433"/>
      <c r="L13" s="432" t="s">
        <v>63</v>
      </c>
      <c r="M13" s="433"/>
      <c r="N13" s="432" t="s">
        <v>274</v>
      </c>
      <c r="O13" s="433"/>
      <c r="P13" s="432" t="s">
        <v>64</v>
      </c>
      <c r="Q13" s="434"/>
      <c r="R13" s="223"/>
      <c r="T13" s="54"/>
    </row>
    <row r="14" spans="1:20" ht="15" thickBot="1">
      <c r="A14" s="378" t="s">
        <v>570</v>
      </c>
      <c r="B14" s="448"/>
      <c r="C14" s="453"/>
      <c r="D14" s="214" t="s">
        <v>68</v>
      </c>
      <c r="E14" s="215" t="s">
        <v>70</v>
      </c>
      <c r="F14" s="215" t="s">
        <v>68</v>
      </c>
      <c r="G14" s="215" t="s">
        <v>70</v>
      </c>
      <c r="H14" s="215" t="s">
        <v>68</v>
      </c>
      <c r="I14" s="215" t="s">
        <v>70</v>
      </c>
      <c r="J14" s="215" t="s">
        <v>68</v>
      </c>
      <c r="K14" s="215" t="s">
        <v>70</v>
      </c>
      <c r="L14" s="215" t="s">
        <v>68</v>
      </c>
      <c r="M14" s="215" t="s">
        <v>70</v>
      </c>
      <c r="N14" s="215" t="s">
        <v>68</v>
      </c>
      <c r="O14" s="215" t="s">
        <v>70</v>
      </c>
      <c r="P14" s="215" t="s">
        <v>68</v>
      </c>
      <c r="Q14" s="216" t="s">
        <v>70</v>
      </c>
      <c r="T14" s="54"/>
    </row>
    <row r="15" spans="1:20">
      <c r="A15" s="367">
        <v>0.12244841155840699</v>
      </c>
      <c r="B15" s="224">
        <v>1</v>
      </c>
      <c r="C15" s="324" t="s">
        <v>80</v>
      </c>
      <c r="D15" s="260">
        <v>14</v>
      </c>
      <c r="E15" s="261">
        <v>6.36</v>
      </c>
      <c r="F15" s="262">
        <v>18</v>
      </c>
      <c r="G15" s="261">
        <v>7.94</v>
      </c>
      <c r="H15" s="262">
        <v>21</v>
      </c>
      <c r="I15" s="261">
        <v>6.05</v>
      </c>
      <c r="J15" s="262">
        <v>16</v>
      </c>
      <c r="K15" s="261">
        <v>5.75</v>
      </c>
      <c r="L15" s="262">
        <v>13</v>
      </c>
      <c r="M15" s="261">
        <v>6.15</v>
      </c>
      <c r="N15" s="262">
        <v>11</v>
      </c>
      <c r="O15" s="261">
        <v>6.45</v>
      </c>
      <c r="P15" s="262">
        <v>14</v>
      </c>
      <c r="Q15" s="263">
        <v>6.07</v>
      </c>
      <c r="T15" s="54"/>
    </row>
    <row r="16" spans="1:20" ht="29">
      <c r="A16" s="367">
        <v>0.66023862866937499</v>
      </c>
      <c r="B16" s="225">
        <v>2</v>
      </c>
      <c r="C16" s="338" t="s">
        <v>81</v>
      </c>
      <c r="D16" s="264">
        <v>14</v>
      </c>
      <c r="E16" s="250">
        <v>6.43</v>
      </c>
      <c r="F16" s="249">
        <v>18</v>
      </c>
      <c r="G16" s="250">
        <v>5.61</v>
      </c>
      <c r="H16" s="249">
        <v>21</v>
      </c>
      <c r="I16" s="250">
        <v>4.9000000000000004</v>
      </c>
      <c r="J16" s="249">
        <v>16</v>
      </c>
      <c r="K16" s="250">
        <v>4.8099999999999996</v>
      </c>
      <c r="L16" s="249">
        <v>13</v>
      </c>
      <c r="M16" s="250">
        <v>6.08</v>
      </c>
      <c r="N16" s="249">
        <v>11</v>
      </c>
      <c r="O16" s="250">
        <v>5.64</v>
      </c>
      <c r="P16" s="249">
        <v>14</v>
      </c>
      <c r="Q16" s="254">
        <v>5.07</v>
      </c>
      <c r="T16" s="54"/>
    </row>
    <row r="17" spans="1:20">
      <c r="A17" s="367">
        <v>8.4639153154476496E-2</v>
      </c>
      <c r="B17" s="225">
        <v>3</v>
      </c>
      <c r="C17" s="338" t="s">
        <v>419</v>
      </c>
      <c r="D17" s="264">
        <v>14</v>
      </c>
      <c r="E17" s="250">
        <v>8</v>
      </c>
      <c r="F17" s="249">
        <v>18</v>
      </c>
      <c r="G17" s="250">
        <v>8</v>
      </c>
      <c r="H17" s="249">
        <v>21</v>
      </c>
      <c r="I17" s="250">
        <v>5.71</v>
      </c>
      <c r="J17" s="249">
        <v>16</v>
      </c>
      <c r="K17" s="250">
        <v>7</v>
      </c>
      <c r="L17" s="249">
        <v>13</v>
      </c>
      <c r="M17" s="250">
        <v>6.23</v>
      </c>
      <c r="N17" s="249">
        <v>11</v>
      </c>
      <c r="O17" s="250">
        <v>7.45</v>
      </c>
      <c r="P17" s="249">
        <v>14</v>
      </c>
      <c r="Q17" s="254">
        <v>6.79</v>
      </c>
      <c r="T17" s="54"/>
    </row>
    <row r="18" spans="1:20">
      <c r="A18" s="367">
        <v>0.12870664122245101</v>
      </c>
      <c r="B18" s="225">
        <v>4</v>
      </c>
      <c r="C18" s="338" t="s">
        <v>420</v>
      </c>
      <c r="D18" s="264">
        <v>14</v>
      </c>
      <c r="E18" s="250">
        <v>7.86</v>
      </c>
      <c r="F18" s="249">
        <v>18</v>
      </c>
      <c r="G18" s="250">
        <v>5.94</v>
      </c>
      <c r="H18" s="249">
        <v>21</v>
      </c>
      <c r="I18" s="250">
        <v>5.14</v>
      </c>
      <c r="J18" s="249">
        <v>16</v>
      </c>
      <c r="K18" s="250">
        <v>6.06</v>
      </c>
      <c r="L18" s="249">
        <v>13</v>
      </c>
      <c r="M18" s="250">
        <v>5.92</v>
      </c>
      <c r="N18" s="249">
        <v>11</v>
      </c>
      <c r="O18" s="250">
        <v>5.27</v>
      </c>
      <c r="P18" s="249">
        <v>14</v>
      </c>
      <c r="Q18" s="254">
        <v>6.21</v>
      </c>
      <c r="T18" s="54"/>
    </row>
    <row r="19" spans="1:20" ht="29.5" thickBot="1">
      <c r="A19" s="368">
        <v>4.4115848419297797E-2</v>
      </c>
      <c r="B19" s="226">
        <v>5</v>
      </c>
      <c r="C19" s="329" t="s">
        <v>554</v>
      </c>
      <c r="D19" s="266">
        <v>14</v>
      </c>
      <c r="E19" s="246">
        <v>7.29</v>
      </c>
      <c r="F19" s="247">
        <v>18</v>
      </c>
      <c r="G19" s="246">
        <v>5.83</v>
      </c>
      <c r="H19" s="247">
        <v>21</v>
      </c>
      <c r="I19" s="246">
        <v>4.24</v>
      </c>
      <c r="J19" s="247">
        <v>16</v>
      </c>
      <c r="K19" s="246">
        <v>5.31</v>
      </c>
      <c r="L19" s="247">
        <v>13</v>
      </c>
      <c r="M19" s="246">
        <v>5.15</v>
      </c>
      <c r="N19" s="247">
        <v>11</v>
      </c>
      <c r="O19" s="246">
        <v>4.2699999999999996</v>
      </c>
      <c r="P19" s="247">
        <v>14</v>
      </c>
      <c r="Q19" s="248">
        <v>4.93</v>
      </c>
      <c r="T19" s="54"/>
    </row>
    <row r="20" spans="1:20">
      <c r="A20" s="367"/>
      <c r="B20" s="219"/>
      <c r="C20" s="19" t="s">
        <v>248</v>
      </c>
      <c r="D20" s="58"/>
      <c r="E20" s="59"/>
      <c r="F20" s="58"/>
      <c r="G20" s="59"/>
      <c r="H20" s="58"/>
      <c r="I20" s="59"/>
      <c r="J20" s="58"/>
      <c r="K20" s="59"/>
      <c r="L20" s="58"/>
      <c r="M20" s="59"/>
      <c r="N20" s="58"/>
      <c r="O20" s="59"/>
      <c r="P20" s="58"/>
      <c r="Q20" s="59"/>
      <c r="T20" s="54"/>
    </row>
    <row r="21" spans="1:20">
      <c r="A21" s="367"/>
      <c r="T21" s="54"/>
    </row>
    <row r="22" spans="1:20" ht="15" thickBot="1">
      <c r="A22" s="367"/>
      <c r="B22" s="212" t="s">
        <v>259</v>
      </c>
      <c r="C22" s="238" t="s">
        <v>518</v>
      </c>
      <c r="T22" s="54"/>
    </row>
    <row r="23" spans="1:20" ht="38.5" customHeight="1">
      <c r="A23" s="367"/>
      <c r="B23" s="447"/>
      <c r="C23" s="445"/>
      <c r="D23" s="437" t="s">
        <v>471</v>
      </c>
      <c r="E23" s="433"/>
      <c r="F23" s="432" t="s">
        <v>460</v>
      </c>
      <c r="G23" s="433"/>
      <c r="H23" s="432" t="s">
        <v>246</v>
      </c>
      <c r="I23" s="433"/>
      <c r="J23" s="432" t="s">
        <v>472</v>
      </c>
      <c r="K23" s="433"/>
      <c r="L23" s="432" t="s">
        <v>63</v>
      </c>
      <c r="M23" s="433"/>
      <c r="N23" s="432" t="s">
        <v>274</v>
      </c>
      <c r="O23" s="433"/>
      <c r="P23" s="432" t="s">
        <v>64</v>
      </c>
      <c r="Q23" s="434"/>
      <c r="R23" s="223"/>
    </row>
    <row r="24" spans="1:20" ht="15" thickBot="1">
      <c r="A24" s="378" t="s">
        <v>570</v>
      </c>
      <c r="B24" s="448"/>
      <c r="C24" s="446"/>
      <c r="D24" s="214" t="s">
        <v>68</v>
      </c>
      <c r="E24" s="215" t="s">
        <v>70</v>
      </c>
      <c r="F24" s="215" t="s">
        <v>68</v>
      </c>
      <c r="G24" s="215" t="s">
        <v>70</v>
      </c>
      <c r="H24" s="215" t="s">
        <v>68</v>
      </c>
      <c r="I24" s="215" t="s">
        <v>70</v>
      </c>
      <c r="J24" s="215" t="s">
        <v>68</v>
      </c>
      <c r="K24" s="215" t="s">
        <v>70</v>
      </c>
      <c r="L24" s="215" t="s">
        <v>68</v>
      </c>
      <c r="M24" s="215" t="s">
        <v>70</v>
      </c>
      <c r="N24" s="215" t="s">
        <v>68</v>
      </c>
      <c r="O24" s="215" t="s">
        <v>70</v>
      </c>
      <c r="P24" s="215" t="s">
        <v>68</v>
      </c>
      <c r="Q24" s="216" t="s">
        <v>70</v>
      </c>
    </row>
    <row r="25" spans="1:20" ht="29.5" thickBot="1">
      <c r="A25" s="367">
        <v>9.8426222963228505E-2</v>
      </c>
      <c r="B25" s="227" t="s">
        <v>16</v>
      </c>
      <c r="C25" s="239" t="s">
        <v>424</v>
      </c>
      <c r="D25" s="240">
        <v>13</v>
      </c>
      <c r="E25" s="241">
        <v>7.69</v>
      </c>
      <c r="F25" s="242">
        <v>18</v>
      </c>
      <c r="G25" s="241">
        <v>7.94</v>
      </c>
      <c r="H25" s="242">
        <v>21</v>
      </c>
      <c r="I25" s="241">
        <v>8.43</v>
      </c>
      <c r="J25" s="242">
        <v>13</v>
      </c>
      <c r="K25" s="241">
        <v>6.62</v>
      </c>
      <c r="L25" s="242">
        <v>13</v>
      </c>
      <c r="M25" s="241">
        <v>6.23</v>
      </c>
      <c r="N25" s="242">
        <v>9</v>
      </c>
      <c r="O25" s="241">
        <v>7.22</v>
      </c>
      <c r="P25" s="242">
        <v>13</v>
      </c>
      <c r="Q25" s="243">
        <v>7.54</v>
      </c>
    </row>
    <row r="26" spans="1:20" ht="44" thickBot="1">
      <c r="A26" s="367">
        <v>0.292611100042177</v>
      </c>
      <c r="B26" s="227" t="s">
        <v>17</v>
      </c>
      <c r="C26" s="244" t="s">
        <v>425</v>
      </c>
      <c r="D26" s="245">
        <v>13</v>
      </c>
      <c r="E26" s="246">
        <v>7.31</v>
      </c>
      <c r="F26" s="247">
        <v>18</v>
      </c>
      <c r="G26" s="246">
        <v>7.56</v>
      </c>
      <c r="H26" s="247">
        <v>21</v>
      </c>
      <c r="I26" s="246">
        <v>7.57</v>
      </c>
      <c r="J26" s="247">
        <v>12</v>
      </c>
      <c r="K26" s="246">
        <v>6.5</v>
      </c>
      <c r="L26" s="247">
        <v>13</v>
      </c>
      <c r="M26" s="246">
        <v>5.92</v>
      </c>
      <c r="N26" s="247">
        <v>9</v>
      </c>
      <c r="O26" s="246">
        <v>7.33</v>
      </c>
      <c r="P26" s="247">
        <v>13</v>
      </c>
      <c r="Q26" s="248">
        <v>7.54</v>
      </c>
    </row>
    <row r="27" spans="1:20">
      <c r="A27" s="367"/>
      <c r="B27" s="219"/>
      <c r="C27" s="220"/>
      <c r="D27" s="58"/>
      <c r="E27" s="59"/>
      <c r="F27" s="58"/>
      <c r="G27" s="59"/>
      <c r="H27" s="58"/>
      <c r="I27" s="59"/>
      <c r="J27" s="58"/>
      <c r="K27" s="59"/>
      <c r="L27" s="58"/>
      <c r="M27" s="59"/>
      <c r="N27" s="58"/>
      <c r="O27" s="59"/>
      <c r="P27" s="58"/>
      <c r="Q27" s="59"/>
    </row>
    <row r="28" spans="1:20">
      <c r="A28" s="367"/>
      <c r="B28" s="219"/>
      <c r="C28" s="220"/>
      <c r="D28" s="58"/>
      <c r="E28" s="59"/>
      <c r="F28" s="58"/>
      <c r="G28" s="59"/>
      <c r="H28" s="58"/>
      <c r="I28" s="59"/>
      <c r="J28" s="58"/>
      <c r="K28" s="59"/>
      <c r="L28" s="58"/>
      <c r="M28" s="59"/>
      <c r="N28" s="58"/>
      <c r="O28" s="59"/>
      <c r="P28" s="58"/>
      <c r="Q28" s="59"/>
    </row>
    <row r="29" spans="1:20" ht="15" thickBot="1">
      <c r="A29" s="367"/>
      <c r="B29" s="62" t="s">
        <v>86</v>
      </c>
      <c r="C29" s="211" t="s">
        <v>519</v>
      </c>
      <c r="D29" s="58"/>
      <c r="E29" s="59"/>
      <c r="F29" s="58"/>
      <c r="G29" s="59"/>
      <c r="H29" s="58"/>
      <c r="I29" s="59"/>
      <c r="J29" s="58"/>
      <c r="K29" s="59"/>
      <c r="L29" s="58"/>
      <c r="M29" s="59"/>
      <c r="N29" s="58"/>
      <c r="O29" s="59"/>
      <c r="P29" s="58"/>
      <c r="Q29" s="59"/>
    </row>
    <row r="30" spans="1:20" ht="38" customHeight="1">
      <c r="A30" s="367"/>
      <c r="B30" s="438"/>
      <c r="C30" s="445"/>
      <c r="D30" s="437" t="s">
        <v>471</v>
      </c>
      <c r="E30" s="433"/>
      <c r="F30" s="432" t="s">
        <v>460</v>
      </c>
      <c r="G30" s="433"/>
      <c r="H30" s="432" t="s">
        <v>246</v>
      </c>
      <c r="I30" s="433"/>
      <c r="J30" s="432" t="s">
        <v>472</v>
      </c>
      <c r="K30" s="433"/>
      <c r="L30" s="432" t="s">
        <v>63</v>
      </c>
      <c r="M30" s="433"/>
      <c r="N30" s="432" t="s">
        <v>274</v>
      </c>
      <c r="O30" s="433"/>
      <c r="P30" s="432" t="s">
        <v>64</v>
      </c>
      <c r="Q30" s="434"/>
    </row>
    <row r="31" spans="1:20">
      <c r="A31" s="378" t="s">
        <v>570</v>
      </c>
      <c r="B31" s="444"/>
      <c r="C31" s="449"/>
      <c r="D31" s="228" t="s">
        <v>68</v>
      </c>
      <c r="E31" s="229" t="s">
        <v>70</v>
      </c>
      <c r="F31" s="229" t="s">
        <v>68</v>
      </c>
      <c r="G31" s="229" t="s">
        <v>70</v>
      </c>
      <c r="H31" s="229" t="s">
        <v>68</v>
      </c>
      <c r="I31" s="229" t="s">
        <v>70</v>
      </c>
      <c r="J31" s="229" t="s">
        <v>68</v>
      </c>
      <c r="K31" s="229" t="s">
        <v>70</v>
      </c>
      <c r="L31" s="229" t="s">
        <v>68</v>
      </c>
      <c r="M31" s="229" t="s">
        <v>70</v>
      </c>
      <c r="N31" s="229" t="s">
        <v>68</v>
      </c>
      <c r="O31" s="229" t="s">
        <v>70</v>
      </c>
      <c r="P31" s="229" t="s">
        <v>68</v>
      </c>
      <c r="Q31" s="230" t="s">
        <v>70</v>
      </c>
    </row>
    <row r="32" spans="1:20">
      <c r="A32" s="367">
        <v>0.16290661664902301</v>
      </c>
      <c r="B32" s="251">
        <v>1</v>
      </c>
      <c r="C32" s="371" t="s">
        <v>427</v>
      </c>
      <c r="D32" s="370">
        <v>12</v>
      </c>
      <c r="E32" s="253">
        <v>7</v>
      </c>
      <c r="F32" s="252">
        <v>17</v>
      </c>
      <c r="G32" s="253">
        <v>7.53</v>
      </c>
      <c r="H32" s="252">
        <v>21</v>
      </c>
      <c r="I32" s="253">
        <v>7.9</v>
      </c>
      <c r="J32" s="252">
        <v>13</v>
      </c>
      <c r="K32" s="253">
        <v>6.54</v>
      </c>
      <c r="L32" s="252">
        <v>13</v>
      </c>
      <c r="M32" s="253">
        <v>6</v>
      </c>
      <c r="N32" s="252">
        <v>10</v>
      </c>
      <c r="O32" s="253">
        <v>6.5</v>
      </c>
      <c r="P32" s="252">
        <v>12</v>
      </c>
      <c r="Q32" s="254">
        <v>7.67</v>
      </c>
    </row>
    <row r="33" spans="1:20" ht="29">
      <c r="A33" s="367">
        <v>0.54852823159555297</v>
      </c>
      <c r="B33" s="251">
        <v>2</v>
      </c>
      <c r="C33" s="371" t="s">
        <v>81</v>
      </c>
      <c r="D33" s="370">
        <v>12</v>
      </c>
      <c r="E33" s="253">
        <v>6.92</v>
      </c>
      <c r="F33" s="252">
        <v>15</v>
      </c>
      <c r="G33" s="253">
        <v>6.8</v>
      </c>
      <c r="H33" s="252">
        <v>19</v>
      </c>
      <c r="I33" s="253">
        <v>6.32</v>
      </c>
      <c r="J33" s="252">
        <v>10</v>
      </c>
      <c r="K33" s="253">
        <v>5.9</v>
      </c>
      <c r="L33" s="252">
        <v>13</v>
      </c>
      <c r="M33" s="253">
        <v>5.92</v>
      </c>
      <c r="N33" s="252">
        <v>9</v>
      </c>
      <c r="O33" s="253">
        <v>6.11</v>
      </c>
      <c r="P33" s="252">
        <v>11</v>
      </c>
      <c r="Q33" s="254">
        <v>7.55</v>
      </c>
    </row>
    <row r="34" spans="1:20">
      <c r="A34" s="367">
        <v>0.61056616875426695</v>
      </c>
      <c r="B34" s="251">
        <v>3</v>
      </c>
      <c r="C34" s="371" t="s">
        <v>419</v>
      </c>
      <c r="D34" s="370">
        <v>13</v>
      </c>
      <c r="E34" s="253">
        <v>8.15</v>
      </c>
      <c r="F34" s="252">
        <v>18</v>
      </c>
      <c r="G34" s="253">
        <v>7.72</v>
      </c>
      <c r="H34" s="252">
        <v>21</v>
      </c>
      <c r="I34" s="253">
        <v>7.48</v>
      </c>
      <c r="J34" s="252">
        <v>15</v>
      </c>
      <c r="K34" s="253">
        <v>6.87</v>
      </c>
      <c r="L34" s="252">
        <v>13</v>
      </c>
      <c r="M34" s="253">
        <v>6.85</v>
      </c>
      <c r="N34" s="252">
        <v>9</v>
      </c>
      <c r="O34" s="253">
        <v>7.44</v>
      </c>
      <c r="P34" s="252">
        <v>12</v>
      </c>
      <c r="Q34" s="254">
        <v>7.67</v>
      </c>
    </row>
    <row r="35" spans="1:20">
      <c r="A35" s="368">
        <v>2.4341207566783301E-2</v>
      </c>
      <c r="B35" s="251">
        <v>4</v>
      </c>
      <c r="C35" s="371" t="s">
        <v>553</v>
      </c>
      <c r="D35" s="370">
        <v>13</v>
      </c>
      <c r="E35" s="253">
        <v>8.08</v>
      </c>
      <c r="F35" s="252">
        <v>14</v>
      </c>
      <c r="G35" s="253">
        <v>7</v>
      </c>
      <c r="H35" s="252">
        <v>20</v>
      </c>
      <c r="I35" s="253">
        <v>5.9</v>
      </c>
      <c r="J35" s="252">
        <v>12</v>
      </c>
      <c r="K35" s="253">
        <v>6.83</v>
      </c>
      <c r="L35" s="252">
        <v>13</v>
      </c>
      <c r="M35" s="253">
        <v>5.46</v>
      </c>
      <c r="N35" s="252">
        <v>9</v>
      </c>
      <c r="O35" s="253">
        <v>5.78</v>
      </c>
      <c r="P35" s="252">
        <v>12</v>
      </c>
      <c r="Q35" s="254">
        <v>7.75</v>
      </c>
    </row>
    <row r="36" spans="1:20" ht="29.5" thickBot="1">
      <c r="A36" s="367">
        <v>0.40275307660121501</v>
      </c>
      <c r="B36" s="218">
        <v>5</v>
      </c>
      <c r="C36" s="244" t="s">
        <v>421</v>
      </c>
      <c r="D36" s="245">
        <v>12</v>
      </c>
      <c r="E36" s="246">
        <v>7</v>
      </c>
      <c r="F36" s="247">
        <v>14</v>
      </c>
      <c r="G36" s="246">
        <v>6</v>
      </c>
      <c r="H36" s="247">
        <v>19</v>
      </c>
      <c r="I36" s="246">
        <v>6.11</v>
      </c>
      <c r="J36" s="247">
        <v>13</v>
      </c>
      <c r="K36" s="246">
        <v>5.77</v>
      </c>
      <c r="L36" s="247">
        <v>13</v>
      </c>
      <c r="M36" s="246">
        <v>5</v>
      </c>
      <c r="N36" s="247">
        <v>8</v>
      </c>
      <c r="O36" s="246">
        <v>5.25</v>
      </c>
      <c r="P36" s="247">
        <v>11</v>
      </c>
      <c r="Q36" s="248">
        <v>6.55</v>
      </c>
    </row>
    <row r="37" spans="1:20">
      <c r="A37" s="367"/>
      <c r="B37" s="219"/>
      <c r="C37" s="19" t="s">
        <v>248</v>
      </c>
      <c r="D37" s="58"/>
      <c r="E37" s="59"/>
      <c r="F37" s="58"/>
      <c r="G37" s="59"/>
      <c r="H37" s="58"/>
      <c r="I37" s="59"/>
      <c r="J37" s="58"/>
      <c r="K37" s="59"/>
      <c r="L37" s="58"/>
      <c r="M37" s="59"/>
      <c r="N37" s="58"/>
      <c r="O37" s="59"/>
      <c r="P37" s="58"/>
      <c r="Q37" s="59"/>
    </row>
    <row r="38" spans="1:20">
      <c r="A38" s="367"/>
    </row>
    <row r="39" spans="1:20" ht="15" thickBot="1">
      <c r="A39" s="367"/>
      <c r="B39" s="212" t="s">
        <v>18</v>
      </c>
      <c r="C39" s="278" t="s">
        <v>520</v>
      </c>
    </row>
    <row r="40" spans="1:20" ht="39.5" customHeight="1">
      <c r="A40" s="367"/>
      <c r="B40" s="447"/>
      <c r="C40" s="435"/>
      <c r="D40" s="437" t="s">
        <v>471</v>
      </c>
      <c r="E40" s="433"/>
      <c r="F40" s="432" t="s">
        <v>460</v>
      </c>
      <c r="G40" s="433"/>
      <c r="H40" s="432" t="s">
        <v>246</v>
      </c>
      <c r="I40" s="433"/>
      <c r="J40" s="432" t="s">
        <v>472</v>
      </c>
      <c r="K40" s="433"/>
      <c r="L40" s="432" t="s">
        <v>63</v>
      </c>
      <c r="M40" s="433"/>
      <c r="N40" s="432" t="s">
        <v>274</v>
      </c>
      <c r="O40" s="433"/>
      <c r="P40" s="432" t="s">
        <v>64</v>
      </c>
      <c r="Q40" s="434"/>
    </row>
    <row r="41" spans="1:20" ht="15" thickBot="1">
      <c r="A41" s="378" t="s">
        <v>570</v>
      </c>
      <c r="B41" s="448"/>
      <c r="C41" s="436"/>
      <c r="D41" s="214" t="s">
        <v>68</v>
      </c>
      <c r="E41" s="215" t="s">
        <v>70</v>
      </c>
      <c r="F41" s="215" t="s">
        <v>68</v>
      </c>
      <c r="G41" s="215" t="s">
        <v>70</v>
      </c>
      <c r="H41" s="215" t="s">
        <v>68</v>
      </c>
      <c r="I41" s="215" t="s">
        <v>70</v>
      </c>
      <c r="J41" s="215" t="s">
        <v>68</v>
      </c>
      <c r="K41" s="215" t="s">
        <v>70</v>
      </c>
      <c r="L41" s="215" t="s">
        <v>68</v>
      </c>
      <c r="M41" s="215" t="s">
        <v>70</v>
      </c>
      <c r="N41" s="215" t="s">
        <v>68</v>
      </c>
      <c r="O41" s="215" t="s">
        <v>70</v>
      </c>
      <c r="P41" s="215" t="s">
        <v>68</v>
      </c>
      <c r="Q41" s="216" t="s">
        <v>70</v>
      </c>
      <c r="R41" s="231"/>
      <c r="S41" s="231"/>
      <c r="T41" s="231"/>
    </row>
    <row r="42" spans="1:20" ht="44" thickBot="1">
      <c r="A42" s="8">
        <v>0.35141497343553502</v>
      </c>
      <c r="B42" s="218"/>
      <c r="C42" s="255" t="s">
        <v>556</v>
      </c>
      <c r="D42" s="256">
        <v>13</v>
      </c>
      <c r="E42" s="257">
        <v>7.85</v>
      </c>
      <c r="F42" s="258">
        <v>17</v>
      </c>
      <c r="G42" s="257">
        <v>7.53</v>
      </c>
      <c r="H42" s="258">
        <v>21</v>
      </c>
      <c r="I42" s="257">
        <v>8.14</v>
      </c>
      <c r="J42" s="258">
        <v>13</v>
      </c>
      <c r="K42" s="257">
        <v>7</v>
      </c>
      <c r="L42" s="258">
        <v>12</v>
      </c>
      <c r="M42" s="257">
        <v>6.33</v>
      </c>
      <c r="N42" s="258">
        <v>10</v>
      </c>
      <c r="O42" s="257">
        <v>7</v>
      </c>
      <c r="P42" s="258">
        <v>13</v>
      </c>
      <c r="Q42" s="259">
        <v>7.85</v>
      </c>
    </row>
    <row r="43" spans="1:20">
      <c r="A43" s="367"/>
      <c r="B43" s="219"/>
      <c r="C43" s="220"/>
      <c r="D43" s="58"/>
      <c r="E43" s="59"/>
      <c r="F43" s="58"/>
      <c r="G43" s="59"/>
      <c r="H43" s="58"/>
      <c r="I43" s="59"/>
      <c r="J43" s="58"/>
      <c r="K43" s="59"/>
      <c r="L43" s="58"/>
      <c r="M43" s="59"/>
      <c r="N43" s="58"/>
      <c r="O43" s="59"/>
      <c r="P43" s="58"/>
      <c r="Q43" s="59"/>
    </row>
    <row r="44" spans="1:20">
      <c r="A44" s="367"/>
      <c r="B44" s="219"/>
      <c r="C44" s="220"/>
      <c r="D44" s="58"/>
      <c r="E44" s="59"/>
      <c r="F44" s="58"/>
      <c r="G44" s="59"/>
      <c r="H44" s="58"/>
      <c r="I44" s="59"/>
      <c r="J44" s="58"/>
      <c r="K44" s="59"/>
      <c r="L44" s="58"/>
      <c r="M44" s="59"/>
      <c r="N44" s="58"/>
      <c r="O44" s="59"/>
      <c r="P44" s="58"/>
      <c r="Q44" s="59"/>
    </row>
    <row r="45" spans="1:20" ht="15" thickBot="1">
      <c r="A45" s="367"/>
      <c r="B45" s="62" t="s">
        <v>19</v>
      </c>
      <c r="C45" s="211" t="s">
        <v>521</v>
      </c>
      <c r="D45" s="58"/>
      <c r="E45" s="59"/>
      <c r="F45" s="58"/>
      <c r="G45" s="59"/>
      <c r="H45" s="58"/>
      <c r="I45" s="59"/>
      <c r="J45" s="58"/>
      <c r="K45" s="59"/>
      <c r="L45" s="58"/>
      <c r="M45" s="59"/>
      <c r="N45" s="58"/>
      <c r="O45" s="59"/>
      <c r="P45" s="58"/>
      <c r="Q45" s="59"/>
    </row>
    <row r="46" spans="1:20" ht="40" customHeight="1">
      <c r="A46" s="367"/>
      <c r="B46" s="438"/>
      <c r="C46" s="435"/>
      <c r="D46" s="437" t="s">
        <v>471</v>
      </c>
      <c r="E46" s="433"/>
      <c r="F46" s="432" t="s">
        <v>460</v>
      </c>
      <c r="G46" s="433"/>
      <c r="H46" s="432" t="s">
        <v>246</v>
      </c>
      <c r="I46" s="433"/>
      <c r="J46" s="432" t="s">
        <v>472</v>
      </c>
      <c r="K46" s="433"/>
      <c r="L46" s="432" t="s">
        <v>63</v>
      </c>
      <c r="M46" s="433"/>
      <c r="N46" s="432" t="s">
        <v>274</v>
      </c>
      <c r="O46" s="433"/>
      <c r="P46" s="432" t="s">
        <v>64</v>
      </c>
      <c r="Q46" s="434"/>
    </row>
    <row r="47" spans="1:20" ht="15" thickBot="1">
      <c r="A47" s="378" t="s">
        <v>570</v>
      </c>
      <c r="B47" s="439"/>
      <c r="C47" s="436"/>
      <c r="D47" s="214" t="s">
        <v>68</v>
      </c>
      <c r="E47" s="215" t="s">
        <v>70</v>
      </c>
      <c r="F47" s="215" t="s">
        <v>68</v>
      </c>
      <c r="G47" s="215" t="s">
        <v>70</v>
      </c>
      <c r="H47" s="215" t="s">
        <v>68</v>
      </c>
      <c r="I47" s="215" t="s">
        <v>70</v>
      </c>
      <c r="J47" s="215" t="s">
        <v>68</v>
      </c>
      <c r="K47" s="215" t="s">
        <v>70</v>
      </c>
      <c r="L47" s="215" t="s">
        <v>68</v>
      </c>
      <c r="M47" s="215" t="s">
        <v>70</v>
      </c>
      <c r="N47" s="215" t="s">
        <v>68</v>
      </c>
      <c r="O47" s="215" t="s">
        <v>70</v>
      </c>
      <c r="P47" s="215" t="s">
        <v>68</v>
      </c>
      <c r="Q47" s="216" t="s">
        <v>70</v>
      </c>
    </row>
    <row r="48" spans="1:20" ht="44" thickBot="1">
      <c r="A48" s="8">
        <v>0.47273777383052201</v>
      </c>
      <c r="B48" s="218"/>
      <c r="C48" s="255" t="s">
        <v>556</v>
      </c>
      <c r="D48" s="256">
        <v>13</v>
      </c>
      <c r="E48" s="257">
        <v>7.69</v>
      </c>
      <c r="F48" s="258">
        <v>16</v>
      </c>
      <c r="G48" s="257">
        <v>7.88</v>
      </c>
      <c r="H48" s="258">
        <v>21</v>
      </c>
      <c r="I48" s="257">
        <v>7.67</v>
      </c>
      <c r="J48" s="258">
        <v>13</v>
      </c>
      <c r="K48" s="257">
        <v>7.15</v>
      </c>
      <c r="L48" s="258">
        <v>12</v>
      </c>
      <c r="M48" s="257">
        <v>6</v>
      </c>
      <c r="N48" s="258">
        <v>10</v>
      </c>
      <c r="O48" s="257">
        <v>7.6</v>
      </c>
      <c r="P48" s="258">
        <v>13</v>
      </c>
      <c r="Q48" s="259">
        <v>7.62</v>
      </c>
    </row>
    <row r="49" spans="1:20">
      <c r="A49" s="367"/>
      <c r="B49" s="219"/>
      <c r="C49" s="220"/>
      <c r="D49" s="58"/>
      <c r="E49" s="59"/>
      <c r="F49" s="58"/>
      <c r="G49" s="59"/>
      <c r="H49" s="58"/>
      <c r="I49" s="59"/>
      <c r="J49" s="58"/>
      <c r="K49" s="59"/>
      <c r="L49" s="58"/>
      <c r="M49" s="59"/>
      <c r="N49" s="58"/>
      <c r="O49" s="59"/>
      <c r="P49" s="58"/>
      <c r="Q49" s="59"/>
    </row>
    <row r="50" spans="1:20">
      <c r="A50" s="367"/>
      <c r="B50" s="219"/>
      <c r="C50" s="220"/>
      <c r="D50" s="58"/>
      <c r="E50" s="59"/>
      <c r="F50" s="58"/>
      <c r="G50" s="59"/>
      <c r="H50" s="58"/>
      <c r="I50" s="59"/>
      <c r="J50" s="58"/>
      <c r="K50" s="59"/>
      <c r="L50" s="58"/>
      <c r="M50" s="59"/>
      <c r="N50" s="58"/>
      <c r="O50" s="59"/>
      <c r="P50" s="58"/>
      <c r="Q50" s="59"/>
    </row>
    <row r="51" spans="1:20" ht="15.5">
      <c r="A51" s="367"/>
      <c r="B51" s="60" t="s">
        <v>260</v>
      </c>
      <c r="C51" s="211"/>
      <c r="D51" s="211"/>
      <c r="E51" s="211"/>
      <c r="F51" s="211"/>
      <c r="G51" s="211"/>
      <c r="H51" s="211"/>
      <c r="I51" s="211"/>
      <c r="J51" s="211"/>
      <c r="K51" s="211"/>
      <c r="L51" s="211"/>
      <c r="M51" s="211"/>
      <c r="N51" s="211"/>
      <c r="O51" s="211"/>
      <c r="P51" s="211"/>
      <c r="Q51" s="211"/>
      <c r="R51" s="211"/>
      <c r="S51" s="211"/>
      <c r="T51" s="211"/>
    </row>
    <row r="52" spans="1:20">
      <c r="A52" s="367"/>
      <c r="B52" s="232"/>
      <c r="C52" s="220"/>
      <c r="D52" s="58"/>
      <c r="E52" s="59"/>
      <c r="F52" s="58"/>
      <c r="G52" s="59"/>
      <c r="H52" s="58"/>
      <c r="I52" s="59"/>
      <c r="J52" s="58"/>
      <c r="K52" s="59"/>
      <c r="L52" s="58"/>
      <c r="M52" s="59"/>
      <c r="N52" s="58"/>
      <c r="O52" s="59"/>
      <c r="P52" s="58"/>
      <c r="Q52" s="59"/>
    </row>
    <row r="53" spans="1:20" ht="15" thickBot="1">
      <c r="A53" s="367"/>
      <c r="B53" s="56" t="s">
        <v>20</v>
      </c>
      <c r="C53" s="211" t="s">
        <v>522</v>
      </c>
      <c r="D53" s="58"/>
      <c r="E53" s="59"/>
      <c r="F53" s="58"/>
      <c r="G53" s="59"/>
      <c r="H53" s="58"/>
      <c r="I53" s="59"/>
      <c r="J53" s="58"/>
      <c r="K53" s="59"/>
      <c r="L53" s="58"/>
      <c r="M53" s="59"/>
      <c r="N53" s="58"/>
      <c r="O53" s="59"/>
      <c r="P53" s="58"/>
      <c r="Q53" s="59"/>
    </row>
    <row r="54" spans="1:20" ht="38.5" customHeight="1">
      <c r="A54" s="367"/>
      <c r="B54" s="442"/>
      <c r="C54" s="435"/>
      <c r="D54" s="437" t="s">
        <v>471</v>
      </c>
      <c r="E54" s="433"/>
      <c r="F54" s="432" t="s">
        <v>460</v>
      </c>
      <c r="G54" s="433"/>
      <c r="H54" s="432" t="s">
        <v>246</v>
      </c>
      <c r="I54" s="433"/>
      <c r="J54" s="432" t="s">
        <v>472</v>
      </c>
      <c r="K54" s="433"/>
      <c r="L54" s="432" t="s">
        <v>63</v>
      </c>
      <c r="M54" s="433"/>
      <c r="N54" s="432" t="s">
        <v>274</v>
      </c>
      <c r="O54" s="433"/>
      <c r="P54" s="432" t="s">
        <v>64</v>
      </c>
      <c r="Q54" s="434"/>
    </row>
    <row r="55" spans="1:20" ht="15" thickBot="1">
      <c r="A55" s="378" t="s">
        <v>570</v>
      </c>
      <c r="B55" s="443"/>
      <c r="C55" s="436"/>
      <c r="D55" s="214" t="s">
        <v>68</v>
      </c>
      <c r="E55" s="215" t="s">
        <v>70</v>
      </c>
      <c r="F55" s="215" t="s">
        <v>68</v>
      </c>
      <c r="G55" s="215" t="s">
        <v>70</v>
      </c>
      <c r="H55" s="215" t="s">
        <v>68</v>
      </c>
      <c r="I55" s="215" t="s">
        <v>70</v>
      </c>
      <c r="J55" s="215" t="s">
        <v>68</v>
      </c>
      <c r="K55" s="215" t="s">
        <v>70</v>
      </c>
      <c r="L55" s="215" t="s">
        <v>68</v>
      </c>
      <c r="M55" s="215" t="s">
        <v>70</v>
      </c>
      <c r="N55" s="215" t="s">
        <v>68</v>
      </c>
      <c r="O55" s="215" t="s">
        <v>70</v>
      </c>
      <c r="P55" s="215" t="s">
        <v>68</v>
      </c>
      <c r="Q55" s="216" t="s">
        <v>70</v>
      </c>
    </row>
    <row r="56" spans="1:20" ht="58.5" thickBot="1">
      <c r="A56" s="8">
        <v>0.32509307344364802</v>
      </c>
      <c r="B56" s="218"/>
      <c r="C56" s="255" t="s">
        <v>551</v>
      </c>
      <c r="D56" s="256">
        <v>11</v>
      </c>
      <c r="E56" s="257">
        <v>8.64</v>
      </c>
      <c r="F56" s="258">
        <v>17</v>
      </c>
      <c r="G56" s="257">
        <v>8.35</v>
      </c>
      <c r="H56" s="258">
        <v>21</v>
      </c>
      <c r="I56" s="257">
        <v>7.95</v>
      </c>
      <c r="J56" s="258">
        <v>12</v>
      </c>
      <c r="K56" s="257">
        <v>7.33</v>
      </c>
      <c r="L56" s="258">
        <v>11</v>
      </c>
      <c r="M56" s="257">
        <v>6.82</v>
      </c>
      <c r="N56" s="258">
        <v>10</v>
      </c>
      <c r="O56" s="257">
        <v>7.4</v>
      </c>
      <c r="P56" s="258">
        <v>11</v>
      </c>
      <c r="Q56" s="259">
        <v>8.09</v>
      </c>
    </row>
    <row r="57" spans="1:20">
      <c r="A57" s="367"/>
      <c r="B57" s="232"/>
      <c r="C57" s="211"/>
      <c r="D57" s="58"/>
      <c r="E57" s="59"/>
      <c r="F57" s="58"/>
      <c r="G57" s="59"/>
      <c r="H57" s="58"/>
      <c r="I57" s="59"/>
      <c r="J57" s="58"/>
      <c r="K57" s="59"/>
      <c r="L57" s="58"/>
      <c r="M57" s="59"/>
      <c r="N57" s="58"/>
      <c r="O57" s="59"/>
      <c r="P57" s="58"/>
      <c r="Q57" s="59"/>
    </row>
    <row r="58" spans="1:20">
      <c r="A58" s="367"/>
      <c r="B58" s="232"/>
      <c r="C58" s="220"/>
      <c r="D58" s="58"/>
      <c r="E58" s="59"/>
      <c r="F58" s="58"/>
      <c r="G58" s="59"/>
      <c r="H58" s="58"/>
      <c r="I58" s="59"/>
      <c r="J58" s="58"/>
      <c r="K58" s="59"/>
      <c r="L58" s="58"/>
      <c r="M58" s="59"/>
      <c r="N58" s="58"/>
      <c r="O58" s="59"/>
      <c r="P58" s="58"/>
      <c r="Q58" s="59"/>
    </row>
    <row r="59" spans="1:20">
      <c r="A59" s="367"/>
      <c r="C59" s="220"/>
      <c r="D59" s="58"/>
      <c r="E59" s="59"/>
      <c r="F59" s="58"/>
      <c r="G59" s="59"/>
      <c r="H59" s="58"/>
      <c r="I59" s="59"/>
      <c r="J59" s="58"/>
      <c r="K59" s="59"/>
      <c r="L59" s="58"/>
      <c r="M59" s="59"/>
      <c r="N59" s="58"/>
      <c r="O59" s="59"/>
      <c r="P59" s="58"/>
      <c r="Q59" s="59"/>
    </row>
    <row r="60" spans="1:20" ht="15" thickBot="1">
      <c r="A60" s="367"/>
      <c r="B60" s="212" t="s">
        <v>523</v>
      </c>
      <c r="C60" s="238" t="s">
        <v>524</v>
      </c>
    </row>
    <row r="61" spans="1:20" ht="39.5" customHeight="1">
      <c r="A61" s="367"/>
      <c r="B61" s="233"/>
      <c r="C61" s="445"/>
      <c r="D61" s="437" t="s">
        <v>471</v>
      </c>
      <c r="E61" s="433"/>
      <c r="F61" s="432" t="s">
        <v>460</v>
      </c>
      <c r="G61" s="433"/>
      <c r="H61" s="432" t="s">
        <v>246</v>
      </c>
      <c r="I61" s="433"/>
      <c r="J61" s="432" t="s">
        <v>472</v>
      </c>
      <c r="K61" s="433"/>
      <c r="L61" s="432" t="s">
        <v>63</v>
      </c>
      <c r="M61" s="433"/>
      <c r="N61" s="432" t="s">
        <v>274</v>
      </c>
      <c r="O61" s="433"/>
      <c r="P61" s="432" t="s">
        <v>64</v>
      </c>
      <c r="Q61" s="434"/>
    </row>
    <row r="62" spans="1:20" ht="15" thickBot="1">
      <c r="A62" s="378" t="s">
        <v>570</v>
      </c>
      <c r="B62" s="234"/>
      <c r="C62" s="446"/>
      <c r="D62" s="214" t="s">
        <v>68</v>
      </c>
      <c r="E62" s="215" t="s">
        <v>70</v>
      </c>
      <c r="F62" s="215" t="s">
        <v>68</v>
      </c>
      <c r="G62" s="215" t="s">
        <v>70</v>
      </c>
      <c r="H62" s="215" t="s">
        <v>68</v>
      </c>
      <c r="I62" s="215" t="s">
        <v>70</v>
      </c>
      <c r="J62" s="215" t="s">
        <v>68</v>
      </c>
      <c r="K62" s="215" t="s">
        <v>70</v>
      </c>
      <c r="L62" s="215" t="s">
        <v>68</v>
      </c>
      <c r="M62" s="215" t="s">
        <v>70</v>
      </c>
      <c r="N62" s="215" t="s">
        <v>68</v>
      </c>
      <c r="O62" s="215" t="s">
        <v>70</v>
      </c>
      <c r="P62" s="215" t="s">
        <v>68</v>
      </c>
      <c r="Q62" s="216" t="s">
        <v>70</v>
      </c>
      <c r="R62" s="231"/>
      <c r="S62" s="231"/>
      <c r="T62" s="231"/>
    </row>
    <row r="63" spans="1:20">
      <c r="A63" s="367">
        <v>0.40378114940263499</v>
      </c>
      <c r="B63" s="235" t="s">
        <v>21</v>
      </c>
      <c r="C63" s="268" t="s">
        <v>261</v>
      </c>
      <c r="D63" s="260">
        <v>10</v>
      </c>
      <c r="E63" s="261">
        <v>7.2</v>
      </c>
      <c r="F63" s="262">
        <v>15</v>
      </c>
      <c r="G63" s="261">
        <v>7.27</v>
      </c>
      <c r="H63" s="262">
        <v>21</v>
      </c>
      <c r="I63" s="261">
        <v>7.52</v>
      </c>
      <c r="J63" s="262">
        <v>13</v>
      </c>
      <c r="K63" s="261">
        <v>6.08</v>
      </c>
      <c r="L63" s="262">
        <v>13</v>
      </c>
      <c r="M63" s="261">
        <v>6.69</v>
      </c>
      <c r="N63" s="262">
        <v>11</v>
      </c>
      <c r="O63" s="261">
        <v>7.18</v>
      </c>
      <c r="P63" s="262">
        <v>13</v>
      </c>
      <c r="Q63" s="263">
        <v>7.62</v>
      </c>
    </row>
    <row r="64" spans="1:20">
      <c r="A64" s="367">
        <v>0.73073825681292104</v>
      </c>
      <c r="B64" s="269" t="s">
        <v>22</v>
      </c>
      <c r="C64" s="267" t="s">
        <v>262</v>
      </c>
      <c r="D64" s="264">
        <v>12</v>
      </c>
      <c r="E64" s="250">
        <v>8</v>
      </c>
      <c r="F64" s="249">
        <v>17</v>
      </c>
      <c r="G64" s="250">
        <v>7.35</v>
      </c>
      <c r="H64" s="249">
        <v>21</v>
      </c>
      <c r="I64" s="250">
        <v>7.48</v>
      </c>
      <c r="J64" s="249">
        <v>13</v>
      </c>
      <c r="K64" s="250">
        <v>6.85</v>
      </c>
      <c r="L64" s="249">
        <v>12</v>
      </c>
      <c r="M64" s="250">
        <v>6.5</v>
      </c>
      <c r="N64" s="249">
        <v>10</v>
      </c>
      <c r="O64" s="250">
        <v>7.5</v>
      </c>
      <c r="P64" s="249">
        <v>13</v>
      </c>
      <c r="Q64" s="254">
        <v>7.23</v>
      </c>
    </row>
    <row r="65" spans="1:17">
      <c r="A65" s="367">
        <v>0.39601010585280999</v>
      </c>
      <c r="B65" s="269" t="s">
        <v>23</v>
      </c>
      <c r="C65" s="267" t="s">
        <v>263</v>
      </c>
      <c r="D65" s="264">
        <v>13</v>
      </c>
      <c r="E65" s="250">
        <v>7.92</v>
      </c>
      <c r="F65" s="249">
        <v>17</v>
      </c>
      <c r="G65" s="250">
        <v>7.88</v>
      </c>
      <c r="H65" s="249">
        <v>21</v>
      </c>
      <c r="I65" s="250">
        <v>7.9</v>
      </c>
      <c r="J65" s="249">
        <v>13</v>
      </c>
      <c r="K65" s="250">
        <v>6.46</v>
      </c>
      <c r="L65" s="249">
        <v>12</v>
      </c>
      <c r="M65" s="250">
        <v>6.67</v>
      </c>
      <c r="N65" s="249">
        <v>9</v>
      </c>
      <c r="O65" s="250">
        <v>7.33</v>
      </c>
      <c r="P65" s="249">
        <v>13</v>
      </c>
      <c r="Q65" s="254">
        <v>7.54</v>
      </c>
    </row>
    <row r="66" spans="1:17">
      <c r="A66" s="367">
        <v>0.471491649580845</v>
      </c>
      <c r="B66" s="269" t="s">
        <v>24</v>
      </c>
      <c r="C66" s="267" t="s">
        <v>338</v>
      </c>
      <c r="D66" s="264">
        <v>12</v>
      </c>
      <c r="E66" s="250">
        <v>7.75</v>
      </c>
      <c r="F66" s="249">
        <v>17</v>
      </c>
      <c r="G66" s="250">
        <v>8.2899999999999991</v>
      </c>
      <c r="H66" s="249">
        <v>21</v>
      </c>
      <c r="I66" s="250">
        <v>7.76</v>
      </c>
      <c r="J66" s="249">
        <v>15</v>
      </c>
      <c r="K66" s="250">
        <v>6.93</v>
      </c>
      <c r="L66" s="249">
        <v>13</v>
      </c>
      <c r="M66" s="250">
        <v>6.92</v>
      </c>
      <c r="N66" s="249">
        <v>10</v>
      </c>
      <c r="O66" s="250">
        <v>7.3</v>
      </c>
      <c r="P66" s="249">
        <v>12</v>
      </c>
      <c r="Q66" s="254">
        <v>7.83</v>
      </c>
    </row>
    <row r="67" spans="1:17">
      <c r="A67" s="367">
        <v>0.37692247375819099</v>
      </c>
      <c r="B67" s="269" t="s">
        <v>25</v>
      </c>
      <c r="C67" s="267" t="s">
        <v>281</v>
      </c>
      <c r="D67" s="264">
        <v>12</v>
      </c>
      <c r="E67" s="250">
        <v>8.33</v>
      </c>
      <c r="F67" s="249">
        <v>16</v>
      </c>
      <c r="G67" s="250">
        <v>8.06</v>
      </c>
      <c r="H67" s="249">
        <v>21</v>
      </c>
      <c r="I67" s="250">
        <v>7.48</v>
      </c>
      <c r="J67" s="249">
        <v>12</v>
      </c>
      <c r="K67" s="250">
        <v>6.92</v>
      </c>
      <c r="L67" s="249">
        <v>12</v>
      </c>
      <c r="M67" s="250">
        <v>7</v>
      </c>
      <c r="N67" s="249">
        <v>10</v>
      </c>
      <c r="O67" s="250">
        <v>7.5</v>
      </c>
      <c r="P67" s="249">
        <v>13</v>
      </c>
      <c r="Q67" s="254">
        <v>8.4600000000000009</v>
      </c>
    </row>
    <row r="68" spans="1:17">
      <c r="A68" s="367">
        <v>0.397344906130085</v>
      </c>
      <c r="B68" s="269" t="s">
        <v>26</v>
      </c>
      <c r="C68" s="267" t="s">
        <v>264</v>
      </c>
      <c r="D68" s="264">
        <v>12</v>
      </c>
      <c r="E68" s="250">
        <v>8</v>
      </c>
      <c r="F68" s="249">
        <v>17</v>
      </c>
      <c r="G68" s="250">
        <v>7.71</v>
      </c>
      <c r="H68" s="249">
        <v>21</v>
      </c>
      <c r="I68" s="250">
        <v>7.43</v>
      </c>
      <c r="J68" s="249">
        <v>13</v>
      </c>
      <c r="K68" s="250">
        <v>6.69</v>
      </c>
      <c r="L68" s="249">
        <v>11</v>
      </c>
      <c r="M68" s="250">
        <v>6.55</v>
      </c>
      <c r="N68" s="249">
        <v>10</v>
      </c>
      <c r="O68" s="250">
        <v>7.1</v>
      </c>
      <c r="P68" s="249">
        <v>13</v>
      </c>
      <c r="Q68" s="254">
        <v>8</v>
      </c>
    </row>
    <row r="69" spans="1:17">
      <c r="A69" s="367">
        <v>0.72547864305725696</v>
      </c>
      <c r="B69" s="269" t="s">
        <v>27</v>
      </c>
      <c r="C69" s="267" t="s">
        <v>265</v>
      </c>
      <c r="D69" s="264">
        <v>13</v>
      </c>
      <c r="E69" s="250">
        <v>8.31</v>
      </c>
      <c r="F69" s="249">
        <v>17</v>
      </c>
      <c r="G69" s="250">
        <v>8.35</v>
      </c>
      <c r="H69" s="249">
        <v>21</v>
      </c>
      <c r="I69" s="250">
        <v>7.86</v>
      </c>
      <c r="J69" s="249">
        <v>15</v>
      </c>
      <c r="K69" s="250">
        <v>7.53</v>
      </c>
      <c r="L69" s="249">
        <v>11</v>
      </c>
      <c r="M69" s="250">
        <v>7.27</v>
      </c>
      <c r="N69" s="249">
        <v>11</v>
      </c>
      <c r="O69" s="250">
        <v>8.27</v>
      </c>
      <c r="P69" s="249">
        <v>14</v>
      </c>
      <c r="Q69" s="254">
        <v>8.2899999999999991</v>
      </c>
    </row>
    <row r="70" spans="1:17">
      <c r="A70" s="367">
        <v>0.18117607555597001</v>
      </c>
      <c r="B70" s="269" t="s">
        <v>28</v>
      </c>
      <c r="C70" s="267" t="s">
        <v>339</v>
      </c>
      <c r="D70" s="264">
        <v>12</v>
      </c>
      <c r="E70" s="250">
        <v>7.17</v>
      </c>
      <c r="F70" s="249">
        <v>16</v>
      </c>
      <c r="G70" s="250">
        <v>7.25</v>
      </c>
      <c r="H70" s="249">
        <v>21</v>
      </c>
      <c r="I70" s="250">
        <v>7.38</v>
      </c>
      <c r="J70" s="249">
        <v>11</v>
      </c>
      <c r="K70" s="250">
        <v>5.55</v>
      </c>
      <c r="L70" s="249">
        <v>11</v>
      </c>
      <c r="M70" s="250">
        <v>6.09</v>
      </c>
      <c r="N70" s="249">
        <v>9</v>
      </c>
      <c r="O70" s="250">
        <v>7.44</v>
      </c>
      <c r="P70" s="249">
        <v>13</v>
      </c>
      <c r="Q70" s="254">
        <v>7.69</v>
      </c>
    </row>
    <row r="71" spans="1:17">
      <c r="A71" s="8">
        <v>4.4935932846207E-3</v>
      </c>
      <c r="B71" s="269" t="s">
        <v>29</v>
      </c>
      <c r="C71" s="267" t="s">
        <v>129</v>
      </c>
      <c r="D71" s="264">
        <v>9</v>
      </c>
      <c r="E71" s="250">
        <v>8.11</v>
      </c>
      <c r="F71" s="249">
        <v>16</v>
      </c>
      <c r="G71" s="250">
        <v>7.62</v>
      </c>
      <c r="H71" s="249">
        <v>20</v>
      </c>
      <c r="I71" s="250">
        <v>6.9</v>
      </c>
      <c r="J71" s="249">
        <v>13</v>
      </c>
      <c r="K71" s="250">
        <v>5.23</v>
      </c>
      <c r="L71" s="249">
        <v>11</v>
      </c>
      <c r="M71" s="250">
        <v>6</v>
      </c>
      <c r="N71" s="249">
        <v>11</v>
      </c>
      <c r="O71" s="250">
        <v>7.18</v>
      </c>
      <c r="P71" s="249">
        <v>13</v>
      </c>
      <c r="Q71" s="254">
        <v>8.23</v>
      </c>
    </row>
    <row r="72" spans="1:17" ht="29">
      <c r="A72" s="367">
        <v>0.37398172937096402</v>
      </c>
      <c r="B72" s="269" t="s">
        <v>30</v>
      </c>
      <c r="C72" s="267" t="s">
        <v>432</v>
      </c>
      <c r="D72" s="264">
        <v>12</v>
      </c>
      <c r="E72" s="250">
        <v>8.17</v>
      </c>
      <c r="F72" s="249">
        <v>16</v>
      </c>
      <c r="G72" s="250">
        <v>8.75</v>
      </c>
      <c r="H72" s="249">
        <v>21</v>
      </c>
      <c r="I72" s="250">
        <v>8.14</v>
      </c>
      <c r="J72" s="249">
        <v>14</v>
      </c>
      <c r="K72" s="250">
        <v>7.14</v>
      </c>
      <c r="L72" s="249">
        <v>11</v>
      </c>
      <c r="M72" s="250">
        <v>7.64</v>
      </c>
      <c r="N72" s="249">
        <v>9</v>
      </c>
      <c r="O72" s="250">
        <v>7.78</v>
      </c>
      <c r="P72" s="249">
        <v>12</v>
      </c>
      <c r="Q72" s="254">
        <v>8.5</v>
      </c>
    </row>
    <row r="73" spans="1:17">
      <c r="A73" s="367">
        <v>0.20567170098306001</v>
      </c>
      <c r="B73" s="269" t="s">
        <v>31</v>
      </c>
      <c r="C73" s="267" t="s">
        <v>525</v>
      </c>
      <c r="D73" s="264">
        <v>11</v>
      </c>
      <c r="E73" s="250">
        <v>8.4499999999999993</v>
      </c>
      <c r="F73" s="249">
        <v>17</v>
      </c>
      <c r="G73" s="250">
        <v>8.1199999999999992</v>
      </c>
      <c r="H73" s="249">
        <v>21</v>
      </c>
      <c r="I73" s="250">
        <v>7.71</v>
      </c>
      <c r="J73" s="249">
        <v>13</v>
      </c>
      <c r="K73" s="250">
        <v>6.54</v>
      </c>
      <c r="L73" s="249">
        <v>11</v>
      </c>
      <c r="M73" s="250">
        <v>7.64</v>
      </c>
      <c r="N73" s="249">
        <v>9</v>
      </c>
      <c r="O73" s="250">
        <v>7.56</v>
      </c>
      <c r="P73" s="249">
        <v>11</v>
      </c>
      <c r="Q73" s="254">
        <v>8.18</v>
      </c>
    </row>
    <row r="74" spans="1:17" ht="29.5" thickBot="1">
      <c r="A74" s="367">
        <v>6.66175382074954E-2</v>
      </c>
      <c r="B74" s="218" t="s">
        <v>32</v>
      </c>
      <c r="C74" s="244" t="s">
        <v>340</v>
      </c>
      <c r="D74" s="266">
        <v>10</v>
      </c>
      <c r="E74" s="246">
        <v>8.5</v>
      </c>
      <c r="F74" s="247">
        <v>16</v>
      </c>
      <c r="G74" s="246">
        <v>8</v>
      </c>
      <c r="H74" s="247">
        <v>20</v>
      </c>
      <c r="I74" s="246">
        <v>7.4</v>
      </c>
      <c r="J74" s="247">
        <v>15</v>
      </c>
      <c r="K74" s="246">
        <v>6.33</v>
      </c>
      <c r="L74" s="247">
        <v>11</v>
      </c>
      <c r="M74" s="246">
        <v>7.09</v>
      </c>
      <c r="N74" s="247">
        <v>10</v>
      </c>
      <c r="O74" s="246">
        <v>7.5</v>
      </c>
      <c r="P74" s="247">
        <v>12</v>
      </c>
      <c r="Q74" s="248">
        <v>8.42</v>
      </c>
    </row>
    <row r="75" spans="1:17">
      <c r="A75" s="367"/>
      <c r="B75" s="219"/>
      <c r="C75" s="19" t="s">
        <v>248</v>
      </c>
      <c r="D75" s="58"/>
      <c r="E75" s="59"/>
      <c r="F75" s="58"/>
      <c r="G75" s="59"/>
      <c r="H75" s="58"/>
      <c r="I75" s="59"/>
      <c r="J75" s="58"/>
      <c r="K75" s="59"/>
      <c r="L75" s="58"/>
      <c r="M75" s="59"/>
      <c r="N75" s="58"/>
      <c r="O75" s="59"/>
      <c r="P75" s="58"/>
      <c r="Q75" s="59"/>
    </row>
    <row r="76" spans="1:17">
      <c r="A76" s="367"/>
      <c r="B76" s="219"/>
      <c r="C76" s="220"/>
      <c r="D76" s="58"/>
      <c r="E76" s="59"/>
      <c r="F76" s="58"/>
      <c r="G76" s="59"/>
      <c r="H76" s="58"/>
      <c r="I76" s="59"/>
      <c r="J76" s="58"/>
      <c r="K76" s="59"/>
      <c r="L76" s="58"/>
      <c r="M76" s="59"/>
      <c r="N76" s="58"/>
      <c r="O76" s="59"/>
      <c r="P76" s="58"/>
      <c r="Q76" s="59"/>
    </row>
    <row r="77" spans="1:17" ht="15" thickBot="1">
      <c r="A77" s="367"/>
      <c r="B77" s="62" t="s">
        <v>526</v>
      </c>
      <c r="C77" s="211" t="s">
        <v>527</v>
      </c>
      <c r="D77" s="58"/>
      <c r="E77" s="59"/>
      <c r="F77" s="58"/>
      <c r="G77" s="59"/>
      <c r="H77" s="58"/>
      <c r="I77" s="59"/>
      <c r="J77" s="58"/>
      <c r="K77" s="59"/>
      <c r="L77" s="58"/>
      <c r="M77" s="59"/>
      <c r="N77" s="58"/>
      <c r="O77" s="59"/>
      <c r="P77" s="58"/>
      <c r="Q77" s="59"/>
    </row>
    <row r="78" spans="1:17" ht="40" customHeight="1">
      <c r="A78" s="367"/>
      <c r="B78" s="438"/>
      <c r="C78" s="445"/>
      <c r="D78" s="437" t="s">
        <v>471</v>
      </c>
      <c r="E78" s="433"/>
      <c r="F78" s="432" t="s">
        <v>460</v>
      </c>
      <c r="G78" s="433"/>
      <c r="H78" s="432" t="s">
        <v>246</v>
      </c>
      <c r="I78" s="433"/>
      <c r="J78" s="432" t="s">
        <v>472</v>
      </c>
      <c r="K78" s="433"/>
      <c r="L78" s="432" t="s">
        <v>63</v>
      </c>
      <c r="M78" s="433"/>
      <c r="N78" s="432" t="s">
        <v>274</v>
      </c>
      <c r="O78" s="433"/>
      <c r="P78" s="432" t="s">
        <v>64</v>
      </c>
      <c r="Q78" s="434"/>
    </row>
    <row r="79" spans="1:17" ht="15" thickBot="1">
      <c r="A79" s="378" t="s">
        <v>570</v>
      </c>
      <c r="B79" s="444"/>
      <c r="C79" s="446"/>
      <c r="D79" s="214" t="s">
        <v>68</v>
      </c>
      <c r="E79" s="215" t="s">
        <v>70</v>
      </c>
      <c r="F79" s="215" t="s">
        <v>68</v>
      </c>
      <c r="G79" s="215" t="s">
        <v>70</v>
      </c>
      <c r="H79" s="215" t="s">
        <v>68</v>
      </c>
      <c r="I79" s="215" t="s">
        <v>70</v>
      </c>
      <c r="J79" s="215" t="s">
        <v>68</v>
      </c>
      <c r="K79" s="215" t="s">
        <v>70</v>
      </c>
      <c r="L79" s="215" t="s">
        <v>68</v>
      </c>
      <c r="M79" s="215" t="s">
        <v>70</v>
      </c>
      <c r="N79" s="215" t="s">
        <v>68</v>
      </c>
      <c r="O79" s="215" t="s">
        <v>70</v>
      </c>
      <c r="P79" s="215" t="s">
        <v>68</v>
      </c>
      <c r="Q79" s="216" t="s">
        <v>70</v>
      </c>
    </row>
    <row r="80" spans="1:17" ht="29">
      <c r="A80" s="367">
        <v>0.13209047787001599</v>
      </c>
      <c r="B80" s="269" t="s">
        <v>33</v>
      </c>
      <c r="C80" s="268" t="s">
        <v>433</v>
      </c>
      <c r="D80" s="260">
        <v>11</v>
      </c>
      <c r="E80" s="261">
        <v>7.09</v>
      </c>
      <c r="F80" s="262">
        <v>16</v>
      </c>
      <c r="G80" s="261">
        <v>6.88</v>
      </c>
      <c r="H80" s="262">
        <v>20</v>
      </c>
      <c r="I80" s="261">
        <v>7.55</v>
      </c>
      <c r="J80" s="262">
        <v>11</v>
      </c>
      <c r="K80" s="261">
        <v>6.18</v>
      </c>
      <c r="L80" s="262">
        <v>10</v>
      </c>
      <c r="M80" s="261">
        <v>5.3</v>
      </c>
      <c r="N80" s="262">
        <v>8</v>
      </c>
      <c r="O80" s="261">
        <v>7.12</v>
      </c>
      <c r="P80" s="262">
        <v>10</v>
      </c>
      <c r="Q80" s="263">
        <v>7.1</v>
      </c>
    </row>
    <row r="81" spans="1:17" ht="29">
      <c r="A81" s="367">
        <v>7.7589991577967393E-2</v>
      </c>
      <c r="B81" s="269" t="s">
        <v>34</v>
      </c>
      <c r="C81" s="267" t="s">
        <v>90</v>
      </c>
      <c r="D81" s="264">
        <v>12</v>
      </c>
      <c r="E81" s="250">
        <v>6.92</v>
      </c>
      <c r="F81" s="249">
        <v>15</v>
      </c>
      <c r="G81" s="250">
        <v>7.47</v>
      </c>
      <c r="H81" s="249">
        <v>19</v>
      </c>
      <c r="I81" s="250">
        <v>7.47</v>
      </c>
      <c r="J81" s="249">
        <v>11</v>
      </c>
      <c r="K81" s="250">
        <v>5.82</v>
      </c>
      <c r="L81" s="249">
        <v>10</v>
      </c>
      <c r="M81" s="250">
        <v>5.6</v>
      </c>
      <c r="N81" s="249">
        <v>9</v>
      </c>
      <c r="O81" s="250">
        <v>6.78</v>
      </c>
      <c r="P81" s="249">
        <v>10</v>
      </c>
      <c r="Q81" s="254">
        <v>7.6</v>
      </c>
    </row>
    <row r="82" spans="1:17" ht="29">
      <c r="A82" s="367">
        <v>0.35603144797054698</v>
      </c>
      <c r="B82" s="269" t="s">
        <v>35</v>
      </c>
      <c r="C82" s="267" t="s">
        <v>92</v>
      </c>
      <c r="D82" s="264">
        <v>12</v>
      </c>
      <c r="E82" s="250">
        <v>7.92</v>
      </c>
      <c r="F82" s="249">
        <v>14</v>
      </c>
      <c r="G82" s="250">
        <v>8.07</v>
      </c>
      <c r="H82" s="249">
        <v>19</v>
      </c>
      <c r="I82" s="250">
        <v>7.79</v>
      </c>
      <c r="J82" s="249">
        <v>12</v>
      </c>
      <c r="K82" s="250">
        <v>6.75</v>
      </c>
      <c r="L82" s="249">
        <v>11</v>
      </c>
      <c r="M82" s="250">
        <v>6.55</v>
      </c>
      <c r="N82" s="249">
        <v>10</v>
      </c>
      <c r="O82" s="250">
        <v>6.7</v>
      </c>
      <c r="P82" s="249">
        <v>13</v>
      </c>
      <c r="Q82" s="254">
        <v>7.46</v>
      </c>
    </row>
    <row r="83" spans="1:17" ht="29" customHeight="1">
      <c r="A83" s="367">
        <v>0.32459136192418198</v>
      </c>
      <c r="B83" s="269" t="s">
        <v>36</v>
      </c>
      <c r="C83" s="267" t="s">
        <v>89</v>
      </c>
      <c r="D83" s="264">
        <v>11</v>
      </c>
      <c r="E83" s="250">
        <v>7.09</v>
      </c>
      <c r="F83" s="249">
        <v>15</v>
      </c>
      <c r="G83" s="250">
        <v>7.8</v>
      </c>
      <c r="H83" s="249">
        <v>20</v>
      </c>
      <c r="I83" s="250">
        <v>7.45</v>
      </c>
      <c r="J83" s="249">
        <v>11</v>
      </c>
      <c r="K83" s="250">
        <v>6.27</v>
      </c>
      <c r="L83" s="249">
        <v>10</v>
      </c>
      <c r="M83" s="250">
        <v>5.8</v>
      </c>
      <c r="N83" s="249">
        <v>9</v>
      </c>
      <c r="O83" s="250">
        <v>7</v>
      </c>
      <c r="P83" s="249">
        <v>9</v>
      </c>
      <c r="Q83" s="254">
        <v>7.33</v>
      </c>
    </row>
    <row r="84" spans="1:17" ht="36.5" customHeight="1">
      <c r="A84" s="367">
        <v>0.49090980701890902</v>
      </c>
      <c r="B84" s="269" t="s">
        <v>37</v>
      </c>
      <c r="C84" s="267" t="s">
        <v>91</v>
      </c>
      <c r="D84" s="264">
        <v>11</v>
      </c>
      <c r="E84" s="250">
        <v>7.82</v>
      </c>
      <c r="F84" s="249">
        <v>16</v>
      </c>
      <c r="G84" s="250">
        <v>8.5</v>
      </c>
      <c r="H84" s="249">
        <v>19</v>
      </c>
      <c r="I84" s="250">
        <v>7.68</v>
      </c>
      <c r="J84" s="249">
        <v>10</v>
      </c>
      <c r="K84" s="250">
        <v>7.8</v>
      </c>
      <c r="L84" s="249">
        <v>12</v>
      </c>
      <c r="M84" s="250">
        <v>6.75</v>
      </c>
      <c r="N84" s="249">
        <v>9</v>
      </c>
      <c r="O84" s="250">
        <v>7.44</v>
      </c>
      <c r="P84" s="249">
        <v>9</v>
      </c>
      <c r="Q84" s="254">
        <v>7.56</v>
      </c>
    </row>
    <row r="85" spans="1:17" ht="29">
      <c r="A85" s="367">
        <v>0.17207175714588499</v>
      </c>
      <c r="B85" s="269" t="s">
        <v>38</v>
      </c>
      <c r="C85" s="271" t="s">
        <v>528</v>
      </c>
      <c r="D85" s="272">
        <v>12</v>
      </c>
      <c r="E85" s="273">
        <v>8.67</v>
      </c>
      <c r="F85" s="274">
        <v>17</v>
      </c>
      <c r="G85" s="273">
        <v>8.59</v>
      </c>
      <c r="H85" s="274">
        <v>19</v>
      </c>
      <c r="I85" s="273">
        <v>8.16</v>
      </c>
      <c r="J85" s="274">
        <v>13</v>
      </c>
      <c r="K85" s="273">
        <v>8.31</v>
      </c>
      <c r="L85" s="274">
        <v>11</v>
      </c>
      <c r="M85" s="273">
        <v>6.82</v>
      </c>
      <c r="N85" s="274">
        <v>10</v>
      </c>
      <c r="O85" s="273">
        <v>7.3</v>
      </c>
      <c r="P85" s="274">
        <v>11</v>
      </c>
      <c r="Q85" s="275">
        <v>7.36</v>
      </c>
    </row>
    <row r="86" spans="1:17" ht="29">
      <c r="A86" s="367">
        <v>0.68853057427596998</v>
      </c>
      <c r="B86" s="269" t="s">
        <v>39</v>
      </c>
      <c r="C86" s="271" t="s">
        <v>342</v>
      </c>
      <c r="D86" s="272">
        <v>12</v>
      </c>
      <c r="E86" s="273">
        <v>8.5</v>
      </c>
      <c r="F86" s="274">
        <v>17</v>
      </c>
      <c r="G86" s="273">
        <v>7.82</v>
      </c>
      <c r="H86" s="274">
        <v>19</v>
      </c>
      <c r="I86" s="273">
        <v>8.0500000000000007</v>
      </c>
      <c r="J86" s="274">
        <v>13</v>
      </c>
      <c r="K86" s="273">
        <v>7.23</v>
      </c>
      <c r="L86" s="274">
        <v>10</v>
      </c>
      <c r="M86" s="273">
        <v>7.5</v>
      </c>
      <c r="N86" s="274">
        <v>10</v>
      </c>
      <c r="O86" s="273">
        <v>7.1</v>
      </c>
      <c r="P86" s="274">
        <v>11</v>
      </c>
      <c r="Q86" s="275">
        <v>7.27</v>
      </c>
    </row>
    <row r="87" spans="1:17" ht="29.5" thickBot="1">
      <c r="A87" s="367">
        <v>0.81176496106196905</v>
      </c>
      <c r="B87" s="218" t="s">
        <v>40</v>
      </c>
      <c r="C87" s="244" t="s">
        <v>435</v>
      </c>
      <c r="D87" s="266">
        <v>13</v>
      </c>
      <c r="E87" s="246">
        <v>7.92</v>
      </c>
      <c r="F87" s="247">
        <v>17</v>
      </c>
      <c r="G87" s="246">
        <v>8.06</v>
      </c>
      <c r="H87" s="247">
        <v>19</v>
      </c>
      <c r="I87" s="246">
        <v>8.3699999999999992</v>
      </c>
      <c r="J87" s="247">
        <v>13</v>
      </c>
      <c r="K87" s="246">
        <v>7.23</v>
      </c>
      <c r="L87" s="247">
        <v>11</v>
      </c>
      <c r="M87" s="246">
        <v>7.55</v>
      </c>
      <c r="N87" s="247">
        <v>10</v>
      </c>
      <c r="O87" s="246">
        <v>7.5</v>
      </c>
      <c r="P87" s="247">
        <v>13</v>
      </c>
      <c r="Q87" s="248">
        <v>8.23</v>
      </c>
    </row>
    <row r="88" spans="1:17">
      <c r="A88" s="367"/>
      <c r="B88" s="219"/>
      <c r="C88" s="220"/>
      <c r="D88" s="58"/>
      <c r="E88" s="59"/>
      <c r="F88" s="58"/>
      <c r="G88" s="59"/>
      <c r="H88" s="58"/>
      <c r="I88" s="59"/>
      <c r="J88" s="58"/>
      <c r="K88" s="59"/>
      <c r="L88" s="58"/>
      <c r="M88" s="59"/>
      <c r="N88" s="58"/>
      <c r="O88" s="59"/>
      <c r="P88" s="58"/>
      <c r="Q88" s="59"/>
    </row>
    <row r="89" spans="1:17">
      <c r="A89" s="367"/>
    </row>
    <row r="90" spans="1:17" ht="15" thickBot="1">
      <c r="A90" s="367"/>
      <c r="B90" s="62" t="s">
        <v>529</v>
      </c>
      <c r="C90" s="211" t="s">
        <v>530</v>
      </c>
      <c r="D90" s="58"/>
      <c r="E90" s="59"/>
      <c r="F90" s="58"/>
      <c r="G90" s="59"/>
      <c r="H90" s="58"/>
      <c r="I90" s="59"/>
      <c r="J90" s="58"/>
      <c r="K90" s="59"/>
      <c r="L90" s="58"/>
      <c r="M90" s="59"/>
      <c r="N90" s="58"/>
      <c r="O90" s="59"/>
      <c r="P90" s="58"/>
      <c r="Q90" s="59"/>
    </row>
    <row r="91" spans="1:17" ht="41" customHeight="1">
      <c r="A91" s="367"/>
      <c r="B91" s="235"/>
      <c r="C91" s="435"/>
      <c r="D91" s="437" t="s">
        <v>471</v>
      </c>
      <c r="E91" s="433"/>
      <c r="F91" s="432" t="s">
        <v>460</v>
      </c>
      <c r="G91" s="433"/>
      <c r="H91" s="432" t="s">
        <v>246</v>
      </c>
      <c r="I91" s="433"/>
      <c r="J91" s="432" t="s">
        <v>472</v>
      </c>
      <c r="K91" s="433"/>
      <c r="L91" s="432" t="s">
        <v>63</v>
      </c>
      <c r="M91" s="433"/>
      <c r="N91" s="432" t="s">
        <v>274</v>
      </c>
      <c r="O91" s="433"/>
      <c r="P91" s="432" t="s">
        <v>64</v>
      </c>
      <c r="Q91" s="434"/>
    </row>
    <row r="92" spans="1:17" ht="15" thickBot="1">
      <c r="A92" s="378" t="s">
        <v>570</v>
      </c>
      <c r="B92" s="218"/>
      <c r="C92" s="436"/>
      <c r="D92" s="214" t="s">
        <v>68</v>
      </c>
      <c r="E92" s="215" t="s">
        <v>70</v>
      </c>
      <c r="F92" s="215" t="s">
        <v>68</v>
      </c>
      <c r="G92" s="215" t="s">
        <v>70</v>
      </c>
      <c r="H92" s="215" t="s">
        <v>68</v>
      </c>
      <c r="I92" s="215" t="s">
        <v>70</v>
      </c>
      <c r="J92" s="215" t="s">
        <v>68</v>
      </c>
      <c r="K92" s="215" t="s">
        <v>70</v>
      </c>
      <c r="L92" s="215" t="s">
        <v>68</v>
      </c>
      <c r="M92" s="215" t="s">
        <v>70</v>
      </c>
      <c r="N92" s="215" t="s">
        <v>68</v>
      </c>
      <c r="O92" s="215" t="s">
        <v>70</v>
      </c>
      <c r="P92" s="215" t="s">
        <v>68</v>
      </c>
      <c r="Q92" s="216" t="s">
        <v>70</v>
      </c>
    </row>
    <row r="93" spans="1:17" ht="58.5" thickBot="1">
      <c r="A93" s="367">
        <v>0.26034318290965103</v>
      </c>
      <c r="B93" s="218" t="s">
        <v>41</v>
      </c>
      <c r="C93" s="276" t="s">
        <v>437</v>
      </c>
      <c r="D93" s="240">
        <v>13</v>
      </c>
      <c r="E93" s="241">
        <v>7.54</v>
      </c>
      <c r="F93" s="242">
        <v>16</v>
      </c>
      <c r="G93" s="241">
        <v>7.69</v>
      </c>
      <c r="H93" s="242">
        <v>19</v>
      </c>
      <c r="I93" s="241">
        <v>8</v>
      </c>
      <c r="J93" s="242">
        <v>13</v>
      </c>
      <c r="K93" s="241">
        <v>6.85</v>
      </c>
      <c r="L93" s="242">
        <v>12</v>
      </c>
      <c r="M93" s="241">
        <v>6</v>
      </c>
      <c r="N93" s="242">
        <v>9</v>
      </c>
      <c r="O93" s="241">
        <v>6.89</v>
      </c>
      <c r="P93" s="242">
        <v>12</v>
      </c>
      <c r="Q93" s="243">
        <v>7.33</v>
      </c>
    </row>
    <row r="94" spans="1:17" ht="29.5" thickBot="1">
      <c r="A94" s="367">
        <v>0.46227977836237499</v>
      </c>
      <c r="B94" s="218" t="s">
        <v>42</v>
      </c>
      <c r="C94" s="265" t="s">
        <v>531</v>
      </c>
      <c r="D94" s="245">
        <v>12</v>
      </c>
      <c r="E94" s="246">
        <v>8.25</v>
      </c>
      <c r="F94" s="247">
        <v>18</v>
      </c>
      <c r="G94" s="246">
        <v>7.17</v>
      </c>
      <c r="H94" s="247">
        <v>21</v>
      </c>
      <c r="I94" s="246">
        <v>7.52</v>
      </c>
      <c r="J94" s="247">
        <v>13</v>
      </c>
      <c r="K94" s="246">
        <v>6.77</v>
      </c>
      <c r="L94" s="247">
        <v>11</v>
      </c>
      <c r="M94" s="246">
        <v>6.45</v>
      </c>
      <c r="N94" s="247">
        <v>9</v>
      </c>
      <c r="O94" s="246">
        <v>7</v>
      </c>
      <c r="P94" s="247">
        <v>13</v>
      </c>
      <c r="Q94" s="248">
        <v>7.23</v>
      </c>
    </row>
    <row r="95" spans="1:17">
      <c r="A95" s="367"/>
      <c r="B95" s="219"/>
      <c r="C95" s="220"/>
      <c r="D95" s="58"/>
      <c r="E95" s="59"/>
      <c r="F95" s="58"/>
      <c r="G95" s="59"/>
      <c r="H95" s="58"/>
      <c r="I95" s="59"/>
      <c r="J95" s="58"/>
      <c r="K95" s="59"/>
      <c r="L95" s="58"/>
      <c r="M95" s="59"/>
      <c r="N95" s="58"/>
      <c r="O95" s="59"/>
      <c r="P95" s="58"/>
      <c r="Q95" s="59"/>
    </row>
    <row r="96" spans="1:17">
      <c r="A96" s="367"/>
      <c r="B96" s="219"/>
      <c r="C96" s="220"/>
      <c r="D96" s="58"/>
      <c r="E96" s="59"/>
      <c r="F96" s="58"/>
      <c r="G96" s="59"/>
      <c r="H96" s="58"/>
      <c r="I96" s="59"/>
      <c r="J96" s="58"/>
      <c r="K96" s="59"/>
      <c r="L96" s="58"/>
      <c r="M96" s="59"/>
      <c r="N96" s="58"/>
      <c r="O96" s="59"/>
      <c r="P96" s="58"/>
      <c r="Q96" s="59"/>
    </row>
    <row r="97" spans="1:19" ht="15" thickBot="1">
      <c r="A97" s="367"/>
      <c r="B97" s="56" t="s">
        <v>43</v>
      </c>
      <c r="C97" s="211" t="s">
        <v>532</v>
      </c>
      <c r="D97" s="58"/>
      <c r="E97" s="59"/>
      <c r="F97" s="58"/>
      <c r="G97" s="59"/>
      <c r="H97" s="58"/>
      <c r="I97" s="59"/>
      <c r="J97" s="58"/>
      <c r="K97" s="59"/>
      <c r="L97" s="58"/>
      <c r="M97" s="59"/>
      <c r="N97" s="58"/>
      <c r="O97" s="59"/>
      <c r="P97" s="58"/>
      <c r="Q97" s="59"/>
    </row>
    <row r="98" spans="1:19" ht="38.5" customHeight="1">
      <c r="A98" s="367"/>
      <c r="B98" s="442"/>
      <c r="C98" s="435"/>
      <c r="D98" s="437" t="s">
        <v>471</v>
      </c>
      <c r="E98" s="433"/>
      <c r="F98" s="432" t="s">
        <v>460</v>
      </c>
      <c r="G98" s="433"/>
      <c r="H98" s="432" t="s">
        <v>246</v>
      </c>
      <c r="I98" s="433"/>
      <c r="J98" s="432" t="s">
        <v>472</v>
      </c>
      <c r="K98" s="433"/>
      <c r="L98" s="432" t="s">
        <v>63</v>
      </c>
      <c r="M98" s="433"/>
      <c r="N98" s="432" t="s">
        <v>274</v>
      </c>
      <c r="O98" s="433"/>
      <c r="P98" s="432" t="s">
        <v>64</v>
      </c>
      <c r="Q98" s="434"/>
    </row>
    <row r="99" spans="1:19" ht="15" thickBot="1">
      <c r="A99" s="378" t="s">
        <v>570</v>
      </c>
      <c r="B99" s="443"/>
      <c r="C99" s="436"/>
      <c r="D99" s="214" t="s">
        <v>68</v>
      </c>
      <c r="E99" s="215" t="s">
        <v>70</v>
      </c>
      <c r="F99" s="215" t="s">
        <v>68</v>
      </c>
      <c r="G99" s="215" t="s">
        <v>70</v>
      </c>
      <c r="H99" s="215" t="s">
        <v>68</v>
      </c>
      <c r="I99" s="215" t="s">
        <v>70</v>
      </c>
      <c r="J99" s="215" t="s">
        <v>68</v>
      </c>
      <c r="K99" s="215" t="s">
        <v>70</v>
      </c>
      <c r="L99" s="215" t="s">
        <v>68</v>
      </c>
      <c r="M99" s="215" t="s">
        <v>70</v>
      </c>
      <c r="N99" s="215" t="s">
        <v>68</v>
      </c>
      <c r="O99" s="215" t="s">
        <v>70</v>
      </c>
      <c r="P99" s="215" t="s">
        <v>68</v>
      </c>
      <c r="Q99" s="216" t="s">
        <v>70</v>
      </c>
    </row>
    <row r="100" spans="1:19" ht="61.5" customHeight="1" thickBot="1">
      <c r="A100" s="367">
        <v>0.91981472710981904</v>
      </c>
      <c r="B100" s="218"/>
      <c r="C100" s="255" t="s">
        <v>571</v>
      </c>
      <c r="D100" s="256">
        <v>10</v>
      </c>
      <c r="E100" s="257">
        <v>7</v>
      </c>
      <c r="F100" s="258">
        <v>15</v>
      </c>
      <c r="G100" s="257">
        <v>7</v>
      </c>
      <c r="H100" s="258">
        <v>19</v>
      </c>
      <c r="I100" s="257">
        <v>7.42</v>
      </c>
      <c r="J100" s="258">
        <v>10</v>
      </c>
      <c r="K100" s="257">
        <v>6.7</v>
      </c>
      <c r="L100" s="258">
        <v>10</v>
      </c>
      <c r="M100" s="257">
        <v>6.6</v>
      </c>
      <c r="N100" s="258">
        <v>9</v>
      </c>
      <c r="O100" s="257">
        <v>7</v>
      </c>
      <c r="P100" s="258">
        <v>9</v>
      </c>
      <c r="Q100" s="259">
        <v>7.78</v>
      </c>
    </row>
    <row r="101" spans="1:19">
      <c r="A101" s="367"/>
      <c r="B101" s="232"/>
      <c r="C101" s="211"/>
      <c r="D101" s="58"/>
      <c r="E101" s="59"/>
      <c r="F101" s="58"/>
      <c r="G101" s="59"/>
      <c r="H101" s="58"/>
      <c r="I101" s="59"/>
      <c r="J101" s="58"/>
      <c r="K101" s="59"/>
      <c r="L101" s="58"/>
      <c r="M101" s="59"/>
      <c r="N101" s="58"/>
      <c r="O101" s="59"/>
      <c r="P101" s="58"/>
      <c r="Q101" s="59"/>
    </row>
    <row r="102" spans="1:19">
      <c r="A102" s="367"/>
      <c r="B102" s="232"/>
      <c r="C102" s="220"/>
      <c r="D102" s="58"/>
      <c r="E102" s="59"/>
      <c r="F102" s="58"/>
      <c r="G102" s="59"/>
      <c r="H102" s="58"/>
      <c r="I102" s="59"/>
      <c r="J102" s="58"/>
      <c r="K102" s="59"/>
      <c r="L102" s="58"/>
      <c r="M102" s="59"/>
      <c r="N102" s="58"/>
      <c r="O102" s="59"/>
      <c r="P102" s="58"/>
      <c r="Q102" s="59"/>
    </row>
    <row r="103" spans="1:19">
      <c r="A103" s="367"/>
      <c r="B103" s="219"/>
      <c r="C103" s="220"/>
      <c r="D103" s="58"/>
      <c r="E103" s="59"/>
      <c r="F103" s="58"/>
      <c r="G103" s="59"/>
      <c r="H103" s="58"/>
      <c r="I103" s="59"/>
      <c r="J103" s="58"/>
      <c r="K103" s="59"/>
      <c r="L103" s="58"/>
      <c r="M103" s="59"/>
      <c r="N103" s="58"/>
      <c r="O103" s="59"/>
      <c r="P103" s="58"/>
      <c r="Q103" s="59"/>
    </row>
    <row r="104" spans="1:19">
      <c r="A104" s="367"/>
      <c r="B104" s="219"/>
      <c r="C104" s="220"/>
      <c r="D104" s="58"/>
      <c r="E104" s="59"/>
      <c r="F104" s="58"/>
      <c r="G104" s="59"/>
      <c r="H104" s="58"/>
      <c r="I104" s="59"/>
      <c r="J104" s="58"/>
      <c r="K104" s="59"/>
      <c r="L104" s="58"/>
      <c r="M104" s="59"/>
      <c r="N104" s="58"/>
      <c r="O104" s="59"/>
      <c r="P104" s="58"/>
      <c r="Q104" s="59"/>
    </row>
    <row r="105" spans="1:19" ht="15.5">
      <c r="A105" s="367"/>
      <c r="B105" s="57" t="s">
        <v>268</v>
      </c>
      <c r="D105" s="58"/>
      <c r="E105" s="59"/>
      <c r="F105" s="58"/>
      <c r="G105" s="59"/>
      <c r="H105" s="58"/>
      <c r="I105" s="59"/>
      <c r="J105" s="58"/>
      <c r="K105" s="59"/>
      <c r="L105" s="58"/>
      <c r="M105" s="59"/>
      <c r="N105" s="58"/>
      <c r="O105" s="59"/>
      <c r="P105" s="58"/>
      <c r="Q105" s="59"/>
      <c r="R105" s="58"/>
      <c r="S105" s="59"/>
    </row>
    <row r="106" spans="1:19">
      <c r="A106" s="367"/>
      <c r="B106" s="219"/>
      <c r="C106" s="220"/>
      <c r="D106" s="58"/>
      <c r="E106" s="59"/>
      <c r="F106" s="58"/>
      <c r="G106" s="59"/>
      <c r="H106" s="58"/>
      <c r="I106" s="59"/>
      <c r="J106" s="58"/>
      <c r="K106" s="59"/>
      <c r="L106" s="58"/>
      <c r="M106" s="59"/>
      <c r="N106" s="58"/>
      <c r="O106" s="59"/>
      <c r="P106" s="58"/>
      <c r="Q106" s="59"/>
    </row>
    <row r="107" spans="1:19">
      <c r="A107" s="367"/>
      <c r="B107" s="219"/>
      <c r="C107" s="220"/>
      <c r="D107" s="58"/>
      <c r="E107" s="59"/>
      <c r="F107" s="58"/>
      <c r="G107" s="59"/>
      <c r="H107" s="58"/>
      <c r="I107" s="59"/>
      <c r="J107" s="58"/>
      <c r="K107" s="59"/>
      <c r="L107" s="58"/>
      <c r="M107" s="59"/>
      <c r="N107" s="58"/>
      <c r="O107" s="59"/>
      <c r="P107" s="58"/>
      <c r="Q107" s="59"/>
    </row>
    <row r="108" spans="1:19" ht="15" thickBot="1">
      <c r="A108" s="367"/>
      <c r="B108" s="62" t="s">
        <v>269</v>
      </c>
      <c r="C108" s="211" t="s">
        <v>533</v>
      </c>
      <c r="D108" s="58"/>
      <c r="E108" s="59"/>
      <c r="F108" s="58"/>
      <c r="G108" s="59"/>
      <c r="H108" s="58"/>
      <c r="I108" s="59"/>
      <c r="J108" s="58"/>
      <c r="K108" s="59"/>
      <c r="L108" s="58"/>
      <c r="M108" s="59"/>
      <c r="N108" s="58"/>
      <c r="O108" s="59"/>
      <c r="P108" s="58"/>
      <c r="Q108" s="59"/>
    </row>
    <row r="109" spans="1:19" ht="41.5" customHeight="1">
      <c r="A109" s="367"/>
      <c r="B109" s="438"/>
      <c r="C109" s="440"/>
      <c r="D109" s="437" t="s">
        <v>471</v>
      </c>
      <c r="E109" s="433"/>
      <c r="F109" s="432" t="s">
        <v>460</v>
      </c>
      <c r="G109" s="433"/>
      <c r="H109" s="432" t="s">
        <v>246</v>
      </c>
      <c r="I109" s="433"/>
      <c r="J109" s="432" t="s">
        <v>472</v>
      </c>
      <c r="K109" s="433"/>
      <c r="L109" s="432" t="s">
        <v>63</v>
      </c>
      <c r="M109" s="433"/>
      <c r="N109" s="432" t="s">
        <v>274</v>
      </c>
      <c r="O109" s="433"/>
      <c r="P109" s="432" t="s">
        <v>64</v>
      </c>
      <c r="Q109" s="434"/>
    </row>
    <row r="110" spans="1:19" ht="15" thickBot="1">
      <c r="A110" s="378" t="s">
        <v>570</v>
      </c>
      <c r="B110" s="439"/>
      <c r="C110" s="441"/>
      <c r="D110" s="214" t="s">
        <v>68</v>
      </c>
      <c r="E110" s="215" t="s">
        <v>70</v>
      </c>
      <c r="F110" s="215" t="s">
        <v>68</v>
      </c>
      <c r="G110" s="215" t="s">
        <v>70</v>
      </c>
      <c r="H110" s="215" t="s">
        <v>68</v>
      </c>
      <c r="I110" s="215" t="s">
        <v>70</v>
      </c>
      <c r="J110" s="215" t="s">
        <v>68</v>
      </c>
      <c r="K110" s="215" t="s">
        <v>70</v>
      </c>
      <c r="L110" s="215" t="s">
        <v>68</v>
      </c>
      <c r="M110" s="215" t="s">
        <v>70</v>
      </c>
      <c r="N110" s="215" t="s">
        <v>68</v>
      </c>
      <c r="O110" s="215" t="s">
        <v>70</v>
      </c>
      <c r="P110" s="215" t="s">
        <v>68</v>
      </c>
      <c r="Q110" s="216" t="s">
        <v>70</v>
      </c>
    </row>
    <row r="111" spans="1:19">
      <c r="A111" s="367">
        <v>0.32331061865317601</v>
      </c>
      <c r="B111" s="277" t="s">
        <v>44</v>
      </c>
      <c r="C111" s="268" t="s">
        <v>108</v>
      </c>
      <c r="D111" s="260">
        <v>12</v>
      </c>
      <c r="E111" s="261">
        <v>7.42</v>
      </c>
      <c r="F111" s="262">
        <v>16</v>
      </c>
      <c r="G111" s="261">
        <v>7.81</v>
      </c>
      <c r="H111" s="262">
        <v>20</v>
      </c>
      <c r="I111" s="261">
        <v>7.95</v>
      </c>
      <c r="J111" s="262">
        <v>11</v>
      </c>
      <c r="K111" s="261">
        <v>7.55</v>
      </c>
      <c r="L111" s="262">
        <v>11</v>
      </c>
      <c r="M111" s="261">
        <v>6.55</v>
      </c>
      <c r="N111" s="262">
        <v>9</v>
      </c>
      <c r="O111" s="261">
        <v>7.78</v>
      </c>
      <c r="P111" s="262">
        <v>11</v>
      </c>
      <c r="Q111" s="263">
        <v>6.82</v>
      </c>
    </row>
    <row r="112" spans="1:19" ht="29">
      <c r="A112" s="367">
        <v>0.87375326571912704</v>
      </c>
      <c r="B112" s="269" t="s">
        <v>45</v>
      </c>
      <c r="C112" s="267" t="s">
        <v>109</v>
      </c>
      <c r="D112" s="264">
        <v>13</v>
      </c>
      <c r="E112" s="250">
        <v>7.46</v>
      </c>
      <c r="F112" s="249">
        <v>14</v>
      </c>
      <c r="G112" s="250">
        <v>7.71</v>
      </c>
      <c r="H112" s="249">
        <v>20</v>
      </c>
      <c r="I112" s="250">
        <v>7.5</v>
      </c>
      <c r="J112" s="249">
        <v>9</v>
      </c>
      <c r="K112" s="250">
        <v>7.22</v>
      </c>
      <c r="L112" s="249">
        <v>11</v>
      </c>
      <c r="M112" s="250">
        <v>6.64</v>
      </c>
      <c r="N112" s="249">
        <v>9</v>
      </c>
      <c r="O112" s="250">
        <v>7.11</v>
      </c>
      <c r="P112" s="249">
        <v>11</v>
      </c>
      <c r="Q112" s="254">
        <v>6.73</v>
      </c>
    </row>
    <row r="113" spans="1:19" ht="29">
      <c r="A113" s="367">
        <v>0.91366612472417996</v>
      </c>
      <c r="B113" s="269" t="s">
        <v>46</v>
      </c>
      <c r="C113" s="267" t="s">
        <v>110</v>
      </c>
      <c r="D113" s="264">
        <v>12</v>
      </c>
      <c r="E113" s="250">
        <v>8.25</v>
      </c>
      <c r="F113" s="249">
        <v>16</v>
      </c>
      <c r="G113" s="250">
        <v>8.3800000000000008</v>
      </c>
      <c r="H113" s="249">
        <v>20</v>
      </c>
      <c r="I113" s="250">
        <v>7.9</v>
      </c>
      <c r="J113" s="249">
        <v>11</v>
      </c>
      <c r="K113" s="250">
        <v>7.91</v>
      </c>
      <c r="L113" s="249">
        <v>12</v>
      </c>
      <c r="M113" s="250">
        <v>7.33</v>
      </c>
      <c r="N113" s="249">
        <v>9</v>
      </c>
      <c r="O113" s="250">
        <v>7.78</v>
      </c>
      <c r="P113" s="249">
        <v>13</v>
      </c>
      <c r="Q113" s="254">
        <v>8.15</v>
      </c>
    </row>
    <row r="114" spans="1:19">
      <c r="A114" s="367">
        <v>0.10859612649589399</v>
      </c>
      <c r="B114" s="269" t="s">
        <v>47</v>
      </c>
      <c r="C114" s="267" t="s">
        <v>111</v>
      </c>
      <c r="D114" s="264">
        <v>14</v>
      </c>
      <c r="E114" s="250">
        <v>6.86</v>
      </c>
      <c r="F114" s="249">
        <v>16</v>
      </c>
      <c r="G114" s="250">
        <v>7.56</v>
      </c>
      <c r="H114" s="249">
        <v>20</v>
      </c>
      <c r="I114" s="250">
        <v>7.65</v>
      </c>
      <c r="J114" s="249">
        <v>11</v>
      </c>
      <c r="K114" s="250">
        <v>5.91</v>
      </c>
      <c r="L114" s="249">
        <v>12</v>
      </c>
      <c r="M114" s="250">
        <v>6</v>
      </c>
      <c r="N114" s="249">
        <v>10</v>
      </c>
      <c r="O114" s="250">
        <v>6.2</v>
      </c>
      <c r="P114" s="249">
        <v>12</v>
      </c>
      <c r="Q114" s="254">
        <v>6.75</v>
      </c>
    </row>
    <row r="115" spans="1:19">
      <c r="A115" s="367">
        <v>5.0419016856165198E-2</v>
      </c>
      <c r="B115" s="269" t="s">
        <v>48</v>
      </c>
      <c r="C115" s="267" t="s">
        <v>112</v>
      </c>
      <c r="D115" s="264">
        <v>13</v>
      </c>
      <c r="E115" s="250">
        <v>8</v>
      </c>
      <c r="F115" s="249">
        <v>16</v>
      </c>
      <c r="G115" s="250">
        <v>8.19</v>
      </c>
      <c r="H115" s="249">
        <v>20</v>
      </c>
      <c r="I115" s="250">
        <v>7.9</v>
      </c>
      <c r="J115" s="249">
        <v>11</v>
      </c>
      <c r="K115" s="250">
        <v>6.91</v>
      </c>
      <c r="L115" s="249">
        <v>12</v>
      </c>
      <c r="M115" s="250">
        <v>6.75</v>
      </c>
      <c r="N115" s="249">
        <v>10</v>
      </c>
      <c r="O115" s="250">
        <v>5.8</v>
      </c>
      <c r="P115" s="249">
        <v>12</v>
      </c>
      <c r="Q115" s="254">
        <v>6.5</v>
      </c>
    </row>
    <row r="116" spans="1:19" ht="45.5" customHeight="1" thickBot="1">
      <c r="A116" s="367">
        <v>0.94463311700622499</v>
      </c>
      <c r="B116" s="218" t="s">
        <v>49</v>
      </c>
      <c r="C116" s="244" t="s">
        <v>454</v>
      </c>
      <c r="D116" s="266">
        <v>12</v>
      </c>
      <c r="E116" s="246">
        <v>8.17</v>
      </c>
      <c r="F116" s="247">
        <v>16</v>
      </c>
      <c r="G116" s="246">
        <v>8</v>
      </c>
      <c r="H116" s="247">
        <v>21</v>
      </c>
      <c r="I116" s="246">
        <v>8.33</v>
      </c>
      <c r="J116" s="247">
        <v>11</v>
      </c>
      <c r="K116" s="246">
        <v>8</v>
      </c>
      <c r="L116" s="247">
        <v>12</v>
      </c>
      <c r="M116" s="246">
        <v>7.5</v>
      </c>
      <c r="N116" s="247">
        <v>9</v>
      </c>
      <c r="O116" s="246">
        <v>7.67</v>
      </c>
      <c r="P116" s="247">
        <v>13</v>
      </c>
      <c r="Q116" s="248">
        <v>7.62</v>
      </c>
    </row>
    <row r="117" spans="1:19">
      <c r="A117" s="367"/>
    </row>
    <row r="118" spans="1:19">
      <c r="A118" s="367"/>
    </row>
    <row r="119" spans="1:19" ht="15" thickBot="1">
      <c r="A119" s="367"/>
      <c r="B119" s="212" t="s">
        <v>50</v>
      </c>
    </row>
    <row r="120" spans="1:19" ht="41.5" customHeight="1">
      <c r="A120" s="367"/>
      <c r="B120" s="236"/>
      <c r="C120" s="435"/>
      <c r="D120" s="437" t="s">
        <v>471</v>
      </c>
      <c r="E120" s="433"/>
      <c r="F120" s="432" t="s">
        <v>460</v>
      </c>
      <c r="G120" s="433"/>
      <c r="H120" s="432" t="s">
        <v>246</v>
      </c>
      <c r="I120" s="433"/>
      <c r="J120" s="432" t="s">
        <v>472</v>
      </c>
      <c r="K120" s="433"/>
      <c r="L120" s="432" t="s">
        <v>63</v>
      </c>
      <c r="M120" s="433"/>
      <c r="N120" s="432" t="s">
        <v>274</v>
      </c>
      <c r="O120" s="433"/>
      <c r="P120" s="432" t="s">
        <v>64</v>
      </c>
      <c r="Q120" s="434"/>
    </row>
    <row r="121" spans="1:19" ht="15" thickBot="1">
      <c r="A121" s="378" t="s">
        <v>570</v>
      </c>
      <c r="B121" s="237"/>
      <c r="C121" s="436"/>
      <c r="D121" s="214" t="s">
        <v>68</v>
      </c>
      <c r="E121" s="215" t="s">
        <v>70</v>
      </c>
      <c r="F121" s="215" t="s">
        <v>68</v>
      </c>
      <c r="G121" s="215" t="s">
        <v>70</v>
      </c>
      <c r="H121" s="215" t="s">
        <v>68</v>
      </c>
      <c r="I121" s="215" t="s">
        <v>70</v>
      </c>
      <c r="J121" s="215" t="s">
        <v>68</v>
      </c>
      <c r="K121" s="215" t="s">
        <v>70</v>
      </c>
      <c r="L121" s="215" t="s">
        <v>68</v>
      </c>
      <c r="M121" s="215" t="s">
        <v>70</v>
      </c>
      <c r="N121" s="215" t="s">
        <v>68</v>
      </c>
      <c r="O121" s="215" t="s">
        <v>70</v>
      </c>
      <c r="P121" s="215" t="s">
        <v>68</v>
      </c>
      <c r="Q121" s="216" t="s">
        <v>70</v>
      </c>
    </row>
    <row r="122" spans="1:19" ht="58.5" thickBot="1">
      <c r="A122" s="8">
        <v>0.54736472404102299</v>
      </c>
      <c r="B122" s="227"/>
      <c r="C122" s="265" t="s">
        <v>270</v>
      </c>
      <c r="D122" s="245">
        <v>13</v>
      </c>
      <c r="E122" s="246">
        <v>7.85</v>
      </c>
      <c r="F122" s="247">
        <v>17</v>
      </c>
      <c r="G122" s="246">
        <v>7.24</v>
      </c>
      <c r="H122" s="247">
        <v>21</v>
      </c>
      <c r="I122" s="246">
        <v>7.62</v>
      </c>
      <c r="J122" s="247">
        <v>16</v>
      </c>
      <c r="K122" s="246">
        <v>6.25</v>
      </c>
      <c r="L122" s="247">
        <v>12</v>
      </c>
      <c r="M122" s="246">
        <v>7</v>
      </c>
      <c r="N122" s="247">
        <v>11</v>
      </c>
      <c r="O122" s="246">
        <v>6.91</v>
      </c>
      <c r="P122" s="247">
        <v>13</v>
      </c>
      <c r="Q122" s="248">
        <v>7.62</v>
      </c>
    </row>
    <row r="123" spans="1:19">
      <c r="A123" s="367"/>
      <c r="C123" s="213" t="s">
        <v>271</v>
      </c>
    </row>
    <row r="124" spans="1:19">
      <c r="A124" s="367"/>
    </row>
    <row r="125" spans="1:19" ht="15" thickBot="1">
      <c r="A125" s="367"/>
      <c r="B125" s="219"/>
      <c r="C125" s="220"/>
      <c r="D125" s="58"/>
      <c r="E125" s="59"/>
      <c r="F125" s="58"/>
      <c r="G125" s="59"/>
      <c r="H125" s="58"/>
      <c r="I125" s="59"/>
      <c r="J125" s="58"/>
      <c r="K125" s="59"/>
      <c r="L125" s="58"/>
      <c r="M125" s="59"/>
      <c r="N125" s="58"/>
      <c r="O125" s="59"/>
      <c r="P125" s="58"/>
      <c r="Q125" s="59"/>
      <c r="S125" s="369"/>
    </row>
    <row r="126" spans="1:19" ht="15" thickBot="1">
      <c r="A126" s="367"/>
      <c r="B126" s="212" t="s">
        <v>51</v>
      </c>
    </row>
    <row r="127" spans="1:19" ht="44.5" customHeight="1">
      <c r="A127" s="367"/>
      <c r="B127" s="236"/>
      <c r="C127" s="435"/>
      <c r="D127" s="437" t="s">
        <v>471</v>
      </c>
      <c r="E127" s="433"/>
      <c r="F127" s="432" t="s">
        <v>460</v>
      </c>
      <c r="G127" s="433"/>
      <c r="H127" s="432" t="s">
        <v>246</v>
      </c>
      <c r="I127" s="433"/>
      <c r="J127" s="432" t="s">
        <v>472</v>
      </c>
      <c r="K127" s="433"/>
      <c r="L127" s="432" t="s">
        <v>63</v>
      </c>
      <c r="M127" s="433"/>
      <c r="N127" s="432" t="s">
        <v>274</v>
      </c>
      <c r="O127" s="433"/>
      <c r="P127" s="432" t="s">
        <v>64</v>
      </c>
      <c r="Q127" s="434"/>
    </row>
    <row r="128" spans="1:19" ht="15" thickBot="1">
      <c r="A128" s="378" t="s">
        <v>570</v>
      </c>
      <c r="B128" s="237"/>
      <c r="C128" s="436"/>
      <c r="D128" s="214" t="s">
        <v>68</v>
      </c>
      <c r="E128" s="215" t="s">
        <v>70</v>
      </c>
      <c r="F128" s="215" t="s">
        <v>68</v>
      </c>
      <c r="G128" s="215" t="s">
        <v>70</v>
      </c>
      <c r="H128" s="215" t="s">
        <v>68</v>
      </c>
      <c r="I128" s="215" t="s">
        <v>70</v>
      </c>
      <c r="J128" s="215" t="s">
        <v>68</v>
      </c>
      <c r="K128" s="215" t="s">
        <v>70</v>
      </c>
      <c r="L128" s="215" t="s">
        <v>68</v>
      </c>
      <c r="M128" s="215" t="s">
        <v>70</v>
      </c>
      <c r="N128" s="215" t="s">
        <v>68</v>
      </c>
      <c r="O128" s="215" t="s">
        <v>70</v>
      </c>
      <c r="P128" s="215" t="s">
        <v>68</v>
      </c>
      <c r="Q128" s="216" t="s">
        <v>70</v>
      </c>
    </row>
    <row r="129" spans="1:17" ht="44" thickBot="1">
      <c r="A129" s="8">
        <v>0.44983906268214102</v>
      </c>
      <c r="B129" s="227"/>
      <c r="C129" s="265" t="s">
        <v>299</v>
      </c>
      <c r="D129" s="245">
        <v>13</v>
      </c>
      <c r="E129" s="246">
        <v>8.23</v>
      </c>
      <c r="F129" s="247">
        <v>17</v>
      </c>
      <c r="G129" s="246">
        <v>8</v>
      </c>
      <c r="H129" s="247">
        <v>21</v>
      </c>
      <c r="I129" s="246">
        <v>7.76</v>
      </c>
      <c r="J129" s="247">
        <v>16</v>
      </c>
      <c r="K129" s="246">
        <v>7.19</v>
      </c>
      <c r="L129" s="247">
        <v>12</v>
      </c>
      <c r="M129" s="246">
        <v>7.42</v>
      </c>
      <c r="N129" s="247">
        <v>11</v>
      </c>
      <c r="O129" s="246">
        <v>6.36</v>
      </c>
      <c r="P129" s="247">
        <v>13</v>
      </c>
      <c r="Q129" s="248">
        <v>7.92</v>
      </c>
    </row>
    <row r="130" spans="1:17">
      <c r="A130" s="367"/>
      <c r="C130" s="213" t="s">
        <v>272</v>
      </c>
    </row>
    <row r="131" spans="1:17">
      <c r="A131" s="367"/>
    </row>
    <row r="132" spans="1:17">
      <c r="A132" s="367"/>
    </row>
    <row r="133" spans="1:17">
      <c r="A133" s="367"/>
    </row>
    <row r="134" spans="1:17">
      <c r="A134" s="367"/>
    </row>
    <row r="135" spans="1:17">
      <c r="A135" s="367"/>
    </row>
    <row r="136" spans="1:17">
      <c r="A136" s="367"/>
    </row>
    <row r="137" spans="1:17">
      <c r="A137" s="367"/>
    </row>
    <row r="138" spans="1:17">
      <c r="A138" s="367"/>
    </row>
    <row r="139" spans="1:17">
      <c r="A139" s="367"/>
    </row>
    <row r="140" spans="1:17">
      <c r="A140" s="367"/>
    </row>
    <row r="141" spans="1:17">
      <c r="A141" s="367"/>
    </row>
    <row r="142" spans="1:17">
      <c r="A142" s="367"/>
    </row>
    <row r="143" spans="1:17">
      <c r="A143" s="367"/>
    </row>
    <row r="144" spans="1:17">
      <c r="A144" s="367"/>
    </row>
    <row r="145" spans="1:1">
      <c r="A145" s="367"/>
    </row>
    <row r="146" spans="1:1">
      <c r="A146" s="367"/>
    </row>
    <row r="147" spans="1:1">
      <c r="A147" s="367"/>
    </row>
    <row r="148" spans="1:1">
      <c r="A148" s="367"/>
    </row>
    <row r="149" spans="1:1">
      <c r="A149" s="367"/>
    </row>
    <row r="150" spans="1:1">
      <c r="A150" s="367"/>
    </row>
    <row r="151" spans="1:1">
      <c r="A151" s="367"/>
    </row>
    <row r="152" spans="1:1">
      <c r="A152" s="367"/>
    </row>
    <row r="153" spans="1:1">
      <c r="A153" s="367"/>
    </row>
    <row r="154" spans="1:1">
      <c r="A154" s="367"/>
    </row>
    <row r="155" spans="1:1">
      <c r="A155" s="367"/>
    </row>
    <row r="156" spans="1:1">
      <c r="A156" s="367"/>
    </row>
    <row r="157" spans="1:1">
      <c r="A157" s="367"/>
    </row>
    <row r="158" spans="1:1">
      <c r="A158" s="367"/>
    </row>
    <row r="159" spans="1:1">
      <c r="A159" s="367"/>
    </row>
    <row r="160" spans="1:1">
      <c r="A160" s="367"/>
    </row>
    <row r="161" spans="1:1">
      <c r="A161" s="367"/>
    </row>
    <row r="162" spans="1:1">
      <c r="A162" s="367"/>
    </row>
    <row r="163" spans="1:1">
      <c r="A163" s="367"/>
    </row>
    <row r="164" spans="1:1">
      <c r="A164" s="367"/>
    </row>
    <row r="165" spans="1:1">
      <c r="A165" s="367"/>
    </row>
    <row r="166" spans="1:1">
      <c r="A166" s="367"/>
    </row>
    <row r="167" spans="1:1">
      <c r="A167" s="367"/>
    </row>
    <row r="168" spans="1:1">
      <c r="A168" s="367"/>
    </row>
    <row r="169" spans="1:1">
      <c r="A169" s="367"/>
    </row>
    <row r="170" spans="1:1">
      <c r="A170" s="367"/>
    </row>
    <row r="171" spans="1:1">
      <c r="A171" s="367"/>
    </row>
    <row r="172" spans="1:1">
      <c r="A172" s="367"/>
    </row>
    <row r="173" spans="1:1">
      <c r="A173" s="367"/>
    </row>
    <row r="174" spans="1:1">
      <c r="A174" s="367"/>
    </row>
    <row r="175" spans="1:1">
      <c r="A175" s="367"/>
    </row>
    <row r="176" spans="1:1">
      <c r="A176" s="367"/>
    </row>
    <row r="177" spans="1:1">
      <c r="A177" s="367"/>
    </row>
    <row r="178" spans="1:1">
      <c r="A178" s="367"/>
    </row>
    <row r="179" spans="1:1">
      <c r="A179" s="367"/>
    </row>
    <row r="180" spans="1:1">
      <c r="A180" s="367"/>
    </row>
    <row r="181" spans="1:1">
      <c r="A181" s="367"/>
    </row>
    <row r="182" spans="1:1">
      <c r="A182" s="367"/>
    </row>
    <row r="183" spans="1:1">
      <c r="A183" s="367"/>
    </row>
    <row r="184" spans="1:1">
      <c r="A184" s="367"/>
    </row>
    <row r="185" spans="1:1">
      <c r="A185" s="367"/>
    </row>
    <row r="186" spans="1:1">
      <c r="A186" s="367"/>
    </row>
    <row r="187" spans="1:1">
      <c r="A187" s="367"/>
    </row>
    <row r="188" spans="1:1">
      <c r="A188" s="367"/>
    </row>
    <row r="189" spans="1:1">
      <c r="A189" s="367"/>
    </row>
    <row r="190" spans="1:1">
      <c r="A190" s="367"/>
    </row>
    <row r="191" spans="1:1">
      <c r="A191" s="367"/>
    </row>
    <row r="192" spans="1:1">
      <c r="A192" s="367"/>
    </row>
    <row r="193" spans="1:1">
      <c r="A193" s="367"/>
    </row>
    <row r="194" spans="1:1">
      <c r="A194" s="367"/>
    </row>
    <row r="195" spans="1:1">
      <c r="A195" s="367"/>
    </row>
    <row r="196" spans="1:1">
      <c r="A196" s="367"/>
    </row>
    <row r="197" spans="1:1">
      <c r="A197" s="367"/>
    </row>
    <row r="198" spans="1:1">
      <c r="A198" s="367"/>
    </row>
    <row r="199" spans="1:1">
      <c r="A199" s="367"/>
    </row>
    <row r="200" spans="1:1">
      <c r="A200" s="367"/>
    </row>
    <row r="201" spans="1:1">
      <c r="A201" s="367"/>
    </row>
    <row r="202" spans="1:1">
      <c r="A202" s="367"/>
    </row>
    <row r="203" spans="1:1">
      <c r="A203" s="367"/>
    </row>
    <row r="204" spans="1:1">
      <c r="A204" s="367"/>
    </row>
    <row r="205" spans="1:1">
      <c r="A205" s="367"/>
    </row>
    <row r="206" spans="1:1">
      <c r="A206" s="367"/>
    </row>
  </sheetData>
  <mergeCells count="123">
    <mergeCell ref="F23:G23"/>
    <mergeCell ref="H23:I23"/>
    <mergeCell ref="B13:B14"/>
    <mergeCell ref="C13:C14"/>
    <mergeCell ref="D13:E13"/>
    <mergeCell ref="F13:G13"/>
    <mergeCell ref="H13:I13"/>
    <mergeCell ref="J23:K23"/>
    <mergeCell ref="L23:M23"/>
    <mergeCell ref="L5:M5"/>
    <mergeCell ref="N5:O5"/>
    <mergeCell ref="P5:Q5"/>
    <mergeCell ref="R5:S5"/>
    <mergeCell ref="B5:B6"/>
    <mergeCell ref="C5:C6"/>
    <mergeCell ref="D5:E5"/>
    <mergeCell ref="F5:G5"/>
    <mergeCell ref="H5:I5"/>
    <mergeCell ref="J5:K5"/>
    <mergeCell ref="N23:O23"/>
    <mergeCell ref="P23:Q23"/>
    <mergeCell ref="L13:M13"/>
    <mergeCell ref="N13:O13"/>
    <mergeCell ref="P13:Q13"/>
    <mergeCell ref="J13:K13"/>
    <mergeCell ref="B40:B41"/>
    <mergeCell ref="C40:C41"/>
    <mergeCell ref="D40:E40"/>
    <mergeCell ref="F40:G40"/>
    <mergeCell ref="H40:I40"/>
    <mergeCell ref="B30:B31"/>
    <mergeCell ref="C30:C31"/>
    <mergeCell ref="D30:E30"/>
    <mergeCell ref="F30:G30"/>
    <mergeCell ref="H30:I30"/>
    <mergeCell ref="J40:K40"/>
    <mergeCell ref="L40:M40"/>
    <mergeCell ref="N40:O40"/>
    <mergeCell ref="P40:Q40"/>
    <mergeCell ref="L30:M30"/>
    <mergeCell ref="B23:B24"/>
    <mergeCell ref="C23:C24"/>
    <mergeCell ref="D23:E23"/>
    <mergeCell ref="N30:O30"/>
    <mergeCell ref="P30:Q30"/>
    <mergeCell ref="J30:K30"/>
    <mergeCell ref="B54:B55"/>
    <mergeCell ref="C54:C55"/>
    <mergeCell ref="D54:E54"/>
    <mergeCell ref="F54:G54"/>
    <mergeCell ref="H54:I54"/>
    <mergeCell ref="B46:B47"/>
    <mergeCell ref="C46:C47"/>
    <mergeCell ref="D46:E46"/>
    <mergeCell ref="F46:G46"/>
    <mergeCell ref="H46:I46"/>
    <mergeCell ref="J54:K54"/>
    <mergeCell ref="L54:M54"/>
    <mergeCell ref="N54:O54"/>
    <mergeCell ref="P54:Q54"/>
    <mergeCell ref="L46:M46"/>
    <mergeCell ref="N46:O46"/>
    <mergeCell ref="P46:Q46"/>
    <mergeCell ref="J46:K46"/>
    <mergeCell ref="J61:K61"/>
    <mergeCell ref="J78:K78"/>
    <mergeCell ref="L78:M78"/>
    <mergeCell ref="N78:O78"/>
    <mergeCell ref="P78:Q78"/>
    <mergeCell ref="L61:M61"/>
    <mergeCell ref="N61:O61"/>
    <mergeCell ref="P61:Q61"/>
    <mergeCell ref="B78:B79"/>
    <mergeCell ref="C78:C79"/>
    <mergeCell ref="D78:E78"/>
    <mergeCell ref="F78:G78"/>
    <mergeCell ref="H78:I78"/>
    <mergeCell ref="C61:C62"/>
    <mergeCell ref="D61:E61"/>
    <mergeCell ref="F61:G61"/>
    <mergeCell ref="H61:I61"/>
    <mergeCell ref="B109:B110"/>
    <mergeCell ref="C109:C110"/>
    <mergeCell ref="D109:E109"/>
    <mergeCell ref="F109:G109"/>
    <mergeCell ref="H109:I109"/>
    <mergeCell ref="J109:K109"/>
    <mergeCell ref="C91:C92"/>
    <mergeCell ref="D91:E91"/>
    <mergeCell ref="F91:G91"/>
    <mergeCell ref="H91:I91"/>
    <mergeCell ref="J91:K91"/>
    <mergeCell ref="B98:B99"/>
    <mergeCell ref="C98:C99"/>
    <mergeCell ref="D98:E98"/>
    <mergeCell ref="F98:G98"/>
    <mergeCell ref="H98:I98"/>
    <mergeCell ref="J98:K98"/>
    <mergeCell ref="L109:M109"/>
    <mergeCell ref="N109:O109"/>
    <mergeCell ref="P109:Q109"/>
    <mergeCell ref="C120:C121"/>
    <mergeCell ref="D120:E120"/>
    <mergeCell ref="F120:G120"/>
    <mergeCell ref="H120:I120"/>
    <mergeCell ref="J120:K120"/>
    <mergeCell ref="N91:O91"/>
    <mergeCell ref="P91:Q91"/>
    <mergeCell ref="L91:M91"/>
    <mergeCell ref="L98:M98"/>
    <mergeCell ref="N98:O98"/>
    <mergeCell ref="P98:Q98"/>
    <mergeCell ref="L127:M127"/>
    <mergeCell ref="N127:O127"/>
    <mergeCell ref="P127:Q127"/>
    <mergeCell ref="L120:M120"/>
    <mergeCell ref="N120:O120"/>
    <mergeCell ref="P120:Q120"/>
    <mergeCell ref="C127:C128"/>
    <mergeCell ref="D127:E127"/>
    <mergeCell ref="F127:G127"/>
    <mergeCell ref="H127:I127"/>
    <mergeCell ref="J127:K127"/>
  </mergeCells>
  <phoneticPr fontId="10" type="noConversion"/>
  <conditionalFormatting sqref="B125 B111:B116 B129 B106:B107 B63:B78 B80:B88 B93:B96 B103:B104">
    <cfRule type="expression" dxfId="38" priority="19">
      <formula>AND(B63&lt;0.05, B63&lt;&gt;"")</formula>
    </cfRule>
  </conditionalFormatting>
  <conditionalFormatting sqref="B7:B9">
    <cfRule type="expression" dxfId="37" priority="18">
      <formula>AND(B7&lt;0.05, B7&lt;&gt;"")</formula>
    </cfRule>
  </conditionalFormatting>
  <conditionalFormatting sqref="B15:B20">
    <cfRule type="expression" dxfId="36" priority="17">
      <formula>AND(B15&lt;0.05, B15&lt;&gt;"")</formula>
    </cfRule>
  </conditionalFormatting>
  <conditionalFormatting sqref="B25:B27">
    <cfRule type="expression" dxfId="35" priority="16">
      <formula>AND(B25&lt;0.05, B25&lt;&gt;"")</formula>
    </cfRule>
  </conditionalFormatting>
  <conditionalFormatting sqref="B32:B37">
    <cfRule type="expression" dxfId="34" priority="15">
      <formula>AND(B32&lt;0.05, B32&lt;&gt;"")</formula>
    </cfRule>
  </conditionalFormatting>
  <conditionalFormatting sqref="B42:B43">
    <cfRule type="expression" dxfId="33" priority="14">
      <formula>AND(B42&lt;0.05, B42&lt;&gt;"")</formula>
    </cfRule>
  </conditionalFormatting>
  <conditionalFormatting sqref="B48:B50">
    <cfRule type="expression" dxfId="32" priority="13">
      <formula>AND(B48&lt;0.05, B48&lt;&gt;"")</formula>
    </cfRule>
  </conditionalFormatting>
  <conditionalFormatting sqref="B56">
    <cfRule type="expression" dxfId="31" priority="12">
      <formula>AND(B56&lt;0.05, B56&lt;&gt;"")</formula>
    </cfRule>
  </conditionalFormatting>
  <conditionalFormatting sqref="B108:B109">
    <cfRule type="expression" dxfId="30" priority="10">
      <formula>AND(B108&lt;0.05, B108&lt;&gt;"")</formula>
    </cfRule>
  </conditionalFormatting>
  <conditionalFormatting sqref="B122">
    <cfRule type="expression" dxfId="29" priority="9">
      <formula>AND(B122&lt;0.05, B122&lt;&gt;"")</formula>
    </cfRule>
  </conditionalFormatting>
  <conditionalFormatting sqref="B100">
    <cfRule type="expression" dxfId="28" priority="8">
      <formula>AND(B100&lt;0.05, B100&lt;&gt;"")</formula>
    </cfRule>
  </conditionalFormatting>
  <conditionalFormatting sqref="A71">
    <cfRule type="expression" dxfId="27" priority="7">
      <formula>AND(A71&lt;0.05, A71&lt;&gt;"")</formula>
    </cfRule>
  </conditionalFormatting>
  <conditionalFormatting sqref="A42">
    <cfRule type="expression" dxfId="26" priority="6">
      <formula>AND(A42&lt;0.05, A42&lt;&gt;"")</formula>
    </cfRule>
  </conditionalFormatting>
  <conditionalFormatting sqref="A48">
    <cfRule type="expression" dxfId="25" priority="5">
      <formula>AND(A48&lt;0.05, A48&lt;&gt;"")</formula>
    </cfRule>
  </conditionalFormatting>
  <conditionalFormatting sqref="A56">
    <cfRule type="expression" dxfId="24" priority="4">
      <formula>AND(A56&lt;0.05, A56&lt;&gt;"")</formula>
    </cfRule>
  </conditionalFormatting>
  <conditionalFormatting sqref="A122">
    <cfRule type="expression" dxfId="23" priority="3">
      <formula>AND(A122&lt;0.05, A122&lt;&gt;"")</formula>
    </cfRule>
  </conditionalFormatting>
  <conditionalFormatting sqref="A129">
    <cfRule type="expression" dxfId="22" priority="2">
      <formula>AND(A129&lt;0.05, A129&lt;&gt;"")</formula>
    </cfRule>
  </conditionalFormatting>
  <conditionalFormatting sqref="A7">
    <cfRule type="expression" dxfId="21" priority="1">
      <formula>AND(A7&lt;0.05, A7&lt;&gt;"")</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3C0F1-458F-4DDC-AA30-BDACB75E3F9D}">
  <dimension ref="A1:N196"/>
  <sheetViews>
    <sheetView zoomScale="70" zoomScaleNormal="70" workbookViewId="0">
      <pane ySplit="1" topLeftCell="A132" activePane="bottomLeft" state="frozen"/>
      <selection pane="bottomLeft" activeCell="C137" sqref="C137"/>
    </sheetView>
  </sheetViews>
  <sheetFormatPr defaultRowHeight="14.5"/>
  <cols>
    <col min="1" max="1" width="8.7265625" style="211"/>
    <col min="2" max="2" width="7.6328125" style="221" customWidth="1"/>
    <col min="3" max="3" width="45.36328125" style="213" customWidth="1"/>
    <col min="4" max="4" width="7.1796875" style="210" customWidth="1"/>
    <col min="5" max="5" width="7.453125" style="210" customWidth="1"/>
    <col min="6" max="6" width="6.6328125" style="210" customWidth="1"/>
    <col min="7" max="9" width="6.54296875" style="210" customWidth="1"/>
    <col min="10" max="10" width="8.1796875" style="210" customWidth="1"/>
    <col min="11" max="14" width="8.7265625" style="211"/>
  </cols>
  <sheetData>
    <row r="1" spans="1:14" s="185" customFormat="1" ht="55.25" customHeight="1">
      <c r="A1" s="467" t="s">
        <v>569</v>
      </c>
      <c r="B1" s="467"/>
      <c r="C1" s="467"/>
      <c r="D1" s="467"/>
      <c r="E1" s="467"/>
      <c r="F1" s="467"/>
      <c r="G1" s="467"/>
      <c r="H1" s="467"/>
      <c r="I1" s="284"/>
      <c r="J1" s="284"/>
      <c r="K1" s="284"/>
      <c r="L1" s="284"/>
      <c r="M1" s="284"/>
      <c r="N1" s="284"/>
    </row>
    <row r="2" spans="1:14" ht="15.5">
      <c r="B2" s="60"/>
      <c r="C2" s="211"/>
      <c r="D2" s="211"/>
      <c r="E2" s="211"/>
      <c r="F2" s="211"/>
      <c r="G2" s="211"/>
      <c r="H2" s="211"/>
      <c r="I2" s="211"/>
      <c r="J2" s="211"/>
    </row>
    <row r="3" spans="1:14" ht="15.5">
      <c r="B3" s="60" t="s">
        <v>249</v>
      </c>
      <c r="C3" s="211"/>
      <c r="D3" s="211"/>
      <c r="E3" s="211"/>
      <c r="F3" s="211"/>
      <c r="G3" s="211"/>
      <c r="H3" s="211"/>
      <c r="I3" s="211"/>
      <c r="J3" s="211"/>
    </row>
    <row r="4" spans="1:14" ht="16" thickBot="1">
      <c r="B4" s="60"/>
      <c r="C4" s="211"/>
      <c r="D4" s="211"/>
      <c r="E4" s="211"/>
      <c r="F4" s="211"/>
      <c r="G4" s="211"/>
      <c r="H4" s="211"/>
      <c r="I4" s="211"/>
      <c r="J4" s="211"/>
    </row>
    <row r="5" spans="1:14" ht="29.5" thickBot="1">
      <c r="B5" s="60"/>
      <c r="C5" s="279" t="s">
        <v>354</v>
      </c>
      <c r="D5" s="285"/>
      <c r="E5" s="160">
        <v>2022</v>
      </c>
      <c r="F5" s="159">
        <v>2019</v>
      </c>
      <c r="G5" s="211"/>
      <c r="H5" s="211"/>
      <c r="I5" s="211"/>
      <c r="J5" s="211"/>
    </row>
    <row r="6" spans="1:14" ht="15.5">
      <c r="B6" s="60"/>
      <c r="C6" s="163"/>
      <c r="D6" s="286"/>
      <c r="E6" s="287">
        <v>121</v>
      </c>
      <c r="F6" s="288">
        <v>137</v>
      </c>
      <c r="G6" s="211"/>
      <c r="H6" s="211"/>
      <c r="I6" s="211"/>
      <c r="J6" s="211"/>
    </row>
    <row r="7" spans="1:14" ht="15.5">
      <c r="B7" s="60"/>
      <c r="C7" s="289" t="s">
        <v>146</v>
      </c>
      <c r="D7" s="290" t="s">
        <v>2</v>
      </c>
      <c r="E7" s="291">
        <v>0.19834710743801701</v>
      </c>
      <c r="F7" s="292">
        <v>0.306569343065693</v>
      </c>
      <c r="G7" s="211"/>
      <c r="H7" s="211"/>
      <c r="I7" s="211"/>
      <c r="J7" s="211"/>
    </row>
    <row r="8" spans="1:14" ht="15.5">
      <c r="B8" s="60"/>
      <c r="C8" s="289" t="s">
        <v>147</v>
      </c>
      <c r="D8" s="290" t="s">
        <v>3</v>
      </c>
      <c r="E8" s="291">
        <v>0.54545454545454497</v>
      </c>
      <c r="F8" s="292">
        <v>0.32846715328467202</v>
      </c>
      <c r="G8" s="211"/>
      <c r="H8" s="211"/>
      <c r="I8" s="211"/>
      <c r="J8" s="211"/>
    </row>
    <row r="9" spans="1:14" ht="16" thickBot="1">
      <c r="B9" s="60"/>
      <c r="C9" s="293" t="s">
        <v>148</v>
      </c>
      <c r="D9" s="294" t="s">
        <v>4</v>
      </c>
      <c r="E9" s="295">
        <v>0.256198347107438</v>
      </c>
      <c r="F9" s="296">
        <v>0.36496350364963498</v>
      </c>
      <c r="G9" s="211"/>
      <c r="H9" s="211"/>
      <c r="I9" s="211"/>
      <c r="J9" s="211"/>
    </row>
    <row r="10" spans="1:14" ht="15.5">
      <c r="B10" s="60"/>
      <c r="C10" s="211"/>
      <c r="D10" s="211"/>
      <c r="E10" s="211"/>
      <c r="F10" s="211"/>
      <c r="G10" s="211"/>
      <c r="H10" s="211"/>
      <c r="I10" s="211"/>
      <c r="J10" s="211"/>
    </row>
    <row r="11" spans="1:14">
      <c r="C11" s="222"/>
      <c r="D11" s="54"/>
      <c r="E11" s="55"/>
      <c r="F11" s="54"/>
      <c r="G11" s="54"/>
      <c r="H11" s="55"/>
      <c r="I11" s="54"/>
    </row>
    <row r="12" spans="1:14" ht="15" thickBot="1">
      <c r="B12" s="212" t="s">
        <v>82</v>
      </c>
      <c r="C12" s="401" t="s">
        <v>542</v>
      </c>
    </row>
    <row r="13" spans="1:14">
      <c r="B13" s="463"/>
      <c r="C13" s="465"/>
      <c r="D13" s="455">
        <v>2022</v>
      </c>
      <c r="E13" s="456"/>
      <c r="F13" s="457"/>
      <c r="G13" s="456">
        <v>2019</v>
      </c>
      <c r="H13" s="456"/>
      <c r="I13" s="457"/>
      <c r="J13" s="223"/>
    </row>
    <row r="14" spans="1:14" ht="15" thickBot="1">
      <c r="A14" s="61" t="s">
        <v>570</v>
      </c>
      <c r="B14" s="464"/>
      <c r="C14" s="466"/>
      <c r="D14" s="280" t="s">
        <v>68</v>
      </c>
      <c r="E14" s="281" t="s">
        <v>280</v>
      </c>
      <c r="F14" s="282" t="s">
        <v>71</v>
      </c>
      <c r="G14" s="283" t="s">
        <v>68</v>
      </c>
      <c r="H14" s="281" t="s">
        <v>280</v>
      </c>
      <c r="I14" s="282" t="s">
        <v>71</v>
      </c>
    </row>
    <row r="15" spans="1:14">
      <c r="A15" s="8">
        <v>9.3557588739757794E-3</v>
      </c>
      <c r="B15" s="297">
        <v>1</v>
      </c>
      <c r="C15" s="298" t="s">
        <v>126</v>
      </c>
      <c r="D15" s="397">
        <v>121</v>
      </c>
      <c r="E15" s="396">
        <v>6.55</v>
      </c>
      <c r="F15" s="393">
        <v>2.5099999999999998</v>
      </c>
      <c r="G15" s="300">
        <v>131</v>
      </c>
      <c r="H15" s="299">
        <v>7.35</v>
      </c>
      <c r="I15" s="379">
        <v>2.3199999999999998</v>
      </c>
    </row>
    <row r="16" spans="1:14" ht="29">
      <c r="A16" s="367"/>
      <c r="B16" s="301">
        <v>2</v>
      </c>
      <c r="C16" s="302" t="s">
        <v>81</v>
      </c>
      <c r="D16" s="303">
        <v>121</v>
      </c>
      <c r="E16" s="118">
        <v>6.55</v>
      </c>
      <c r="F16" s="380">
        <v>2.5099999999999998</v>
      </c>
      <c r="G16" s="306"/>
      <c r="H16" s="304"/>
      <c r="I16" s="305"/>
    </row>
    <row r="17" spans="1:10" ht="29.5" customHeight="1">
      <c r="A17" s="8">
        <v>1.3006194075226799E-3</v>
      </c>
      <c r="B17" s="301">
        <v>3</v>
      </c>
      <c r="C17" s="302" t="s">
        <v>552</v>
      </c>
      <c r="D17" s="307">
        <v>121</v>
      </c>
      <c r="E17" s="310">
        <v>7.05</v>
      </c>
      <c r="F17" s="394">
        <v>2.59</v>
      </c>
      <c r="G17" s="310">
        <v>130</v>
      </c>
      <c r="H17" s="308">
        <v>7.96</v>
      </c>
      <c r="I17" s="309">
        <v>1.81</v>
      </c>
    </row>
    <row r="18" spans="1:10">
      <c r="A18" s="8">
        <v>3.7786054720066402E-2</v>
      </c>
      <c r="B18" s="301">
        <v>4</v>
      </c>
      <c r="C18" s="302" t="s">
        <v>553</v>
      </c>
      <c r="D18" s="307">
        <v>121</v>
      </c>
      <c r="E18" s="310">
        <v>6.18</v>
      </c>
      <c r="F18" s="394">
        <v>2.92</v>
      </c>
      <c r="G18" s="307">
        <v>131</v>
      </c>
      <c r="H18" s="310">
        <v>6.89</v>
      </c>
      <c r="I18" s="309">
        <v>2.48</v>
      </c>
    </row>
    <row r="19" spans="1:10" ht="29.5" thickBot="1">
      <c r="A19" s="8">
        <v>0.79389615954470005</v>
      </c>
      <c r="B19" s="237">
        <v>5</v>
      </c>
      <c r="C19" s="265" t="s">
        <v>421</v>
      </c>
      <c r="D19" s="392">
        <v>121</v>
      </c>
      <c r="E19" s="395">
        <v>5.41</v>
      </c>
      <c r="F19" s="311">
        <v>2.87</v>
      </c>
      <c r="G19" s="392">
        <v>131</v>
      </c>
      <c r="H19" s="391">
        <v>5.32</v>
      </c>
      <c r="I19" s="311">
        <v>2.75</v>
      </c>
    </row>
    <row r="20" spans="1:10">
      <c r="A20" s="367"/>
      <c r="B20" s="219"/>
      <c r="C20" s="19" t="s">
        <v>248</v>
      </c>
      <c r="D20" s="58"/>
      <c r="E20" s="59"/>
      <c r="F20" s="58"/>
      <c r="G20" s="58"/>
      <c r="H20" s="59"/>
      <c r="I20" s="58"/>
    </row>
    <row r="21" spans="1:10">
      <c r="A21" s="367"/>
    </row>
    <row r="22" spans="1:10" ht="15" thickBot="1">
      <c r="A22" s="367"/>
      <c r="B22" s="212" t="s">
        <v>259</v>
      </c>
      <c r="C22" s="238" t="s">
        <v>518</v>
      </c>
    </row>
    <row r="23" spans="1:10">
      <c r="A23" s="367"/>
      <c r="B23" s="447"/>
      <c r="C23" s="458"/>
      <c r="D23" s="455">
        <v>2022</v>
      </c>
      <c r="E23" s="456"/>
      <c r="F23" s="457"/>
      <c r="G23" s="456">
        <v>2019</v>
      </c>
      <c r="H23" s="456"/>
      <c r="I23" s="457"/>
    </row>
    <row r="24" spans="1:10" ht="15" thickBot="1">
      <c r="A24" s="61" t="s">
        <v>570</v>
      </c>
      <c r="B24" s="448"/>
      <c r="C24" s="459"/>
      <c r="D24" s="280" t="s">
        <v>68</v>
      </c>
      <c r="E24" s="281" t="s">
        <v>280</v>
      </c>
      <c r="F24" s="282" t="s">
        <v>71</v>
      </c>
      <c r="G24" s="283" t="s">
        <v>68</v>
      </c>
      <c r="H24" s="281" t="s">
        <v>280</v>
      </c>
      <c r="I24" s="282" t="s">
        <v>71</v>
      </c>
      <c r="J24" s="223"/>
    </row>
    <row r="25" spans="1:10" ht="29.5" thickBot="1">
      <c r="A25" s="367">
        <v>4.5433458294678403E-2</v>
      </c>
      <c r="B25" s="227" t="s">
        <v>16</v>
      </c>
      <c r="C25" s="324" t="s">
        <v>555</v>
      </c>
      <c r="D25" s="365">
        <v>113</v>
      </c>
      <c r="E25" s="390">
        <v>7.48</v>
      </c>
      <c r="F25" s="389">
        <v>2.14</v>
      </c>
      <c r="G25" s="365">
        <v>114</v>
      </c>
      <c r="H25" s="328">
        <v>6.95</v>
      </c>
      <c r="I25" s="327">
        <v>1.82</v>
      </c>
    </row>
    <row r="26" spans="1:10" ht="44.5" customHeight="1" thickBot="1">
      <c r="A26" s="367">
        <v>0.56616469473554698</v>
      </c>
      <c r="B26" s="227" t="s">
        <v>17</v>
      </c>
      <c r="C26" s="329" t="s">
        <v>425</v>
      </c>
      <c r="D26" s="348">
        <v>112</v>
      </c>
      <c r="E26" s="407">
        <v>7.1</v>
      </c>
      <c r="F26" s="332">
        <v>2.1</v>
      </c>
      <c r="G26" s="356">
        <v>112</v>
      </c>
      <c r="H26" s="349">
        <v>6.95</v>
      </c>
      <c r="I26" s="332">
        <v>1.85</v>
      </c>
    </row>
    <row r="27" spans="1:10" ht="12.5" customHeight="1">
      <c r="A27" s="367"/>
      <c r="B27" s="270"/>
      <c r="C27" s="19" t="s">
        <v>248</v>
      </c>
      <c r="D27" s="409"/>
      <c r="E27" s="410"/>
      <c r="F27" s="409"/>
      <c r="G27" s="409"/>
      <c r="H27" s="409"/>
      <c r="I27" s="409"/>
    </row>
    <row r="28" spans="1:10">
      <c r="A28" s="367"/>
      <c r="B28" s="219"/>
      <c r="C28" s="220"/>
      <c r="D28" s="58"/>
      <c r="E28" s="59"/>
      <c r="F28" s="58"/>
      <c r="G28" s="58"/>
      <c r="H28" s="59"/>
      <c r="I28" s="58"/>
    </row>
    <row r="29" spans="1:10" ht="15" thickBot="1">
      <c r="A29" s="367"/>
      <c r="B29" s="400" t="s">
        <v>86</v>
      </c>
      <c r="C29" s="399" t="s">
        <v>575</v>
      </c>
      <c r="D29" s="58"/>
      <c r="E29" s="59"/>
      <c r="F29" s="58"/>
      <c r="G29" s="58"/>
      <c r="H29" s="59"/>
      <c r="I29" s="58"/>
    </row>
    <row r="30" spans="1:10">
      <c r="A30" s="367"/>
      <c r="B30" s="463"/>
      <c r="C30" s="465"/>
      <c r="D30" s="455">
        <v>2022</v>
      </c>
      <c r="E30" s="456"/>
      <c r="F30" s="457"/>
      <c r="G30" s="456">
        <v>2019</v>
      </c>
      <c r="H30" s="456"/>
      <c r="I30" s="457"/>
    </row>
    <row r="31" spans="1:10" ht="15" thickBot="1">
      <c r="A31" s="367"/>
      <c r="B31" s="464"/>
      <c r="C31" s="466"/>
      <c r="D31" s="280" t="s">
        <v>68</v>
      </c>
      <c r="E31" s="281" t="s">
        <v>280</v>
      </c>
      <c r="F31" s="282" t="s">
        <v>71</v>
      </c>
      <c r="G31" s="283" t="s">
        <v>68</v>
      </c>
      <c r="H31" s="281" t="s">
        <v>280</v>
      </c>
      <c r="I31" s="282" t="s">
        <v>71</v>
      </c>
    </row>
    <row r="32" spans="1:10">
      <c r="A32" s="8">
        <v>0.16989978726754801</v>
      </c>
      <c r="B32" s="297">
        <v>1</v>
      </c>
      <c r="C32" s="298" t="s">
        <v>80</v>
      </c>
      <c r="D32" s="397">
        <v>112</v>
      </c>
      <c r="E32" s="396">
        <v>7.14</v>
      </c>
      <c r="F32" s="393">
        <v>2.0699999999999998</v>
      </c>
      <c r="G32" s="300">
        <v>122</v>
      </c>
      <c r="H32" s="299">
        <v>7.49</v>
      </c>
      <c r="I32" s="379">
        <v>1.81</v>
      </c>
    </row>
    <row r="33" spans="1:10" ht="29">
      <c r="A33" s="367"/>
      <c r="B33" s="301">
        <v>2</v>
      </c>
      <c r="C33" s="302" t="s">
        <v>81</v>
      </c>
      <c r="D33" s="303">
        <v>101</v>
      </c>
      <c r="E33" s="406">
        <v>6.5</v>
      </c>
      <c r="F33" s="380">
        <v>2.06</v>
      </c>
      <c r="G33" s="306"/>
      <c r="H33" s="304"/>
      <c r="I33" s="305"/>
    </row>
    <row r="34" spans="1:10">
      <c r="A34" s="8">
        <v>0.234106347107358</v>
      </c>
      <c r="B34" s="301">
        <v>3</v>
      </c>
      <c r="C34" s="302" t="s">
        <v>419</v>
      </c>
      <c r="D34" s="307">
        <v>114</v>
      </c>
      <c r="E34" s="310">
        <v>7.42</v>
      </c>
      <c r="F34" s="394">
        <v>1.87</v>
      </c>
      <c r="G34" s="310">
        <v>127</v>
      </c>
      <c r="H34" s="308">
        <v>7.69</v>
      </c>
      <c r="I34" s="309">
        <v>1.56</v>
      </c>
    </row>
    <row r="35" spans="1:10">
      <c r="A35" s="8">
        <v>2.8948674575925801E-2</v>
      </c>
      <c r="B35" s="301">
        <v>4</v>
      </c>
      <c r="C35" s="302" t="s">
        <v>553</v>
      </c>
      <c r="D35" s="307">
        <v>107</v>
      </c>
      <c r="E35" s="405">
        <v>6.7</v>
      </c>
      <c r="F35" s="394">
        <v>2.2799999999999998</v>
      </c>
      <c r="G35" s="307">
        <v>111</v>
      </c>
      <c r="H35" s="405">
        <v>7.3</v>
      </c>
      <c r="I35" s="309">
        <v>1.69</v>
      </c>
    </row>
    <row r="36" spans="1:10" ht="29.5" thickBot="1">
      <c r="A36" s="8">
        <v>0.65310133088157496</v>
      </c>
      <c r="B36" s="398">
        <v>5</v>
      </c>
      <c r="C36" s="265" t="s">
        <v>421</v>
      </c>
      <c r="D36" s="392">
        <v>103</v>
      </c>
      <c r="E36" s="395">
        <v>6.04</v>
      </c>
      <c r="F36" s="311">
        <v>2.23</v>
      </c>
      <c r="G36" s="392">
        <v>81</v>
      </c>
      <c r="H36" s="391">
        <v>6.19</v>
      </c>
      <c r="I36" s="311">
        <v>2.14</v>
      </c>
    </row>
    <row r="37" spans="1:10">
      <c r="A37" s="8"/>
      <c r="B37" s="411"/>
      <c r="C37" s="19" t="s">
        <v>248</v>
      </c>
      <c r="D37" s="412"/>
      <c r="E37" s="412"/>
      <c r="F37" s="412"/>
      <c r="G37" s="412"/>
      <c r="H37" s="412"/>
      <c r="I37" s="412"/>
    </row>
    <row r="38" spans="1:10">
      <c r="A38" s="367"/>
    </row>
    <row r="39" spans="1:10" ht="15" thickBot="1">
      <c r="A39" s="367"/>
      <c r="B39" s="212" t="s">
        <v>18</v>
      </c>
      <c r="C39" s="278" t="s">
        <v>520</v>
      </c>
    </row>
    <row r="40" spans="1:10">
      <c r="A40" s="367"/>
      <c r="B40" s="447"/>
      <c r="C40" s="458"/>
      <c r="D40" s="455">
        <v>2022</v>
      </c>
      <c r="E40" s="456"/>
      <c r="F40" s="457"/>
      <c r="G40" s="455">
        <v>2019</v>
      </c>
      <c r="H40" s="456"/>
      <c r="I40" s="457"/>
    </row>
    <row r="41" spans="1:10" ht="15" thickBot="1">
      <c r="A41" s="61" t="s">
        <v>570</v>
      </c>
      <c r="B41" s="448"/>
      <c r="C41" s="459"/>
      <c r="D41" s="280" t="s">
        <v>68</v>
      </c>
      <c r="E41" s="281" t="s">
        <v>280</v>
      </c>
      <c r="F41" s="282" t="s">
        <v>71</v>
      </c>
      <c r="G41" s="280" t="s">
        <v>68</v>
      </c>
      <c r="H41" s="281" t="s">
        <v>280</v>
      </c>
      <c r="I41" s="282" t="s">
        <v>71</v>
      </c>
    </row>
    <row r="42" spans="1:10" ht="29.5" thickBot="1">
      <c r="A42" s="367">
        <v>0.20449946999187099</v>
      </c>
      <c r="B42" s="218"/>
      <c r="C42" s="402" t="s">
        <v>556</v>
      </c>
      <c r="D42" s="392">
        <v>113</v>
      </c>
      <c r="E42" s="403">
        <v>7.47</v>
      </c>
      <c r="F42" s="404">
        <v>2.08</v>
      </c>
      <c r="G42" s="392">
        <v>114</v>
      </c>
      <c r="H42" s="403">
        <v>7.16</v>
      </c>
      <c r="I42" s="404">
        <v>1.57</v>
      </c>
    </row>
    <row r="43" spans="1:10">
      <c r="A43" s="367"/>
      <c r="B43" s="219"/>
      <c r="C43" s="220"/>
      <c r="D43" s="58"/>
      <c r="E43" s="59"/>
      <c r="F43" s="58"/>
      <c r="G43" s="58"/>
      <c r="H43" s="59"/>
      <c r="I43" s="58"/>
      <c r="J43" s="231"/>
    </row>
    <row r="44" spans="1:10">
      <c r="A44" s="367"/>
      <c r="B44" s="219"/>
      <c r="C44" s="220"/>
      <c r="D44" s="58"/>
      <c r="E44" s="59"/>
      <c r="F44" s="58"/>
      <c r="G44" s="58"/>
      <c r="H44" s="59"/>
      <c r="I44" s="58"/>
      <c r="J44" s="231"/>
    </row>
    <row r="45" spans="1:10" ht="15" thickBot="1">
      <c r="A45" s="367"/>
      <c r="B45" s="212" t="s">
        <v>19</v>
      </c>
      <c r="C45" s="278" t="s">
        <v>543</v>
      </c>
    </row>
    <row r="46" spans="1:10">
      <c r="A46" s="367"/>
      <c r="B46" s="447"/>
      <c r="C46" s="435"/>
      <c r="D46" s="455">
        <v>2022</v>
      </c>
      <c r="E46" s="456"/>
      <c r="F46" s="457"/>
      <c r="G46" s="456">
        <v>2019</v>
      </c>
      <c r="H46" s="456"/>
      <c r="I46" s="457"/>
    </row>
    <row r="47" spans="1:10" ht="15" thickBot="1">
      <c r="A47" s="61" t="s">
        <v>570</v>
      </c>
      <c r="B47" s="448"/>
      <c r="C47" s="436"/>
      <c r="D47" s="280" t="s">
        <v>68</v>
      </c>
      <c r="E47" s="281" t="s">
        <v>280</v>
      </c>
      <c r="F47" s="282" t="s">
        <v>71</v>
      </c>
      <c r="G47" s="283" t="s">
        <v>68</v>
      </c>
      <c r="H47" s="281" t="s">
        <v>280</v>
      </c>
      <c r="I47" s="282" t="s">
        <v>71</v>
      </c>
    </row>
    <row r="48" spans="1:10" ht="46" customHeight="1" thickBot="1">
      <c r="A48" s="367">
        <v>3.08649751949709E-2</v>
      </c>
      <c r="B48" s="218"/>
      <c r="C48" s="255" t="s">
        <v>557</v>
      </c>
      <c r="D48" s="385">
        <v>111</v>
      </c>
      <c r="E48" s="408">
        <v>7.4</v>
      </c>
      <c r="F48" s="334">
        <v>2.19</v>
      </c>
      <c r="G48" s="385">
        <v>114</v>
      </c>
      <c r="H48" s="388">
        <v>6.82</v>
      </c>
      <c r="I48" s="334">
        <v>1.81</v>
      </c>
    </row>
    <row r="49" spans="1:10">
      <c r="A49" s="367"/>
      <c r="B49" s="270"/>
      <c r="C49" s="19" t="s">
        <v>248</v>
      </c>
      <c r="D49" s="313"/>
      <c r="E49" s="314"/>
      <c r="F49" s="313"/>
      <c r="G49" s="313"/>
      <c r="H49" s="314"/>
      <c r="I49" s="313"/>
    </row>
    <row r="50" spans="1:10" ht="15" thickBot="1">
      <c r="A50" s="367"/>
      <c r="H50" s="314"/>
      <c r="I50" s="313"/>
    </row>
    <row r="51" spans="1:10" ht="44" thickBot="1">
      <c r="A51" s="367"/>
      <c r="C51" s="335" t="s">
        <v>355</v>
      </c>
      <c r="D51" s="315"/>
      <c r="E51" s="167">
        <v>2022</v>
      </c>
      <c r="F51" s="162">
        <v>2019</v>
      </c>
      <c r="H51" s="314"/>
      <c r="I51" s="313"/>
    </row>
    <row r="52" spans="1:10">
      <c r="A52" s="367"/>
      <c r="C52" s="166"/>
      <c r="D52" s="161"/>
      <c r="E52" s="287">
        <v>121</v>
      </c>
      <c r="F52" s="288">
        <v>128</v>
      </c>
      <c r="H52" s="314"/>
      <c r="I52" s="313"/>
    </row>
    <row r="53" spans="1:10">
      <c r="A53" s="367"/>
      <c r="C53" s="336" t="s">
        <v>300</v>
      </c>
      <c r="D53" s="289" t="s">
        <v>2</v>
      </c>
      <c r="E53" s="291">
        <v>8.2644628099173598E-2</v>
      </c>
      <c r="F53" s="292">
        <v>3.125E-2</v>
      </c>
      <c r="H53" s="314"/>
      <c r="I53" s="313"/>
    </row>
    <row r="54" spans="1:10">
      <c r="A54" s="367"/>
      <c r="C54" s="336" t="s">
        <v>301</v>
      </c>
      <c r="D54" s="289" t="s">
        <v>3</v>
      </c>
      <c r="E54" s="291">
        <v>0.39669421487603301</v>
      </c>
      <c r="F54" s="292">
        <v>0.2890625</v>
      </c>
      <c r="H54" s="314"/>
      <c r="I54" s="313"/>
    </row>
    <row r="55" spans="1:10">
      <c r="A55" s="367"/>
      <c r="C55" s="336" t="s">
        <v>302</v>
      </c>
      <c r="D55" s="289" t="s">
        <v>4</v>
      </c>
      <c r="E55" s="291">
        <v>0.330578512396694</v>
      </c>
      <c r="F55" s="292">
        <v>0.3984375</v>
      </c>
      <c r="H55" s="314"/>
      <c r="I55" s="313"/>
    </row>
    <row r="56" spans="1:10">
      <c r="A56" s="367"/>
      <c r="C56" s="336" t="s">
        <v>303</v>
      </c>
      <c r="D56" s="289" t="s">
        <v>7</v>
      </c>
      <c r="E56" s="291">
        <v>7.43801652892562E-2</v>
      </c>
      <c r="F56" s="292">
        <v>6.25E-2</v>
      </c>
      <c r="H56" s="314"/>
      <c r="I56" s="313"/>
    </row>
    <row r="57" spans="1:10" ht="15" thickBot="1">
      <c r="A57" s="367"/>
      <c r="C57" s="337" t="s">
        <v>199</v>
      </c>
      <c r="D57" s="293" t="s">
        <v>8</v>
      </c>
      <c r="E57" s="295">
        <v>0.11570247933884301</v>
      </c>
      <c r="F57" s="296">
        <v>0.21875</v>
      </c>
      <c r="H57" s="314"/>
      <c r="I57" s="313"/>
    </row>
    <row r="58" spans="1:10">
      <c r="A58" s="367"/>
      <c r="B58" s="270"/>
      <c r="C58" s="312"/>
      <c r="D58" s="313"/>
      <c r="E58" s="314"/>
      <c r="F58" s="313"/>
      <c r="G58" s="313"/>
      <c r="H58" s="314"/>
      <c r="I58" s="313"/>
    </row>
    <row r="59" spans="1:10">
      <c r="A59" s="367"/>
      <c r="B59" s="270"/>
      <c r="C59" s="312"/>
      <c r="D59" s="313"/>
      <c r="E59" s="314"/>
      <c r="F59" s="313"/>
      <c r="G59" s="313"/>
      <c r="H59" s="314"/>
      <c r="I59" s="313"/>
    </row>
    <row r="60" spans="1:10">
      <c r="A60" s="367"/>
      <c r="B60" s="219"/>
      <c r="C60" s="220"/>
      <c r="D60" s="58"/>
      <c r="E60" s="59"/>
      <c r="F60" s="58"/>
      <c r="G60" s="58"/>
      <c r="H60" s="59"/>
      <c r="I60" s="58"/>
      <c r="J60" s="231"/>
    </row>
    <row r="61" spans="1:10" ht="15.5">
      <c r="A61" s="367"/>
      <c r="B61" s="60" t="s">
        <v>260</v>
      </c>
      <c r="C61" s="211"/>
      <c r="D61" s="211"/>
      <c r="E61" s="211"/>
      <c r="F61" s="211"/>
      <c r="G61" s="211"/>
      <c r="H61" s="211"/>
      <c r="I61" s="211"/>
    </row>
    <row r="62" spans="1:10">
      <c r="A62" s="367"/>
      <c r="B62" s="232"/>
      <c r="C62" s="220"/>
      <c r="D62" s="58"/>
      <c r="E62" s="59"/>
      <c r="F62" s="58"/>
      <c r="G62" s="58"/>
      <c r="H62" s="59"/>
      <c r="I62" s="58"/>
    </row>
    <row r="63" spans="1:10" ht="15" thickBot="1">
      <c r="A63" s="367"/>
      <c r="B63" s="56" t="s">
        <v>20</v>
      </c>
      <c r="C63" s="211" t="s">
        <v>544</v>
      </c>
      <c r="D63" s="58"/>
      <c r="E63" s="59"/>
      <c r="F63" s="58"/>
      <c r="G63" s="58"/>
      <c r="H63" s="59"/>
      <c r="I63" s="58"/>
      <c r="J63" s="211"/>
    </row>
    <row r="64" spans="1:10">
      <c r="A64" s="367"/>
      <c r="B64" s="442"/>
      <c r="C64" s="435"/>
      <c r="D64" s="455">
        <v>2022</v>
      </c>
      <c r="E64" s="456"/>
      <c r="F64" s="457"/>
      <c r="G64" s="455">
        <v>2019</v>
      </c>
      <c r="H64" s="456"/>
      <c r="I64" s="457"/>
    </row>
    <row r="65" spans="1:9" ht="15" thickBot="1">
      <c r="A65" s="61" t="s">
        <v>570</v>
      </c>
      <c r="B65" s="443"/>
      <c r="C65" s="436"/>
      <c r="D65" s="280" t="s">
        <v>68</v>
      </c>
      <c r="E65" s="281" t="s">
        <v>280</v>
      </c>
      <c r="F65" s="282" t="s">
        <v>71</v>
      </c>
      <c r="G65" s="280" t="s">
        <v>68</v>
      </c>
      <c r="H65" s="281" t="s">
        <v>280</v>
      </c>
      <c r="I65" s="282" t="s">
        <v>71</v>
      </c>
    </row>
    <row r="66" spans="1:9" ht="58.5" thickBot="1">
      <c r="A66" s="367">
        <v>0.49769870038024799</v>
      </c>
      <c r="B66" s="218"/>
      <c r="C66" s="255" t="s">
        <v>551</v>
      </c>
      <c r="D66" s="330">
        <v>107</v>
      </c>
      <c r="E66" s="386">
        <v>7.92</v>
      </c>
      <c r="F66" s="332">
        <v>1.99</v>
      </c>
      <c r="G66" s="385">
        <v>118</v>
      </c>
      <c r="H66" s="331">
        <v>8.08</v>
      </c>
      <c r="I66" s="387">
        <v>1.74</v>
      </c>
    </row>
    <row r="67" spans="1:9">
      <c r="A67" s="367"/>
      <c r="B67" s="232"/>
      <c r="C67" s="211"/>
      <c r="D67" s="58"/>
      <c r="E67" s="59"/>
      <c r="F67" s="58"/>
      <c r="G67" s="58"/>
      <c r="H67" s="59"/>
      <c r="I67" s="58"/>
    </row>
    <row r="68" spans="1:9">
      <c r="A68" s="367"/>
      <c r="C68" s="220"/>
      <c r="D68" s="58"/>
      <c r="E68" s="59"/>
      <c r="F68" s="58"/>
      <c r="G68" s="58"/>
      <c r="H68" s="59"/>
      <c r="I68" s="58"/>
    </row>
    <row r="69" spans="1:9" ht="15" thickBot="1">
      <c r="A69" s="367"/>
      <c r="B69" s="212" t="s">
        <v>523</v>
      </c>
      <c r="C69" s="238" t="s">
        <v>545</v>
      </c>
    </row>
    <row r="70" spans="1:9">
      <c r="A70" s="367"/>
      <c r="B70" s="233"/>
      <c r="C70" s="458"/>
      <c r="D70" s="455">
        <v>2022</v>
      </c>
      <c r="E70" s="456"/>
      <c r="F70" s="457"/>
      <c r="G70" s="455">
        <v>2019</v>
      </c>
      <c r="H70" s="456"/>
      <c r="I70" s="457"/>
    </row>
    <row r="71" spans="1:9" ht="15" thickBot="1">
      <c r="A71" s="61" t="s">
        <v>570</v>
      </c>
      <c r="B71" s="234"/>
      <c r="C71" s="459"/>
      <c r="D71" s="280" t="s">
        <v>68</v>
      </c>
      <c r="E71" s="281" t="s">
        <v>280</v>
      </c>
      <c r="F71" s="282" t="s">
        <v>71</v>
      </c>
      <c r="G71" s="280" t="s">
        <v>68</v>
      </c>
      <c r="H71" s="281" t="s">
        <v>280</v>
      </c>
      <c r="I71" s="282" t="s">
        <v>71</v>
      </c>
    </row>
    <row r="72" spans="1:9">
      <c r="A72" s="367">
        <v>3.03725411213866E-3</v>
      </c>
      <c r="B72" s="235" t="s">
        <v>21</v>
      </c>
      <c r="C72" s="324" t="s">
        <v>131</v>
      </c>
      <c r="D72" s="325">
        <v>109</v>
      </c>
      <c r="E72" s="326">
        <v>7.19</v>
      </c>
      <c r="F72" s="327">
        <v>1.97</v>
      </c>
      <c r="G72" s="325">
        <v>93</v>
      </c>
      <c r="H72" s="326">
        <v>6.37</v>
      </c>
      <c r="I72" s="327">
        <v>1.93</v>
      </c>
    </row>
    <row r="73" spans="1:9">
      <c r="A73" s="367">
        <v>0.36533674927541099</v>
      </c>
      <c r="B73" s="225" t="s">
        <v>22</v>
      </c>
      <c r="C73" s="338" t="s">
        <v>262</v>
      </c>
      <c r="D73" s="339">
        <v>112</v>
      </c>
      <c r="E73" s="340">
        <v>7.34</v>
      </c>
      <c r="F73" s="341">
        <v>2.09</v>
      </c>
      <c r="G73" s="339">
        <v>107</v>
      </c>
      <c r="H73" s="340">
        <v>7.1</v>
      </c>
      <c r="I73" s="341">
        <v>1.75</v>
      </c>
    </row>
    <row r="74" spans="1:9">
      <c r="A74" s="367">
        <v>0.45338293373954203</v>
      </c>
      <c r="B74" s="225" t="s">
        <v>23</v>
      </c>
      <c r="C74" s="338" t="s">
        <v>263</v>
      </c>
      <c r="D74" s="339">
        <v>112</v>
      </c>
      <c r="E74" s="340">
        <v>7.53</v>
      </c>
      <c r="F74" s="341">
        <v>2.16</v>
      </c>
      <c r="G74" s="339">
        <v>103</v>
      </c>
      <c r="H74" s="340">
        <v>7.75</v>
      </c>
      <c r="I74" s="341">
        <v>2.15</v>
      </c>
    </row>
    <row r="75" spans="1:9">
      <c r="A75" s="367">
        <v>4.4697102886241203E-3</v>
      </c>
      <c r="B75" s="225" t="s">
        <v>24</v>
      </c>
      <c r="C75" s="338" t="s">
        <v>558</v>
      </c>
      <c r="D75" s="339">
        <v>114</v>
      </c>
      <c r="E75" s="340">
        <v>7.64</v>
      </c>
      <c r="F75" s="341">
        <v>1.98</v>
      </c>
      <c r="G75" s="339">
        <v>107</v>
      </c>
      <c r="H75" s="340">
        <v>6.85</v>
      </c>
      <c r="I75" s="341">
        <v>2.11</v>
      </c>
    </row>
    <row r="76" spans="1:9">
      <c r="A76" s="367">
        <v>0.15188862327465899</v>
      </c>
      <c r="B76" s="225" t="s">
        <v>25</v>
      </c>
      <c r="C76" s="338" t="s">
        <v>281</v>
      </c>
      <c r="D76" s="339">
        <v>110</v>
      </c>
      <c r="E76" s="340">
        <v>7.75</v>
      </c>
      <c r="F76" s="341">
        <v>2.0699999999999998</v>
      </c>
      <c r="G76" s="339">
        <v>107</v>
      </c>
      <c r="H76" s="340">
        <v>8.1300000000000008</v>
      </c>
      <c r="I76" s="341">
        <v>1.76</v>
      </c>
    </row>
    <row r="77" spans="1:9">
      <c r="A77" s="367">
        <v>1.9194237330115101E-2</v>
      </c>
      <c r="B77" s="225" t="s">
        <v>26</v>
      </c>
      <c r="C77" s="338" t="s">
        <v>127</v>
      </c>
      <c r="D77" s="339">
        <v>110</v>
      </c>
      <c r="E77" s="340">
        <v>7.45</v>
      </c>
      <c r="F77" s="341">
        <v>1.99</v>
      </c>
      <c r="G77" s="339">
        <v>100</v>
      </c>
      <c r="H77" s="340">
        <v>6.84</v>
      </c>
      <c r="I77" s="341">
        <v>1.76</v>
      </c>
    </row>
    <row r="78" spans="1:9">
      <c r="A78" s="367">
        <v>9.5805278802967797E-2</v>
      </c>
      <c r="B78" s="225" t="s">
        <v>27</v>
      </c>
      <c r="C78" s="338" t="s">
        <v>265</v>
      </c>
      <c r="D78" s="339">
        <v>116</v>
      </c>
      <c r="E78" s="340">
        <v>8.02</v>
      </c>
      <c r="F78" s="341">
        <v>1.84</v>
      </c>
      <c r="G78" s="339">
        <v>110</v>
      </c>
      <c r="H78" s="340">
        <v>7.62</v>
      </c>
      <c r="I78" s="341">
        <v>1.74</v>
      </c>
    </row>
    <row r="79" spans="1:9">
      <c r="A79" s="367">
        <v>2.6153845106838498E-2</v>
      </c>
      <c r="B79" s="225" t="s">
        <v>28</v>
      </c>
      <c r="C79" s="338" t="s">
        <v>559</v>
      </c>
      <c r="D79" s="339">
        <v>107</v>
      </c>
      <c r="E79" s="340">
        <v>7.07</v>
      </c>
      <c r="F79" s="341">
        <v>2.17</v>
      </c>
      <c r="G79" s="339">
        <v>105</v>
      </c>
      <c r="H79" s="340">
        <v>6.44</v>
      </c>
      <c r="I79" s="341">
        <v>1.96</v>
      </c>
    </row>
    <row r="80" spans="1:9">
      <c r="A80" s="367">
        <v>5.3010459654762596E-3</v>
      </c>
      <c r="B80" s="225" t="s">
        <v>29</v>
      </c>
      <c r="C80" s="338" t="s">
        <v>129</v>
      </c>
      <c r="D80" s="339">
        <v>106</v>
      </c>
      <c r="E80" s="340">
        <v>7.07</v>
      </c>
      <c r="F80" s="341">
        <v>2.16</v>
      </c>
      <c r="G80" s="339">
        <v>97</v>
      </c>
      <c r="H80" s="340">
        <v>6.26</v>
      </c>
      <c r="I80" s="341">
        <v>1.9</v>
      </c>
    </row>
    <row r="81" spans="1:9" ht="29">
      <c r="A81" s="367">
        <v>0.28469135275525098</v>
      </c>
      <c r="B81" s="225" t="s">
        <v>30</v>
      </c>
      <c r="C81" s="338" t="s">
        <v>432</v>
      </c>
      <c r="D81" s="339">
        <v>109</v>
      </c>
      <c r="E81" s="340">
        <v>8.1199999999999992</v>
      </c>
      <c r="F81" s="341">
        <v>1.92</v>
      </c>
      <c r="G81" s="339">
        <v>108</v>
      </c>
      <c r="H81" s="340">
        <v>8.39</v>
      </c>
      <c r="I81" s="341">
        <v>1.78</v>
      </c>
    </row>
    <row r="82" spans="1:9">
      <c r="A82" s="367">
        <v>4.3290522025330798E-2</v>
      </c>
      <c r="B82" s="225" t="s">
        <v>31</v>
      </c>
      <c r="C82" s="338" t="s">
        <v>128</v>
      </c>
      <c r="D82" s="339">
        <v>107</v>
      </c>
      <c r="E82" s="340">
        <v>7.83</v>
      </c>
      <c r="F82" s="341">
        <v>1.91</v>
      </c>
      <c r="G82" s="339">
        <v>111</v>
      </c>
      <c r="H82" s="340">
        <v>7.32</v>
      </c>
      <c r="I82" s="341">
        <v>1.78</v>
      </c>
    </row>
    <row r="83" spans="1:9" ht="29.5" thickBot="1">
      <c r="A83" s="367">
        <v>4.0624276089281097E-3</v>
      </c>
      <c r="B83" s="218" t="s">
        <v>32</v>
      </c>
      <c r="C83" s="329" t="s">
        <v>130</v>
      </c>
      <c r="D83" s="348">
        <v>106</v>
      </c>
      <c r="E83" s="349">
        <v>7.61</v>
      </c>
      <c r="F83" s="332">
        <v>1.95</v>
      </c>
      <c r="G83" s="348">
        <v>89</v>
      </c>
      <c r="H83" s="349">
        <v>6.82</v>
      </c>
      <c r="I83" s="332">
        <v>1.83</v>
      </c>
    </row>
    <row r="84" spans="1:9">
      <c r="A84" s="367"/>
      <c r="B84" s="219"/>
      <c r="C84" s="19" t="s">
        <v>248</v>
      </c>
      <c r="D84" s="58"/>
      <c r="E84" s="59"/>
      <c r="F84" s="58"/>
      <c r="G84" s="58"/>
      <c r="H84" s="59"/>
      <c r="I84" s="58"/>
    </row>
    <row r="85" spans="1:9">
      <c r="A85" s="367"/>
      <c r="B85" s="219"/>
      <c r="C85" s="220"/>
      <c r="D85" s="58"/>
      <c r="E85" s="59"/>
      <c r="F85" s="58"/>
      <c r="G85" s="58"/>
      <c r="H85" s="59"/>
      <c r="I85" s="58"/>
    </row>
    <row r="86" spans="1:9" ht="15" thickBot="1">
      <c r="A86" s="367"/>
      <c r="B86" s="62" t="s">
        <v>526</v>
      </c>
      <c r="C86" s="211" t="s">
        <v>527</v>
      </c>
      <c r="D86" s="58"/>
      <c r="E86" s="59"/>
      <c r="F86" s="58"/>
      <c r="G86" s="58"/>
      <c r="H86" s="59"/>
      <c r="I86" s="58"/>
    </row>
    <row r="87" spans="1:9" ht="15" thickBot="1">
      <c r="A87" s="367"/>
      <c r="B87" s="438"/>
      <c r="C87" s="458"/>
      <c r="D87" s="460">
        <v>2022</v>
      </c>
      <c r="E87" s="461"/>
      <c r="F87" s="462"/>
      <c r="G87" s="460">
        <v>2019</v>
      </c>
      <c r="H87" s="461"/>
      <c r="I87" s="462"/>
    </row>
    <row r="88" spans="1:9" ht="15" thickBot="1">
      <c r="A88" s="61" t="s">
        <v>570</v>
      </c>
      <c r="B88" s="439"/>
      <c r="C88" s="459"/>
      <c r="D88" s="342" t="s">
        <v>68</v>
      </c>
      <c r="E88" s="343" t="s">
        <v>280</v>
      </c>
      <c r="F88" s="344" t="s">
        <v>71</v>
      </c>
      <c r="G88" s="342" t="s">
        <v>68</v>
      </c>
      <c r="H88" s="343" t="s">
        <v>280</v>
      </c>
      <c r="I88" s="344" t="s">
        <v>71</v>
      </c>
    </row>
    <row r="89" spans="1:9" ht="29">
      <c r="A89" s="367">
        <v>0.163007160627478</v>
      </c>
      <c r="B89" s="224" t="s">
        <v>33</v>
      </c>
      <c r="C89" s="345" t="s">
        <v>433</v>
      </c>
      <c r="D89" s="325">
        <v>97</v>
      </c>
      <c r="E89" s="326">
        <v>6.89</v>
      </c>
      <c r="F89" s="327">
        <v>1.96</v>
      </c>
      <c r="G89" s="325">
        <v>91</v>
      </c>
      <c r="H89" s="326">
        <v>6.46</v>
      </c>
      <c r="I89" s="327">
        <v>2.2000000000000002</v>
      </c>
    </row>
    <row r="90" spans="1:9" ht="29">
      <c r="A90" s="367">
        <v>0.60179645892176303</v>
      </c>
      <c r="B90" s="225" t="s">
        <v>34</v>
      </c>
      <c r="C90" s="345" t="s">
        <v>90</v>
      </c>
      <c r="D90" s="339">
        <v>98</v>
      </c>
      <c r="E90" s="340">
        <v>6.98</v>
      </c>
      <c r="F90" s="341">
        <v>1.99</v>
      </c>
      <c r="G90" s="339">
        <v>87</v>
      </c>
      <c r="H90" s="340">
        <v>7.13</v>
      </c>
      <c r="I90" s="341">
        <v>1.81</v>
      </c>
    </row>
    <row r="91" spans="1:9" ht="29">
      <c r="A91" s="367">
        <v>0.634685143700504</v>
      </c>
      <c r="B91" s="225" t="s">
        <v>35</v>
      </c>
      <c r="C91" s="346" t="s">
        <v>92</v>
      </c>
      <c r="D91" s="339">
        <v>102</v>
      </c>
      <c r="E91" s="340">
        <v>7.34</v>
      </c>
      <c r="F91" s="341">
        <v>2.0499999999999998</v>
      </c>
      <c r="G91" s="339">
        <v>91</v>
      </c>
      <c r="H91" s="340">
        <v>7.21</v>
      </c>
      <c r="I91" s="341">
        <v>1.85</v>
      </c>
    </row>
    <row r="92" spans="1:9">
      <c r="A92" s="367">
        <v>0.55303695749816395</v>
      </c>
      <c r="B92" s="225" t="s">
        <v>36</v>
      </c>
      <c r="C92" s="346" t="s">
        <v>89</v>
      </c>
      <c r="D92" s="339">
        <v>96</v>
      </c>
      <c r="E92" s="340">
        <v>7.1</v>
      </c>
      <c r="F92" s="341">
        <v>2.11</v>
      </c>
      <c r="G92" s="339">
        <v>81</v>
      </c>
      <c r="H92" s="340">
        <v>7.28</v>
      </c>
      <c r="I92" s="341">
        <v>1.87</v>
      </c>
    </row>
    <row r="93" spans="1:9" ht="29">
      <c r="A93" s="367">
        <v>0.190625736729652</v>
      </c>
      <c r="B93" s="225" t="s">
        <v>37</v>
      </c>
      <c r="C93" s="346" t="s">
        <v>91</v>
      </c>
      <c r="D93" s="339">
        <v>97</v>
      </c>
      <c r="E93" s="340">
        <v>7.68</v>
      </c>
      <c r="F93" s="341">
        <v>1.85</v>
      </c>
      <c r="G93" s="339">
        <v>86</v>
      </c>
      <c r="H93" s="340">
        <v>7.33</v>
      </c>
      <c r="I93" s="341">
        <v>1.79</v>
      </c>
    </row>
    <row r="94" spans="1:9" ht="43.5">
      <c r="A94" s="367"/>
      <c r="B94" s="225" t="s">
        <v>38</v>
      </c>
      <c r="C94" s="346" t="s">
        <v>434</v>
      </c>
      <c r="D94" s="303">
        <v>104</v>
      </c>
      <c r="E94" s="304">
        <v>8.01</v>
      </c>
      <c r="F94" s="305">
        <v>1.94</v>
      </c>
      <c r="G94" s="303"/>
      <c r="H94" s="304"/>
      <c r="I94" s="305"/>
    </row>
    <row r="95" spans="1:9">
      <c r="A95" s="367">
        <v>0.25263653655491702</v>
      </c>
      <c r="B95" s="225" t="s">
        <v>39</v>
      </c>
      <c r="C95" s="346" t="s">
        <v>342</v>
      </c>
      <c r="D95" s="339">
        <v>103</v>
      </c>
      <c r="E95" s="340">
        <v>7.74</v>
      </c>
      <c r="F95" s="341">
        <v>2.06</v>
      </c>
      <c r="G95" s="339">
        <v>102</v>
      </c>
      <c r="H95" s="340">
        <v>7.42</v>
      </c>
      <c r="I95" s="341">
        <v>1.88</v>
      </c>
    </row>
    <row r="96" spans="1:9" ht="29.5" thickBot="1">
      <c r="A96" s="367">
        <v>8.2176204746212206E-2</v>
      </c>
      <c r="B96" s="226" t="s">
        <v>40</v>
      </c>
      <c r="C96" s="347" t="s">
        <v>435</v>
      </c>
      <c r="D96" s="348">
        <v>108</v>
      </c>
      <c r="E96" s="349">
        <v>7.94</v>
      </c>
      <c r="F96" s="350">
        <v>2.1</v>
      </c>
      <c r="G96" s="348">
        <v>106</v>
      </c>
      <c r="H96" s="349">
        <v>7.48</v>
      </c>
      <c r="I96" s="350">
        <v>1.76</v>
      </c>
    </row>
    <row r="97" spans="1:10">
      <c r="A97" s="367"/>
      <c r="B97" s="219"/>
      <c r="C97" s="220"/>
      <c r="D97" s="58"/>
      <c r="E97" s="59"/>
      <c r="F97" s="58"/>
      <c r="G97" s="58"/>
      <c r="H97" s="59"/>
      <c r="I97" s="58"/>
    </row>
    <row r="98" spans="1:10">
      <c r="A98" s="367"/>
      <c r="J98" s="211"/>
    </row>
    <row r="99" spans="1:10" ht="15" thickBot="1">
      <c r="A99" s="367"/>
      <c r="B99" s="62" t="s">
        <v>529</v>
      </c>
      <c r="C99" s="211" t="s">
        <v>530</v>
      </c>
      <c r="D99" s="58"/>
      <c r="E99" s="59"/>
      <c r="F99" s="58"/>
      <c r="G99" s="58"/>
      <c r="H99" s="59"/>
      <c r="I99" s="58"/>
    </row>
    <row r="100" spans="1:10">
      <c r="A100" s="367"/>
      <c r="B100" s="235"/>
      <c r="C100" s="458"/>
      <c r="D100" s="455">
        <v>2022</v>
      </c>
      <c r="E100" s="456"/>
      <c r="F100" s="457"/>
      <c r="G100" s="455">
        <v>2019</v>
      </c>
      <c r="H100" s="456"/>
      <c r="I100" s="457"/>
    </row>
    <row r="101" spans="1:10" ht="15" thickBot="1">
      <c r="A101" s="61" t="s">
        <v>570</v>
      </c>
      <c r="B101" s="218"/>
      <c r="C101" s="459"/>
      <c r="D101" s="280" t="s">
        <v>68</v>
      </c>
      <c r="E101" s="281" t="s">
        <v>280</v>
      </c>
      <c r="F101" s="282" t="s">
        <v>71</v>
      </c>
      <c r="G101" s="280" t="s">
        <v>68</v>
      </c>
      <c r="H101" s="281" t="s">
        <v>280</v>
      </c>
      <c r="I101" s="282" t="s">
        <v>71</v>
      </c>
    </row>
    <row r="102" spans="1:10" ht="58.5" thickBot="1">
      <c r="A102" s="367">
        <v>2.9729315283983E-2</v>
      </c>
      <c r="B102" s="218" t="s">
        <v>41</v>
      </c>
      <c r="C102" s="351" t="s">
        <v>560</v>
      </c>
      <c r="D102" s="325">
        <v>107</v>
      </c>
      <c r="E102" s="326">
        <v>7.32</v>
      </c>
      <c r="F102" s="327">
        <v>2.0699999999999998</v>
      </c>
      <c r="G102" s="325">
        <v>109</v>
      </c>
      <c r="H102" s="326">
        <v>6.71</v>
      </c>
      <c r="I102" s="327">
        <v>2.0299999999999998</v>
      </c>
    </row>
    <row r="103" spans="1:10" ht="29.5" thickBot="1">
      <c r="A103" s="367">
        <v>0.17063235305673499</v>
      </c>
      <c r="B103" s="227" t="s">
        <v>42</v>
      </c>
      <c r="C103" s="352" t="s">
        <v>546</v>
      </c>
      <c r="D103" s="348">
        <v>110</v>
      </c>
      <c r="E103" s="349">
        <v>7.35</v>
      </c>
      <c r="F103" s="350">
        <v>2.29</v>
      </c>
      <c r="G103" s="348">
        <v>114</v>
      </c>
      <c r="H103" s="349">
        <v>6.96</v>
      </c>
      <c r="I103" s="350">
        <v>2.04</v>
      </c>
    </row>
    <row r="104" spans="1:10">
      <c r="A104" s="367"/>
      <c r="B104" s="219"/>
      <c r="C104" s="19" t="s">
        <v>248</v>
      </c>
      <c r="D104" s="58"/>
      <c r="E104" s="59"/>
      <c r="F104" s="58"/>
      <c r="G104" s="58"/>
      <c r="H104" s="59"/>
      <c r="I104" s="58"/>
    </row>
    <row r="105" spans="1:10">
      <c r="A105" s="367"/>
      <c r="B105" s="219"/>
      <c r="C105" s="220"/>
      <c r="D105" s="58"/>
      <c r="E105" s="59"/>
      <c r="F105" s="58"/>
      <c r="G105" s="58"/>
      <c r="H105" s="59"/>
      <c r="I105" s="58"/>
    </row>
    <row r="106" spans="1:10" ht="15" thickBot="1">
      <c r="A106" s="367"/>
      <c r="B106" s="62" t="s">
        <v>43</v>
      </c>
      <c r="C106" s="211" t="s">
        <v>532</v>
      </c>
      <c r="D106" s="58"/>
      <c r="E106" s="59"/>
      <c r="F106" s="58"/>
      <c r="G106" s="58"/>
      <c r="H106" s="59"/>
      <c r="I106" s="58"/>
    </row>
    <row r="107" spans="1:10">
      <c r="A107" s="367"/>
      <c r="B107" s="235"/>
      <c r="C107" s="435"/>
      <c r="D107" s="455">
        <v>2022</v>
      </c>
      <c r="E107" s="456"/>
      <c r="F107" s="457"/>
      <c r="G107" s="456">
        <v>2019</v>
      </c>
      <c r="H107" s="456"/>
      <c r="I107" s="457"/>
    </row>
    <row r="108" spans="1:10" ht="15" thickBot="1">
      <c r="A108" s="61" t="s">
        <v>570</v>
      </c>
      <c r="B108" s="218"/>
      <c r="C108" s="436"/>
      <c r="D108" s="280" t="s">
        <v>68</v>
      </c>
      <c r="E108" s="281" t="s">
        <v>280</v>
      </c>
      <c r="F108" s="282" t="s">
        <v>71</v>
      </c>
      <c r="G108" s="283" t="s">
        <v>68</v>
      </c>
      <c r="H108" s="281" t="s">
        <v>280</v>
      </c>
      <c r="I108" s="282" t="s">
        <v>71</v>
      </c>
    </row>
    <row r="109" spans="1:10" ht="44" thickBot="1">
      <c r="A109" s="367">
        <v>0.42026094665210401</v>
      </c>
      <c r="B109" s="218" t="s">
        <v>43</v>
      </c>
      <c r="C109" s="255" t="s">
        <v>547</v>
      </c>
      <c r="D109" s="385">
        <v>92</v>
      </c>
      <c r="E109" s="333">
        <v>7.14</v>
      </c>
      <c r="F109" s="387">
        <v>2.11</v>
      </c>
      <c r="G109" s="333">
        <v>89</v>
      </c>
      <c r="H109" s="386">
        <v>6.9</v>
      </c>
      <c r="I109" s="387">
        <v>1.92</v>
      </c>
    </row>
    <row r="110" spans="1:10">
      <c r="B110" s="219"/>
      <c r="C110" s="220"/>
      <c r="D110" s="58"/>
      <c r="E110" s="59"/>
      <c r="F110" s="58"/>
      <c r="G110" s="58"/>
      <c r="H110" s="59"/>
      <c r="I110" s="58"/>
    </row>
    <row r="111" spans="1:10">
      <c r="B111" s="219"/>
      <c r="C111" s="220"/>
      <c r="D111" s="58"/>
      <c r="E111" s="59"/>
      <c r="F111" s="58"/>
      <c r="G111" s="58"/>
      <c r="H111" s="59"/>
      <c r="I111" s="58"/>
    </row>
    <row r="112" spans="1:10">
      <c r="B112" s="219"/>
      <c r="C112" s="220"/>
      <c r="D112" s="58"/>
      <c r="E112" s="59"/>
      <c r="F112" s="58"/>
      <c r="G112" s="58"/>
      <c r="H112" s="59"/>
      <c r="I112" s="58"/>
    </row>
    <row r="113" spans="1:9" ht="15.5">
      <c r="B113" s="60" t="s">
        <v>282</v>
      </c>
      <c r="C113" s="220"/>
      <c r="D113" s="58"/>
      <c r="E113" s="59"/>
      <c r="F113" s="58"/>
      <c r="G113" s="58"/>
      <c r="H113" s="59"/>
      <c r="I113" s="58"/>
    </row>
    <row r="114" spans="1:9">
      <c r="B114" s="219"/>
      <c r="C114" s="220"/>
      <c r="D114" s="58"/>
      <c r="E114" s="59"/>
      <c r="F114" s="58"/>
      <c r="G114" s="58"/>
      <c r="H114" s="59"/>
      <c r="I114" s="58"/>
    </row>
    <row r="115" spans="1:9" ht="15" thickBot="1">
      <c r="B115" s="219" t="s">
        <v>106</v>
      </c>
      <c r="C115" s="211" t="s">
        <v>548</v>
      </c>
      <c r="D115" s="58"/>
      <c r="E115" s="59"/>
      <c r="F115" s="58"/>
      <c r="G115" s="58"/>
      <c r="H115" s="59"/>
      <c r="I115" s="58"/>
    </row>
    <row r="116" spans="1:9">
      <c r="B116" s="233"/>
      <c r="C116" s="445"/>
      <c r="D116" s="455">
        <v>2022</v>
      </c>
      <c r="E116" s="456"/>
      <c r="F116" s="457"/>
      <c r="G116" s="455">
        <v>2019</v>
      </c>
      <c r="H116" s="456"/>
      <c r="I116" s="457"/>
    </row>
    <row r="117" spans="1:9" ht="15" thickBot="1">
      <c r="A117" s="61" t="s">
        <v>570</v>
      </c>
      <c r="B117" s="234"/>
      <c r="C117" s="446"/>
      <c r="D117" s="280" t="s">
        <v>68</v>
      </c>
      <c r="E117" s="281" t="s">
        <v>280</v>
      </c>
      <c r="F117" s="282" t="s">
        <v>71</v>
      </c>
      <c r="G117" s="280" t="s">
        <v>68</v>
      </c>
      <c r="H117" s="281" t="s">
        <v>280</v>
      </c>
      <c r="I117" s="282" t="s">
        <v>71</v>
      </c>
    </row>
    <row r="118" spans="1:9">
      <c r="A118" s="367">
        <v>0.643086026370013</v>
      </c>
      <c r="B118" s="289" t="s">
        <v>283</v>
      </c>
      <c r="C118" s="345" t="s">
        <v>465</v>
      </c>
      <c r="D118" s="365">
        <v>72</v>
      </c>
      <c r="E118" s="366">
        <v>7.15</v>
      </c>
      <c r="F118" s="353">
        <v>2.13</v>
      </c>
      <c r="G118" s="325">
        <v>54</v>
      </c>
      <c r="H118" s="326">
        <v>6.98</v>
      </c>
      <c r="I118" s="327">
        <v>1.94</v>
      </c>
    </row>
    <row r="119" spans="1:9">
      <c r="A119" s="367">
        <v>0.29741282859753698</v>
      </c>
      <c r="B119" s="316" t="s">
        <v>534</v>
      </c>
      <c r="C119" s="345" t="s">
        <v>103</v>
      </c>
      <c r="D119" s="339">
        <v>81</v>
      </c>
      <c r="E119" s="340">
        <v>7.06</v>
      </c>
      <c r="F119" s="341">
        <v>2.27</v>
      </c>
      <c r="G119" s="339">
        <v>58</v>
      </c>
      <c r="H119" s="340">
        <v>6.67</v>
      </c>
      <c r="I119" s="341">
        <v>2</v>
      </c>
    </row>
    <row r="120" spans="1:9">
      <c r="A120" s="367">
        <v>0.65033420923256502</v>
      </c>
      <c r="B120" s="316" t="s">
        <v>284</v>
      </c>
      <c r="C120" s="345" t="s">
        <v>255</v>
      </c>
      <c r="D120" s="339">
        <v>86</v>
      </c>
      <c r="E120" s="340">
        <v>7.06</v>
      </c>
      <c r="F120" s="341">
        <v>2.2400000000000002</v>
      </c>
      <c r="G120" s="339">
        <v>72</v>
      </c>
      <c r="H120" s="340">
        <v>7.21</v>
      </c>
      <c r="I120" s="341">
        <v>1.85</v>
      </c>
    </row>
    <row r="121" spans="1:9">
      <c r="A121" s="367">
        <v>0.148629765579915</v>
      </c>
      <c r="B121" s="316" t="s">
        <v>285</v>
      </c>
      <c r="C121" s="345" t="s">
        <v>482</v>
      </c>
      <c r="D121" s="339">
        <v>91</v>
      </c>
      <c r="E121" s="340">
        <v>7.19</v>
      </c>
      <c r="F121" s="341">
        <v>2.2599999999999998</v>
      </c>
      <c r="G121" s="339">
        <v>75</v>
      </c>
      <c r="H121" s="340">
        <v>7.65</v>
      </c>
      <c r="I121" s="341">
        <v>1.79</v>
      </c>
    </row>
    <row r="122" spans="1:9">
      <c r="A122" s="367">
        <v>0.46945338483077698</v>
      </c>
      <c r="B122" s="316" t="s">
        <v>286</v>
      </c>
      <c r="C122" s="345" t="s">
        <v>464</v>
      </c>
      <c r="D122" s="339">
        <v>88</v>
      </c>
      <c r="E122" s="340">
        <v>7.38</v>
      </c>
      <c r="F122" s="341">
        <v>2.17</v>
      </c>
      <c r="G122" s="339">
        <v>85</v>
      </c>
      <c r="H122" s="340">
        <v>7.15</v>
      </c>
      <c r="I122" s="341">
        <v>1.84</v>
      </c>
    </row>
    <row r="123" spans="1:9">
      <c r="A123" s="367">
        <v>0.40456716821893801</v>
      </c>
      <c r="B123" s="316" t="s">
        <v>535</v>
      </c>
      <c r="C123" s="345" t="s">
        <v>467</v>
      </c>
      <c r="D123" s="339">
        <v>90</v>
      </c>
      <c r="E123" s="340">
        <v>7.4</v>
      </c>
      <c r="F123" s="341">
        <v>2.13</v>
      </c>
      <c r="G123" s="339">
        <v>73</v>
      </c>
      <c r="H123" s="340">
        <v>7.12</v>
      </c>
      <c r="I123" s="341">
        <v>2.06</v>
      </c>
    </row>
    <row r="124" spans="1:9">
      <c r="A124" s="367">
        <v>8.2783721876289004E-2</v>
      </c>
      <c r="B124" s="316" t="s">
        <v>536</v>
      </c>
      <c r="C124" s="345" t="s">
        <v>95</v>
      </c>
      <c r="D124" s="339">
        <v>94</v>
      </c>
      <c r="E124" s="340">
        <v>7.13</v>
      </c>
      <c r="F124" s="341">
        <v>2.2000000000000002</v>
      </c>
      <c r="G124" s="339">
        <v>83</v>
      </c>
      <c r="H124" s="340">
        <v>6.58</v>
      </c>
      <c r="I124" s="341">
        <v>1.96</v>
      </c>
    </row>
    <row r="125" spans="1:9">
      <c r="A125" s="367">
        <v>0.92153436083434204</v>
      </c>
      <c r="B125" s="316" t="s">
        <v>287</v>
      </c>
      <c r="C125" s="345" t="s">
        <v>496</v>
      </c>
      <c r="D125" s="339">
        <v>92</v>
      </c>
      <c r="E125" s="340">
        <v>7.2</v>
      </c>
      <c r="F125" s="341">
        <v>2.09</v>
      </c>
      <c r="G125" s="339">
        <v>73</v>
      </c>
      <c r="H125" s="340">
        <v>7.16</v>
      </c>
      <c r="I125" s="341">
        <v>1.93</v>
      </c>
    </row>
    <row r="126" spans="1:9">
      <c r="A126" s="367">
        <v>0.21106526019564301</v>
      </c>
      <c r="B126" s="316" t="s">
        <v>288</v>
      </c>
      <c r="C126" s="345" t="s">
        <v>94</v>
      </c>
      <c r="D126" s="339">
        <v>76</v>
      </c>
      <c r="E126" s="340">
        <v>6.89</v>
      </c>
      <c r="F126" s="341">
        <v>2.08</v>
      </c>
      <c r="G126" s="339">
        <v>64</v>
      </c>
      <c r="H126" s="340">
        <v>6.47</v>
      </c>
      <c r="I126" s="341">
        <v>1.9</v>
      </c>
    </row>
    <row r="127" spans="1:9">
      <c r="A127" s="367">
        <v>0.62807791219672704</v>
      </c>
      <c r="B127" s="316" t="s">
        <v>537</v>
      </c>
      <c r="C127" s="345" t="s">
        <v>483</v>
      </c>
      <c r="D127" s="339">
        <v>77</v>
      </c>
      <c r="E127" s="340">
        <v>6.58</v>
      </c>
      <c r="F127" s="341">
        <v>2.65</v>
      </c>
      <c r="G127" s="339">
        <v>61</v>
      </c>
      <c r="H127" s="340">
        <v>6.79</v>
      </c>
      <c r="I127" s="341">
        <v>2.13</v>
      </c>
    </row>
    <row r="128" spans="1:9">
      <c r="A128" s="367">
        <v>0.64139781810715601</v>
      </c>
      <c r="B128" s="316" t="s">
        <v>289</v>
      </c>
      <c r="C128" s="345" t="s">
        <v>462</v>
      </c>
      <c r="D128" s="339">
        <v>78</v>
      </c>
      <c r="E128" s="340">
        <v>6.88</v>
      </c>
      <c r="F128" s="341">
        <v>2.2200000000000002</v>
      </c>
      <c r="G128" s="339">
        <v>62</v>
      </c>
      <c r="H128" s="340">
        <v>7.05</v>
      </c>
      <c r="I128" s="341">
        <v>1.84</v>
      </c>
    </row>
    <row r="129" spans="1:9">
      <c r="A129" s="367">
        <v>0.63412144832986705</v>
      </c>
      <c r="B129" s="316" t="s">
        <v>291</v>
      </c>
      <c r="C129" s="345" t="s">
        <v>101</v>
      </c>
      <c r="D129" s="339">
        <v>75</v>
      </c>
      <c r="E129" s="340">
        <v>6.28</v>
      </c>
      <c r="F129" s="341">
        <v>2.5</v>
      </c>
      <c r="G129" s="339">
        <v>55</v>
      </c>
      <c r="H129" s="340">
        <v>6.47</v>
      </c>
      <c r="I129" s="341">
        <v>1.92</v>
      </c>
    </row>
    <row r="130" spans="1:9">
      <c r="A130" s="367">
        <v>0.98794270636201098</v>
      </c>
      <c r="B130" s="316" t="s">
        <v>538</v>
      </c>
      <c r="C130" s="345" t="s">
        <v>105</v>
      </c>
      <c r="D130" s="339">
        <v>79</v>
      </c>
      <c r="E130" s="340">
        <v>7.08</v>
      </c>
      <c r="F130" s="341">
        <v>2.2599999999999998</v>
      </c>
      <c r="G130" s="339">
        <v>57</v>
      </c>
      <c r="H130" s="340">
        <v>7.07</v>
      </c>
      <c r="I130" s="341">
        <v>2.09</v>
      </c>
    </row>
    <row r="131" spans="1:9">
      <c r="A131" s="367">
        <v>0.42930392101006498</v>
      </c>
      <c r="B131" s="316" t="s">
        <v>292</v>
      </c>
      <c r="C131" s="345" t="s">
        <v>481</v>
      </c>
      <c r="D131" s="339">
        <v>76</v>
      </c>
      <c r="E131" s="340">
        <v>6.88</v>
      </c>
      <c r="F131" s="341">
        <v>2.2599999999999998</v>
      </c>
      <c r="G131" s="339">
        <v>60</v>
      </c>
      <c r="H131" s="340">
        <v>7.18</v>
      </c>
      <c r="I131" s="341">
        <v>2.13</v>
      </c>
    </row>
    <row r="132" spans="1:9">
      <c r="A132" s="367">
        <v>1.46987933392571E-2</v>
      </c>
      <c r="B132" s="316" t="s">
        <v>539</v>
      </c>
      <c r="C132" s="345" t="s">
        <v>574</v>
      </c>
      <c r="D132" s="339">
        <v>86</v>
      </c>
      <c r="E132" s="340">
        <v>6.84</v>
      </c>
      <c r="F132" s="341">
        <v>2.1800000000000002</v>
      </c>
      <c r="G132" s="339">
        <v>82</v>
      </c>
      <c r="H132" s="340">
        <v>7.59</v>
      </c>
      <c r="I132" s="341">
        <v>1.71</v>
      </c>
    </row>
    <row r="133" spans="1:9">
      <c r="A133" s="367">
        <v>0.160550280043843</v>
      </c>
      <c r="B133" s="316" t="s">
        <v>293</v>
      </c>
      <c r="C133" s="345" t="s">
        <v>573</v>
      </c>
      <c r="D133" s="339">
        <v>92</v>
      </c>
      <c r="E133" s="340">
        <v>6.96</v>
      </c>
      <c r="F133" s="341">
        <v>2.25</v>
      </c>
      <c r="G133" s="339">
        <v>75</v>
      </c>
      <c r="H133" s="340">
        <v>7.41</v>
      </c>
      <c r="I133" s="341">
        <v>1.85</v>
      </c>
    </row>
    <row r="134" spans="1:9">
      <c r="A134" s="367">
        <v>0.40148255702229402</v>
      </c>
      <c r="B134" s="316" t="s">
        <v>294</v>
      </c>
      <c r="C134" s="345" t="s">
        <v>480</v>
      </c>
      <c r="D134" s="339">
        <v>84</v>
      </c>
      <c r="E134" s="340">
        <v>6.93</v>
      </c>
      <c r="F134" s="341">
        <v>2.4500000000000002</v>
      </c>
      <c r="G134" s="339">
        <v>70</v>
      </c>
      <c r="H134" s="340">
        <v>7.23</v>
      </c>
      <c r="I134" s="341">
        <v>1.86</v>
      </c>
    </row>
    <row r="135" spans="1:9">
      <c r="A135" s="367">
        <v>0.53666290273709105</v>
      </c>
      <c r="B135" s="316" t="s">
        <v>296</v>
      </c>
      <c r="C135" s="345" t="s">
        <v>549</v>
      </c>
      <c r="D135" s="339">
        <v>71</v>
      </c>
      <c r="E135" s="340">
        <v>6.58</v>
      </c>
      <c r="F135" s="341">
        <v>2.35</v>
      </c>
      <c r="G135" s="339">
        <v>68</v>
      </c>
      <c r="H135" s="340">
        <v>6.81</v>
      </c>
      <c r="I135" s="341">
        <v>2.04</v>
      </c>
    </row>
    <row r="136" spans="1:9">
      <c r="A136" s="367">
        <v>8.3844241672889105E-2</v>
      </c>
      <c r="B136" s="316" t="s">
        <v>297</v>
      </c>
      <c r="C136" s="345" t="s">
        <v>479</v>
      </c>
      <c r="D136" s="339">
        <v>79</v>
      </c>
      <c r="E136" s="340">
        <v>6.52</v>
      </c>
      <c r="F136" s="341">
        <v>2.2200000000000002</v>
      </c>
      <c r="G136" s="339">
        <v>60</v>
      </c>
      <c r="H136" s="340">
        <v>7.15</v>
      </c>
      <c r="I136" s="341">
        <v>1.96</v>
      </c>
    </row>
    <row r="137" spans="1:9">
      <c r="A137" s="367"/>
      <c r="B137" s="316" t="s">
        <v>540</v>
      </c>
      <c r="C137" s="345" t="s">
        <v>550</v>
      </c>
      <c r="D137" s="339">
        <v>89</v>
      </c>
      <c r="E137" s="340">
        <v>7.49</v>
      </c>
      <c r="F137" s="341">
        <v>2.15</v>
      </c>
      <c r="G137" s="339"/>
      <c r="H137" s="340"/>
      <c r="I137" s="341"/>
    </row>
    <row r="138" spans="1:9" ht="15" thickBot="1">
      <c r="A138" s="367">
        <v>0.40381094770166998</v>
      </c>
      <c r="B138" s="293" t="s">
        <v>541</v>
      </c>
      <c r="C138" s="347" t="s">
        <v>451</v>
      </c>
      <c r="D138" s="348">
        <v>76</v>
      </c>
      <c r="E138" s="349">
        <v>6.95</v>
      </c>
      <c r="F138" s="332">
        <v>2.04</v>
      </c>
      <c r="G138" s="348">
        <v>49</v>
      </c>
      <c r="H138" s="349">
        <v>6.63</v>
      </c>
      <c r="I138" s="350">
        <v>2.0699999999999998</v>
      </c>
    </row>
    <row r="139" spans="1:9">
      <c r="B139" s="219"/>
      <c r="C139" s="19" t="s">
        <v>248</v>
      </c>
      <c r="D139" s="58"/>
      <c r="E139" s="59"/>
      <c r="F139" s="58"/>
      <c r="G139" s="58"/>
      <c r="H139" s="59"/>
      <c r="I139" s="58"/>
    </row>
    <row r="140" spans="1:9">
      <c r="B140" s="219"/>
      <c r="C140" s="220"/>
      <c r="D140" s="58"/>
      <c r="E140" s="59"/>
      <c r="F140" s="58"/>
      <c r="G140" s="58"/>
      <c r="H140" s="59"/>
      <c r="I140" s="58"/>
    </row>
    <row r="141" spans="1:9">
      <c r="B141" s="219"/>
      <c r="C141" s="220"/>
      <c r="D141" s="58"/>
      <c r="E141" s="59"/>
      <c r="F141" s="58"/>
      <c r="G141" s="58"/>
      <c r="H141" s="59"/>
      <c r="I141" s="58"/>
    </row>
    <row r="142" spans="1:9" ht="15.5">
      <c r="B142" s="57" t="s">
        <v>268</v>
      </c>
      <c r="D142" s="58"/>
      <c r="E142" s="59"/>
      <c r="F142" s="58"/>
      <c r="G142" s="58"/>
      <c r="H142" s="59"/>
      <c r="I142" s="58"/>
    </row>
    <row r="143" spans="1:9" ht="15" thickBot="1">
      <c r="B143" s="219"/>
      <c r="C143" s="220"/>
      <c r="D143" s="58"/>
      <c r="E143" s="59"/>
      <c r="F143" s="58"/>
      <c r="G143" s="58"/>
      <c r="H143" s="59"/>
      <c r="I143" s="58"/>
    </row>
    <row r="144" spans="1:9" ht="27" thickBot="1">
      <c r="B144" s="219"/>
      <c r="C144" s="158" t="s">
        <v>149</v>
      </c>
      <c r="D144" s="317"/>
      <c r="E144" s="164">
        <v>2022</v>
      </c>
      <c r="F144" s="165">
        <v>2019</v>
      </c>
      <c r="G144" s="58"/>
      <c r="H144" s="59"/>
      <c r="I144" s="58"/>
    </row>
    <row r="145" spans="1:14" s="15" customFormat="1" ht="15" thickBot="1">
      <c r="A145" s="318"/>
      <c r="B145" s="319"/>
      <c r="C145" s="381"/>
      <c r="D145" s="382"/>
      <c r="E145" s="383">
        <v>121</v>
      </c>
      <c r="F145" s="384">
        <v>126</v>
      </c>
      <c r="G145" s="320"/>
      <c r="H145" s="321"/>
      <c r="I145" s="320"/>
      <c r="J145" s="322"/>
      <c r="K145" s="318"/>
      <c r="L145" s="318"/>
      <c r="M145" s="318"/>
      <c r="N145" s="318"/>
    </row>
    <row r="146" spans="1:14">
      <c r="B146" s="219"/>
      <c r="C146" s="289" t="s">
        <v>150</v>
      </c>
      <c r="D146" s="289" t="s">
        <v>2</v>
      </c>
      <c r="E146" s="291">
        <v>0.107438016528926</v>
      </c>
      <c r="F146" s="292">
        <v>0.14173228346456701</v>
      </c>
      <c r="G146" s="58"/>
      <c r="H146" s="59"/>
      <c r="I146" s="58"/>
    </row>
    <row r="147" spans="1:14">
      <c r="B147" s="219"/>
      <c r="C147" s="289" t="s">
        <v>151</v>
      </c>
      <c r="D147" s="289" t="s">
        <v>3</v>
      </c>
      <c r="E147" s="291">
        <v>9.9173553719008295E-2</v>
      </c>
      <c r="F147" s="292">
        <v>0.20472440944881901</v>
      </c>
      <c r="G147" s="58"/>
      <c r="H147" s="59"/>
      <c r="I147" s="58"/>
    </row>
    <row r="148" spans="1:14">
      <c r="B148" s="219"/>
      <c r="C148" s="354" t="s">
        <v>152</v>
      </c>
      <c r="D148" s="289" t="s">
        <v>4</v>
      </c>
      <c r="E148" s="291">
        <v>0.421487603305785</v>
      </c>
      <c r="F148" s="292">
        <v>0.43307086614173201</v>
      </c>
      <c r="G148" s="58"/>
      <c r="H148" s="59"/>
      <c r="I148" s="58"/>
    </row>
    <row r="149" spans="1:14">
      <c r="B149" s="219"/>
      <c r="C149" s="354" t="s">
        <v>153</v>
      </c>
      <c r="D149" s="289" t="s">
        <v>7</v>
      </c>
      <c r="E149" s="291">
        <v>0.27272727272727298</v>
      </c>
      <c r="F149" s="292">
        <v>0.12598425196850399</v>
      </c>
      <c r="G149" s="58"/>
      <c r="H149" s="59"/>
      <c r="I149" s="58"/>
    </row>
    <row r="150" spans="1:14" ht="15" thickBot="1">
      <c r="B150" s="219"/>
      <c r="C150" s="355" t="s">
        <v>154</v>
      </c>
      <c r="D150" s="293" t="s">
        <v>8</v>
      </c>
      <c r="E150" s="295">
        <v>9.9173553719008295E-2</v>
      </c>
      <c r="F150" s="296">
        <v>8.6614173228346497E-2</v>
      </c>
      <c r="G150" s="58"/>
      <c r="H150" s="59"/>
      <c r="I150" s="58"/>
    </row>
    <row r="151" spans="1:14">
      <c r="B151" s="219"/>
      <c r="C151" s="220"/>
      <c r="D151" s="58"/>
      <c r="E151" s="59"/>
      <c r="F151" s="58"/>
      <c r="G151" s="58"/>
      <c r="H151" s="59"/>
      <c r="I151" s="58"/>
    </row>
    <row r="152" spans="1:14">
      <c r="B152" s="219"/>
      <c r="C152" s="220"/>
      <c r="D152" s="58"/>
      <c r="E152" s="59"/>
      <c r="F152" s="58"/>
      <c r="G152" s="58"/>
      <c r="H152" s="59"/>
      <c r="I152" s="58"/>
    </row>
    <row r="153" spans="1:14" ht="15" thickBot="1">
      <c r="B153" s="62" t="s">
        <v>269</v>
      </c>
      <c r="C153" s="211" t="s">
        <v>533</v>
      </c>
      <c r="D153" s="58"/>
      <c r="E153" s="59"/>
      <c r="F153" s="58"/>
      <c r="G153" s="58"/>
      <c r="H153" s="59"/>
      <c r="I153" s="58"/>
    </row>
    <row r="154" spans="1:14">
      <c r="B154" s="438"/>
      <c r="C154" s="454"/>
      <c r="D154" s="455">
        <v>2022</v>
      </c>
      <c r="E154" s="456"/>
      <c r="F154" s="457"/>
      <c r="G154" s="455">
        <v>2019</v>
      </c>
      <c r="H154" s="456"/>
      <c r="I154" s="457"/>
    </row>
    <row r="155" spans="1:14" ht="15" thickBot="1">
      <c r="A155" s="61" t="s">
        <v>570</v>
      </c>
      <c r="B155" s="439"/>
      <c r="C155" s="453"/>
      <c r="D155" s="280" t="s">
        <v>68</v>
      </c>
      <c r="E155" s="281" t="s">
        <v>280</v>
      </c>
      <c r="F155" s="282" t="s">
        <v>71</v>
      </c>
      <c r="G155" s="280" t="s">
        <v>68</v>
      </c>
      <c r="H155" s="281" t="s">
        <v>280</v>
      </c>
      <c r="I155" s="282" t="s">
        <v>71</v>
      </c>
    </row>
    <row r="156" spans="1:14">
      <c r="A156" s="367">
        <v>0.68046668383110198</v>
      </c>
      <c r="B156" s="277" t="s">
        <v>44</v>
      </c>
      <c r="C156" s="324" t="s">
        <v>108</v>
      </c>
      <c r="D156" s="325">
        <v>102</v>
      </c>
      <c r="E156" s="326">
        <v>7.56</v>
      </c>
      <c r="F156" s="327">
        <v>1.81</v>
      </c>
      <c r="G156" s="325">
        <v>102</v>
      </c>
      <c r="H156" s="326">
        <v>7.45</v>
      </c>
      <c r="I156" s="327">
        <v>1.93</v>
      </c>
    </row>
    <row r="157" spans="1:14" ht="29">
      <c r="A157" s="367">
        <v>0.29014214692204199</v>
      </c>
      <c r="B157" s="269" t="s">
        <v>45</v>
      </c>
      <c r="C157" s="338" t="s">
        <v>109</v>
      </c>
      <c r="D157" s="339">
        <v>98</v>
      </c>
      <c r="E157" s="340">
        <v>7.3</v>
      </c>
      <c r="F157" s="341">
        <v>2.06</v>
      </c>
      <c r="G157" s="339">
        <v>104</v>
      </c>
      <c r="H157" s="340">
        <v>6.99</v>
      </c>
      <c r="I157" s="341">
        <v>2.04</v>
      </c>
    </row>
    <row r="158" spans="1:14" ht="29">
      <c r="A158" s="367">
        <v>0.79986075645704702</v>
      </c>
      <c r="B158" s="269" t="s">
        <v>46</v>
      </c>
      <c r="C158" s="338" t="s">
        <v>110</v>
      </c>
      <c r="D158" s="339">
        <v>106</v>
      </c>
      <c r="E158" s="340">
        <v>7.98</v>
      </c>
      <c r="F158" s="341">
        <v>1.84</v>
      </c>
      <c r="G158" s="339">
        <v>112</v>
      </c>
      <c r="H158" s="340">
        <v>7.92</v>
      </c>
      <c r="I158" s="341">
        <v>1.74</v>
      </c>
    </row>
    <row r="159" spans="1:14">
      <c r="A159" s="367">
        <v>0.14175123911398199</v>
      </c>
      <c r="B159" s="269" t="s">
        <v>47</v>
      </c>
      <c r="C159" s="338" t="s">
        <v>111</v>
      </c>
      <c r="D159" s="339">
        <v>108</v>
      </c>
      <c r="E159" s="340">
        <v>7</v>
      </c>
      <c r="F159" s="341">
        <v>2.34</v>
      </c>
      <c r="G159" s="339">
        <v>108</v>
      </c>
      <c r="H159" s="340">
        <v>6.54</v>
      </c>
      <c r="I159" s="341">
        <v>2.2799999999999998</v>
      </c>
    </row>
    <row r="160" spans="1:14">
      <c r="A160" s="367">
        <v>0.31674390103193301</v>
      </c>
      <c r="B160" s="269" t="s">
        <v>48</v>
      </c>
      <c r="C160" s="338" t="s">
        <v>112</v>
      </c>
      <c r="D160" s="339">
        <v>107</v>
      </c>
      <c r="E160" s="340">
        <v>7.41</v>
      </c>
      <c r="F160" s="341">
        <v>2.29</v>
      </c>
      <c r="G160" s="339">
        <v>105</v>
      </c>
      <c r="H160" s="340">
        <v>7.1</v>
      </c>
      <c r="I160" s="341">
        <v>2.16</v>
      </c>
    </row>
    <row r="161" spans="1:10" ht="29.5" thickBot="1">
      <c r="A161" s="367">
        <v>4.0382534894450199E-2</v>
      </c>
      <c r="B161" s="226" t="s">
        <v>49</v>
      </c>
      <c r="C161" s="329" t="s">
        <v>561</v>
      </c>
      <c r="D161" s="348">
        <v>107</v>
      </c>
      <c r="E161" s="349">
        <v>7.94</v>
      </c>
      <c r="F161" s="332">
        <v>1.89</v>
      </c>
      <c r="G161" s="348">
        <v>106</v>
      </c>
      <c r="H161" s="363">
        <v>7.41</v>
      </c>
      <c r="I161" s="332">
        <v>1.92</v>
      </c>
    </row>
    <row r="162" spans="1:10">
      <c r="C162" s="19" t="s">
        <v>248</v>
      </c>
    </row>
    <row r="164" spans="1:10" ht="15" thickBot="1">
      <c r="B164" s="212" t="s">
        <v>50</v>
      </c>
    </row>
    <row r="165" spans="1:10">
      <c r="B165" s="236"/>
      <c r="C165" s="458"/>
      <c r="D165" s="455">
        <v>2022</v>
      </c>
      <c r="E165" s="456"/>
      <c r="F165" s="457"/>
      <c r="G165" s="455">
        <v>2019</v>
      </c>
      <c r="H165" s="456"/>
      <c r="I165" s="457"/>
      <c r="J165" s="58"/>
    </row>
    <row r="166" spans="1:10" ht="15" thickBot="1">
      <c r="A166" s="378" t="s">
        <v>570</v>
      </c>
      <c r="B166" s="237"/>
      <c r="C166" s="459"/>
      <c r="D166" s="280" t="s">
        <v>68</v>
      </c>
      <c r="E166" s="281" t="s">
        <v>280</v>
      </c>
      <c r="F166" s="282" t="s">
        <v>71</v>
      </c>
      <c r="G166" s="280" t="s">
        <v>68</v>
      </c>
      <c r="H166" s="281" t="s">
        <v>280</v>
      </c>
      <c r="I166" s="282" t="s">
        <v>71</v>
      </c>
    </row>
    <row r="167" spans="1:10" ht="58.5" thickBot="1">
      <c r="A167" s="367">
        <v>0.38124034535569901</v>
      </c>
      <c r="B167" s="227"/>
      <c r="C167" s="352" t="s">
        <v>270</v>
      </c>
      <c r="D167" s="356">
        <v>117</v>
      </c>
      <c r="E167" s="357">
        <v>7.26</v>
      </c>
      <c r="F167" s="357">
        <v>2.16</v>
      </c>
      <c r="G167" s="357">
        <v>115</v>
      </c>
      <c r="H167" s="357">
        <v>7.48</v>
      </c>
      <c r="I167" s="358">
        <v>1.65</v>
      </c>
    </row>
    <row r="168" spans="1:10">
      <c r="C168" s="213" t="s">
        <v>271</v>
      </c>
    </row>
    <row r="170" spans="1:10">
      <c r="B170" s="219"/>
      <c r="C170" s="220"/>
      <c r="D170" s="58"/>
      <c r="E170" s="59"/>
      <c r="F170" s="58"/>
      <c r="G170" s="58"/>
      <c r="H170" s="59"/>
      <c r="I170" s="58"/>
    </row>
    <row r="171" spans="1:10" ht="15" thickBot="1">
      <c r="B171" s="212" t="s">
        <v>51</v>
      </c>
    </row>
    <row r="172" spans="1:10">
      <c r="B172" s="236"/>
      <c r="C172" s="458"/>
      <c r="D172" s="455">
        <v>2022</v>
      </c>
      <c r="E172" s="456"/>
      <c r="F172" s="457"/>
      <c r="G172" s="456">
        <v>2019</v>
      </c>
      <c r="H172" s="456"/>
      <c r="I172" s="457"/>
    </row>
    <row r="173" spans="1:10" ht="15" thickBot="1">
      <c r="A173" s="378" t="s">
        <v>570</v>
      </c>
      <c r="B173" s="237"/>
      <c r="C173" s="459"/>
      <c r="D173" s="359" t="s">
        <v>68</v>
      </c>
      <c r="E173" s="360" t="s">
        <v>280</v>
      </c>
      <c r="F173" s="361" t="s">
        <v>71</v>
      </c>
      <c r="G173" s="362" t="s">
        <v>68</v>
      </c>
      <c r="H173" s="360" t="s">
        <v>280</v>
      </c>
      <c r="I173" s="361" t="s">
        <v>71</v>
      </c>
    </row>
    <row r="174" spans="1:10" ht="44" thickBot="1">
      <c r="A174" s="367">
        <v>3.95294991425384E-2</v>
      </c>
      <c r="B174" s="227"/>
      <c r="C174" s="352" t="s">
        <v>279</v>
      </c>
      <c r="D174" s="348">
        <v>117</v>
      </c>
      <c r="E174" s="349">
        <v>7.66</v>
      </c>
      <c r="F174" s="350">
        <v>2.17</v>
      </c>
      <c r="G174" s="363">
        <v>115</v>
      </c>
      <c r="H174" s="349">
        <v>8.17</v>
      </c>
      <c r="I174" s="350">
        <v>1.49</v>
      </c>
    </row>
    <row r="175" spans="1:10">
      <c r="C175" s="213" t="s">
        <v>272</v>
      </c>
    </row>
    <row r="176" spans="1:10">
      <c r="C176" s="19" t="s">
        <v>248</v>
      </c>
    </row>
    <row r="192" spans="8:8">
      <c r="H192" s="323"/>
    </row>
    <row r="193" spans="8:8">
      <c r="H193" s="323"/>
    </row>
    <row r="194" spans="8:8">
      <c r="H194" s="323"/>
    </row>
    <row r="195" spans="8:8">
      <c r="H195" s="323"/>
    </row>
    <row r="196" spans="8:8">
      <c r="H196" s="323"/>
    </row>
  </sheetData>
  <mergeCells count="51">
    <mergeCell ref="A1:H1"/>
    <mergeCell ref="B13:B14"/>
    <mergeCell ref="C13:C14"/>
    <mergeCell ref="D13:F13"/>
    <mergeCell ref="G13:I13"/>
    <mergeCell ref="B23:B24"/>
    <mergeCell ref="C23:C24"/>
    <mergeCell ref="D23:F23"/>
    <mergeCell ref="G23:I23"/>
    <mergeCell ref="B40:B41"/>
    <mergeCell ref="C40:C41"/>
    <mergeCell ref="D40:F40"/>
    <mergeCell ref="G40:I40"/>
    <mergeCell ref="B30:B31"/>
    <mergeCell ref="C30:C31"/>
    <mergeCell ref="D30:F30"/>
    <mergeCell ref="G30:I30"/>
    <mergeCell ref="B46:B47"/>
    <mergeCell ref="C46:C47"/>
    <mergeCell ref="D46:F46"/>
    <mergeCell ref="G46:I46"/>
    <mergeCell ref="B64:B65"/>
    <mergeCell ref="C64:C65"/>
    <mergeCell ref="D64:F64"/>
    <mergeCell ref="G64:I64"/>
    <mergeCell ref="C70:C71"/>
    <mergeCell ref="D70:F70"/>
    <mergeCell ref="G70:I70"/>
    <mergeCell ref="B87:B88"/>
    <mergeCell ref="C87:C88"/>
    <mergeCell ref="D87:F87"/>
    <mergeCell ref="G87:I87"/>
    <mergeCell ref="C100:C101"/>
    <mergeCell ref="D100:F100"/>
    <mergeCell ref="G100:I100"/>
    <mergeCell ref="C107:C108"/>
    <mergeCell ref="D107:F107"/>
    <mergeCell ref="G107:I107"/>
    <mergeCell ref="C116:C117"/>
    <mergeCell ref="D116:F116"/>
    <mergeCell ref="G116:I116"/>
    <mergeCell ref="C172:C173"/>
    <mergeCell ref="D172:F172"/>
    <mergeCell ref="G172:I172"/>
    <mergeCell ref="B154:B155"/>
    <mergeCell ref="C154:C155"/>
    <mergeCell ref="D154:F154"/>
    <mergeCell ref="G154:I154"/>
    <mergeCell ref="C165:C166"/>
    <mergeCell ref="D165:F165"/>
    <mergeCell ref="G165:I165"/>
  </mergeCells>
  <phoneticPr fontId="10" type="noConversion"/>
  <conditionalFormatting sqref="B170 B174 B20 B112 B114:B115 B156:B161 B72:B87 B89:B97 B42:B44 A89:A93 A95:A96 B102:B105 B139:B141 B48:B60 A118:A136 A138 A32 A34:A37 B143:B152">
    <cfRule type="expression" dxfId="20" priority="42">
      <formula>AND(A20&lt;0.05, A20&lt;&gt;"")</formula>
    </cfRule>
  </conditionalFormatting>
  <conditionalFormatting sqref="B25:B29">
    <cfRule type="expression" dxfId="19" priority="41">
      <formula>AND(B25&lt;0.05, B25&lt;&gt;"")</formula>
    </cfRule>
  </conditionalFormatting>
  <conditionalFormatting sqref="B66">
    <cfRule type="expression" dxfId="18" priority="39">
      <formula>AND(B66&lt;0.05, B66&lt;&gt;"")</formula>
    </cfRule>
  </conditionalFormatting>
  <conditionalFormatting sqref="B153:B154">
    <cfRule type="expression" dxfId="17" priority="38">
      <formula>AND(B153&lt;0.05, B153&lt;&gt;"")</formula>
    </cfRule>
  </conditionalFormatting>
  <conditionalFormatting sqref="B167">
    <cfRule type="expression" dxfId="16" priority="37">
      <formula>AND(B167&lt;0.05, B167&lt;&gt;"")</formula>
    </cfRule>
  </conditionalFormatting>
  <conditionalFormatting sqref="B109:B111">
    <cfRule type="expression" dxfId="15" priority="32">
      <formula>AND(B109&lt;0.05, B109&lt;&gt;"")</formula>
    </cfRule>
  </conditionalFormatting>
  <conditionalFormatting sqref="D52:D57">
    <cfRule type="expression" dxfId="14" priority="22">
      <formula>AND(D52&lt;0.05, D52&lt;&gt;"")</formula>
    </cfRule>
  </conditionalFormatting>
  <conditionalFormatting sqref="D146:D150">
    <cfRule type="expression" dxfId="13" priority="21">
      <formula>AND(D146&lt;0.05, D146&lt;&gt;"")</formula>
    </cfRule>
  </conditionalFormatting>
  <conditionalFormatting sqref="A25">
    <cfRule type="expression" dxfId="12" priority="16">
      <formula>AND(A25&lt;0.05, A25&lt;&gt;"")</formula>
    </cfRule>
  </conditionalFormatting>
  <conditionalFormatting sqref="A42">
    <cfRule type="expression" dxfId="11" priority="15">
      <formula>AND(A42&lt;0.05, A42&lt;&gt;"")</formula>
    </cfRule>
  </conditionalFormatting>
  <conditionalFormatting sqref="A48">
    <cfRule type="expression" dxfId="10" priority="14">
      <formula>AND(A48&lt;0.05, A48&lt;&gt;"")</formula>
    </cfRule>
  </conditionalFormatting>
  <conditionalFormatting sqref="A66">
    <cfRule type="expression" dxfId="9" priority="13">
      <formula>AND(A66&lt;0.05, A66&lt;&gt;"")</formula>
    </cfRule>
  </conditionalFormatting>
  <conditionalFormatting sqref="A72:A83">
    <cfRule type="expression" dxfId="8" priority="12">
      <formula>AND(A72&lt;0.05, A72&lt;&gt;"")</formula>
    </cfRule>
  </conditionalFormatting>
  <conditionalFormatting sqref="A102:A103">
    <cfRule type="expression" dxfId="7" priority="10">
      <formula>AND(A102&lt;0.05, A102&lt;&gt;"")</formula>
    </cfRule>
  </conditionalFormatting>
  <conditionalFormatting sqref="A109">
    <cfRule type="expression" dxfId="6" priority="9">
      <formula>AND(A109&lt;0.05, A109&lt;&gt;"")</formula>
    </cfRule>
  </conditionalFormatting>
  <conditionalFormatting sqref="A156:A161">
    <cfRule type="expression" dxfId="5" priority="7">
      <formula>AND(A156&lt;0.05, A156&lt;&gt;"")</formula>
    </cfRule>
  </conditionalFormatting>
  <conditionalFormatting sqref="A167">
    <cfRule type="expression" dxfId="4" priority="6">
      <formula>AND(A167&lt;0.05, A167&lt;&gt;"")</formula>
    </cfRule>
  </conditionalFormatting>
  <conditionalFormatting sqref="A174">
    <cfRule type="expression" dxfId="3" priority="5">
      <formula>AND(A174&lt;0.05, A174&lt;&gt;"")</formula>
    </cfRule>
  </conditionalFormatting>
  <conditionalFormatting sqref="A17:A18">
    <cfRule type="expression" dxfId="2" priority="3">
      <formula>AND(A17&lt;0.05, A17&lt;&gt;"")</formula>
    </cfRule>
  </conditionalFormatting>
  <conditionalFormatting sqref="A19">
    <cfRule type="expression" dxfId="1" priority="2">
      <formula>AND(A19&lt;0.05, A19&lt;&gt;"")</formula>
    </cfRule>
  </conditionalFormatting>
  <conditionalFormatting sqref="A15">
    <cfRule type="expression" dxfId="0" priority="1">
      <formula>AND(A15&lt;0.05, A15&lt;&gt;"")</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2a6c10d7-b926-4fc0-945e-3cbf5049f6bd" ContentTypeId="0x010100F4C63C3BD852AE468EAEFD0E6C57C64F02" PreviousValue="false"/>
</file>

<file path=customXml/item3.xml><?xml version="1.0" encoding="utf-8"?>
<?mso-contentType ?>
<spe:Receivers xmlns:spe="http://schemas.microsoft.com/sharepoint/event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2023-03-09T21:29:03+00:00</WBDocs_Document_Date>
    <TaxCatchAll xmlns="3e02667f-0271-471b-bd6e-11a2e16def1d">
      <Value>-1</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Props1.xml><?xml version="1.0" encoding="utf-8"?>
<ds:datastoreItem xmlns:ds="http://schemas.openxmlformats.org/officeDocument/2006/customXml" ds:itemID="{DF57D522-76D5-4F37-8E7D-657BC1E811BB}"/>
</file>

<file path=customXml/itemProps2.xml><?xml version="1.0" encoding="utf-8"?>
<ds:datastoreItem xmlns:ds="http://schemas.openxmlformats.org/officeDocument/2006/customXml" ds:itemID="{C76B13E2-BE85-4F3B-8643-92D90469B949}"/>
</file>

<file path=customXml/itemProps3.xml><?xml version="1.0" encoding="utf-8"?>
<ds:datastoreItem xmlns:ds="http://schemas.openxmlformats.org/officeDocument/2006/customXml" ds:itemID="{21FFD4D3-1C36-4FD5-9D39-83F65F785933}"/>
</file>

<file path=customXml/itemProps4.xml><?xml version="1.0" encoding="utf-8"?>
<ds:datastoreItem xmlns:ds="http://schemas.openxmlformats.org/officeDocument/2006/customXml" ds:itemID="{21024B02-0E5A-44CF-B12F-C263F12DA96A}"/>
</file>

<file path=customXml/itemProps5.xml><?xml version="1.0" encoding="utf-8"?>
<ds:datastoreItem xmlns:ds="http://schemas.openxmlformats.org/officeDocument/2006/customXml" ds:itemID="{E814BEEF-8476-41A9-8F6C-B6EA7080B96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Panama FY22_All questions</vt:lpstr>
      <vt:lpstr>Stakeholder Breakdown</vt:lpstr>
      <vt:lpstr>Stakeholders</vt:lpstr>
      <vt:lpstr>Stakeholders|Scales</vt:lpstr>
      <vt:lpstr>Year Comp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wb589176</dc:creator>
  <cp:lastModifiedBy>Sofya Gubaydullina</cp:lastModifiedBy>
  <dcterms:created xsi:type="dcterms:W3CDTF">2022-10-11T12:48:44Z</dcterms:created>
  <dcterms:modified xsi:type="dcterms:W3CDTF">2023-03-07T12:01:58Z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ies>
</file>