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97DE572B-1E0C-B343-84A6-D00966F93322}" xr6:coauthVersionLast="47" xr6:coauthVersionMax="47" xr10:uidLastSave="{00000000-0000-0000-0000-000000000000}"/>
  <bookViews>
    <workbookView xWindow="0" yWindow="0" windowWidth="28800" windowHeight="18000" tabRatio="809" xr2:uid="{00000000-000D-0000-FFFF-FFFF00000000}"/>
  </bookViews>
  <sheets>
    <sheet name="Couverture " sheetId="28" r:id="rId1"/>
    <sheet name="1_Identification" sheetId="30" r:id="rId2"/>
    <sheet name="2_Fiche de suivi de la patiente" sheetId="34" r:id="rId3"/>
    <sheet name="3_Prép salle accouchement " sheetId="36" r:id="rId4"/>
    <sheet name="4_1er contact avec agent" sheetId="37" r:id="rId5"/>
    <sheet name="5_Historique médical" sheetId="31" r:id="rId6"/>
    <sheet name="6_Examen physique " sheetId="35" r:id="rId7"/>
    <sheet name="7_Tests dépistage" sheetId="43" r:id="rId8"/>
    <sheet name="8_1er stade travail" sheetId="38" r:id="rId9"/>
    <sheet name="9_2eme stade travail" sheetId="39" r:id="rId10"/>
    <sheet name="10_Soins néonatals" sheetId="40" r:id="rId11"/>
    <sheet name="11_Assistance 3eme stade" sheetId="41" r:id="rId12"/>
    <sheet name="12_Soins post-partum" sheetId="42" r:id="rId13"/>
    <sheet name="13_Fin de l'observation" sheetId="29" r:id="rId14"/>
  </sheets>
  <definedNames>
    <definedName name="_xlnm.Print_Area" localSheetId="1">'1_Identification'!$A$1:$J$81</definedName>
    <definedName name="_xlnm.Print_Area" localSheetId="13">'13_Fin de l''observation'!$A$1:$J$49</definedName>
    <definedName name="_xlnm.Print_Area" localSheetId="9">'9_2eme stade travail'!$A$1:$J$58</definedName>
    <definedName name="_xlnm.Print_Area" localSheetId="0">'Couverture '!$A$1:$W$35</definedName>
    <definedName name="Z_DC1A9161_9D02_40DA_9D1E_35691CCD702E_.wvu.PrintArea" localSheetId="0" hidden="1">'Couverture '!$A$1:$W$35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29" l="1"/>
  <c r="A1" i="42"/>
  <c r="A1" i="41"/>
  <c r="A1" i="40" l="1"/>
  <c r="A1" i="39" l="1"/>
  <c r="A1" i="38"/>
  <c r="A1" i="43"/>
  <c r="A3" i="43" l="1"/>
  <c r="A4" i="43" s="1"/>
  <c r="A7" i="43" s="1"/>
  <c r="A9" i="43" s="1"/>
  <c r="F4" i="43" l="1"/>
  <c r="A11" i="43"/>
  <c r="A14" i="43" s="1"/>
  <c r="A16" i="43" s="1"/>
  <c r="A3" i="29"/>
  <c r="A3" i="42"/>
  <c r="A5" i="42" s="1"/>
  <c r="A6" i="42" s="1"/>
  <c r="A9" i="42" s="1"/>
  <c r="A11" i="42" s="1"/>
  <c r="F6" i="42" s="1"/>
  <c r="A3" i="41"/>
  <c r="A4" i="41" s="1"/>
  <c r="A7" i="41" s="1"/>
  <c r="A9" i="41" s="1"/>
  <c r="F4" i="41" s="1"/>
  <c r="A3" i="40"/>
  <c r="A4" i="40" s="1"/>
  <c r="A7" i="40" s="1"/>
  <c r="A9" i="40" s="1"/>
  <c r="A4" i="29" l="1"/>
  <c r="A8" i="29" s="1"/>
  <c r="A10" i="29" s="1"/>
  <c r="A12" i="29" s="1"/>
  <c r="A14" i="29" s="1"/>
  <c r="A16" i="29" s="1"/>
  <c r="A18" i="29" s="1"/>
  <c r="A20" i="29" s="1"/>
  <c r="A22" i="29" s="1"/>
  <c r="A24" i="29" s="1"/>
  <c r="A26" i="29" s="1"/>
  <c r="A28" i="29" s="1"/>
  <c r="A30" i="29" s="1"/>
  <c r="A32" i="29" s="1"/>
  <c r="F4" i="42"/>
  <c r="A12" i="42"/>
  <c r="A13" i="42" s="1"/>
  <c r="A14" i="42" s="1"/>
  <c r="A15" i="42" s="1"/>
  <c r="A16" i="42" s="1"/>
  <c r="A17" i="42" s="1"/>
  <c r="A11" i="41"/>
  <c r="A13" i="41" s="1"/>
  <c r="A15" i="41" s="1"/>
  <c r="A17" i="41" s="1"/>
  <c r="A19" i="41" s="1"/>
  <c r="A21" i="41" s="1"/>
  <c r="A23" i="41" s="1"/>
  <c r="A25" i="41" s="1"/>
  <c r="F4" i="40"/>
  <c r="A11" i="40"/>
  <c r="A13" i="40" s="1"/>
  <c r="A3" i="39"/>
  <c r="A3" i="38"/>
  <c r="A4" i="38" s="1"/>
  <c r="A7" i="38" s="1"/>
  <c r="A9" i="38" s="1"/>
  <c r="A12" i="38" s="1"/>
  <c r="A1" i="37"/>
  <c r="A3" i="37" s="1"/>
  <c r="A4" i="37" s="1"/>
  <c r="A7" i="37" s="1"/>
  <c r="A9" i="37" s="1"/>
  <c r="A1" i="36"/>
  <c r="A3" i="36" s="1"/>
  <c r="F17" i="34" s="1"/>
  <c r="A4" i="39" l="1"/>
  <c r="A7" i="39" s="1"/>
  <c r="A9" i="39" s="1"/>
  <c r="F10" i="38"/>
  <c r="A18" i="42"/>
  <c r="A19" i="42" s="1"/>
  <c r="A20" i="42" s="1"/>
  <c r="A21" i="42" s="1"/>
  <c r="A22" i="42" s="1"/>
  <c r="A23" i="42" s="1"/>
  <c r="A24" i="42" s="1"/>
  <c r="A25" i="42" s="1"/>
  <c r="A26" i="42" s="1"/>
  <c r="A27" i="42" s="1"/>
  <c r="A15" i="40"/>
  <c r="A17" i="40" s="1"/>
  <c r="A19" i="40" s="1"/>
  <c r="A21" i="40" s="1"/>
  <c r="A11" i="39"/>
  <c r="A13" i="39" s="1"/>
  <c r="F4" i="39"/>
  <c r="F4" i="38"/>
  <c r="A14" i="38"/>
  <c r="G4" i="37"/>
  <c r="A23" i="37"/>
  <c r="A25" i="37" s="1"/>
  <c r="A27" i="37" s="1"/>
  <c r="A1" i="35"/>
  <c r="A3" i="35" s="1"/>
  <c r="A4" i="35" s="1"/>
  <c r="A7" i="35" s="1"/>
  <c r="A9" i="35" s="1"/>
  <c r="A11" i="35" s="1"/>
  <c r="A31" i="40" l="1"/>
  <c r="A34" i="40" s="1"/>
  <c r="A23" i="40"/>
  <c r="A25" i="40" s="1"/>
  <c r="A27" i="40" s="1"/>
  <c r="A29" i="40" s="1"/>
  <c r="A15" i="39"/>
  <c r="A17" i="39" s="1"/>
  <c r="A19" i="39" s="1"/>
  <c r="A21" i="39" s="1"/>
  <c r="A23" i="39" s="1"/>
  <c r="A25" i="39" s="1"/>
  <c r="A16" i="38"/>
  <c r="A18" i="38" s="1"/>
  <c r="A20" i="38" s="1"/>
  <c r="A22" i="38" s="1"/>
  <c r="A24" i="38" s="1"/>
  <c r="A26" i="38" s="1"/>
  <c r="A28" i="38" s="1"/>
  <c r="A30" i="38" s="1"/>
  <c r="A32" i="38" s="1"/>
  <c r="A34" i="38" s="1"/>
  <c r="A36" i="38" s="1"/>
  <c r="A38" i="38" s="1"/>
  <c r="F4" i="35"/>
  <c r="A13" i="35"/>
  <c r="A15" i="35" s="1"/>
  <c r="A17" i="35" s="1"/>
  <c r="A19" i="35" s="1"/>
  <c r="A21" i="35" s="1"/>
  <c r="A23" i="35" s="1"/>
  <c r="A25" i="35" s="1"/>
  <c r="A27" i="35" s="1"/>
  <c r="A29" i="35" s="1"/>
  <c r="A1" i="31"/>
  <c r="A27" i="39" l="1"/>
  <c r="A29" i="39" s="1"/>
  <c r="A31" i="39" s="1"/>
  <c r="A33" i="39" s="1"/>
  <c r="F33" i="38"/>
  <c r="A31" i="35"/>
  <c r="A33" i="35" s="1"/>
  <c r="A35" i="35" s="1"/>
  <c r="A37" i="35" s="1"/>
  <c r="F32" i="35" s="1"/>
  <c r="A1" i="34"/>
  <c r="A3" i="34" s="1"/>
  <c r="A4" i="34" s="1"/>
  <c r="A35" i="39" l="1"/>
  <c r="A37" i="39" s="1"/>
  <c r="A39" i="35"/>
  <c r="A6" i="34"/>
  <c r="A8" i="34" s="1"/>
  <c r="A39" i="39" l="1"/>
  <c r="A41" i="39" s="1"/>
  <c r="A43" i="39" s="1"/>
  <c r="A45" i="39" s="1"/>
  <c r="A47" i="39" s="1"/>
  <c r="A49" i="39" s="1"/>
  <c r="A10" i="34"/>
  <c r="A12" i="34" s="1"/>
  <c r="F5" i="34"/>
  <c r="A52" i="39" l="1"/>
  <c r="A14" i="34"/>
  <c r="A16" i="34" s="1"/>
  <c r="F9" i="34"/>
  <c r="A3" i="31"/>
  <c r="A4" i="31" s="1"/>
  <c r="A7" i="31" s="1"/>
  <c r="A9" i="31" s="1"/>
  <c r="A54" i="39" l="1"/>
  <c r="A56" i="39" s="1"/>
  <c r="A58" i="39" s="1"/>
  <c r="G4" i="31"/>
  <c r="A11" i="31"/>
  <c r="F13" i="34"/>
  <c r="A18" i="34"/>
  <c r="A14" i="31" l="1"/>
  <c r="A17" i="31" s="1"/>
  <c r="A20" i="31" l="1"/>
  <c r="A22" i="31" s="1"/>
  <c r="A25" i="31" s="1"/>
  <c r="A28" i="31" s="1"/>
  <c r="A31" i="31" s="1"/>
  <c r="A34" i="31" s="1"/>
  <c r="A37" i="31" s="1"/>
  <c r="A40" i="31" s="1"/>
  <c r="A42" i="31" s="1"/>
  <c r="A44" i="31" s="1"/>
  <c r="A46" i="31" s="1"/>
  <c r="A48" i="31" s="1"/>
  <c r="A50" i="31" l="1"/>
  <c r="A52" i="31" s="1"/>
  <c r="A54" i="31" l="1"/>
  <c r="A56" i="31" s="1"/>
  <c r="A58" i="31" s="1"/>
  <c r="A60" i="31" s="1"/>
  <c r="A62" i="31" s="1"/>
  <c r="A64" i="31" s="1"/>
  <c r="A66" i="31" s="1"/>
  <c r="A68" i="31" s="1"/>
  <c r="A70" i="31" s="1"/>
  <c r="A72" i="31" s="1"/>
  <c r="A75" i="31" s="1"/>
  <c r="A1" i="30" l="1"/>
  <c r="A3" i="30" s="1"/>
  <c r="A5" i="30" l="1"/>
  <c r="A6" i="30" s="1"/>
  <c r="A7" i="30" s="1"/>
  <c r="A8" i="30" s="1"/>
  <c r="A10" i="30" l="1"/>
  <c r="A12" i="30" s="1"/>
  <c r="A15" i="30" l="1"/>
  <c r="A20" i="30" s="1"/>
  <c r="A22" i="30" s="1"/>
  <c r="A24" i="30" s="1"/>
  <c r="A27" i="30" s="1"/>
  <c r="A29" i="30" s="1"/>
  <c r="A31" i="30" s="1"/>
  <c r="A40" i="30" s="1"/>
  <c r="A42" i="30" s="1"/>
  <c r="A44" i="30" s="1"/>
  <c r="A46" i="30" l="1"/>
  <c r="A48" i="30" s="1"/>
  <c r="A50" i="30" s="1"/>
  <c r="A59" i="30" s="1"/>
  <c r="A61" i="30" s="1"/>
  <c r="A63" i="30" s="1"/>
  <c r="F41" i="30"/>
  <c r="A65" i="30" l="1"/>
  <c r="A67" i="30" s="1"/>
  <c r="A69" i="30" s="1"/>
  <c r="A78" i="30" s="1"/>
  <c r="A80" i="30" s="1"/>
  <c r="F60" i="30"/>
</calcChain>
</file>

<file path=xl/sharedStrings.xml><?xml version="1.0" encoding="utf-8"?>
<sst xmlns="http://schemas.openxmlformats.org/spreadsheetml/2006/main" count="981" uniqueCount="353">
  <si>
    <t>►</t>
  </si>
  <si>
    <t>JOUR</t>
  </si>
  <si>
    <t>MOIS</t>
  </si>
  <si>
    <t>ANNÉE</t>
  </si>
  <si>
    <t>NOTER LES RÉPONSES</t>
  </si>
  <si>
    <t>Oui</t>
  </si>
  <si>
    <t>Non</t>
  </si>
  <si>
    <t>Masculin</t>
  </si>
  <si>
    <t>Féminin</t>
  </si>
  <si>
    <t xml:space="preserve">Médecin </t>
  </si>
  <si>
    <t>CODE ENQUETEUR:</t>
  </si>
  <si>
    <t>Date Visite</t>
  </si>
  <si>
    <t>AUTRE, PRÉCISER: _______________________</t>
  </si>
  <si>
    <t>OUI</t>
  </si>
  <si>
    <t>NON</t>
  </si>
  <si>
    <t>VISITES DES FORMATIONS SANITAIRES</t>
  </si>
  <si>
    <t>NOM/PRENOM DE L'ENQUÊTEUR:</t>
  </si>
  <si>
    <t>|__|__|</t>
  </si>
  <si>
    <t>SITUATION GÉOGRAPHIQUE</t>
  </si>
  <si>
    <t>ENTIEREMENT REMPLI</t>
  </si>
  <si>
    <t>PARTIELLEMENT REMPLI</t>
  </si>
  <si>
    <t>|__|</t>
  </si>
  <si>
    <t>|__||__|</t>
  </si>
  <si>
    <t>|__||__||__||__||__||__||__|</t>
  </si>
  <si>
    <t>|__||__||__||__|</t>
  </si>
  <si>
    <t>CONSENTEMENT ECLAIRE, A RECUEILLIR AVANT LE DEBUT DE L'ENTREVUE</t>
  </si>
  <si>
    <t>RESULTAT DE l'INTERVIEW</t>
  </si>
  <si>
    <t>REPUBLIQUE DEMOCRATIQUE DU CONGO</t>
  </si>
  <si>
    <t>Province :</t>
  </si>
  <si>
    <t>Zone de Santé (ZS)_______________</t>
  </si>
  <si>
    <t>Infirmier(ère) A2</t>
  </si>
  <si>
    <t>infirmier(ère) A1</t>
  </si>
  <si>
    <t>technicien de labo</t>
  </si>
  <si>
    <t>Autre: Specifiez</t>
  </si>
  <si>
    <t xml:space="preserve">MINISTERE DE LA SANTE PUBLIQUE </t>
  </si>
  <si>
    <t>Aire de santé</t>
  </si>
  <si>
    <t xml:space="preserve">Nom de Fosa </t>
  </si>
  <si>
    <t>_____________________</t>
  </si>
  <si>
    <t>Identification</t>
  </si>
  <si>
    <t>|__|__||__|__|</t>
  </si>
  <si>
    <t>ANNÉES (RÉVOLUES)</t>
  </si>
  <si>
    <t>Numéro de suivi de l'agent de santé numéro 1 (Questionnaire F1)</t>
  </si>
  <si>
    <t>Nom/Prénom de l'agent de santé numéro 1</t>
  </si>
  <si>
    <t>Sexe de l'agent de santé numéro 1</t>
  </si>
  <si>
    <t>Type d'agent pour l'agent de santé numéro 1</t>
  </si>
  <si>
    <t>Numéro de suivi de l'agent de santé numéro 2 (Questionnaire F1)</t>
  </si>
  <si>
    <t>Nom/Prénom de l'agent de santé numéro 2</t>
  </si>
  <si>
    <t>Sexe de l'agent de santé numéro 2</t>
  </si>
  <si>
    <t>Type d'agent pour l'agent de santé numéro 2</t>
  </si>
  <si>
    <t>Numéro de suivi de l'agent de santé numéro 3 (Questionnaire F1)</t>
  </si>
  <si>
    <t>Nom/Prénom de l'agent de santé numéro 3</t>
  </si>
  <si>
    <t>Sexe de l'agent de santé numéro 3</t>
  </si>
  <si>
    <t>Type d'agent pour l'agent de santé numéro 3</t>
  </si>
  <si>
    <t>0 SI PAS D'ENFANT</t>
  </si>
  <si>
    <t>Dans quelle langue la consultation se déroule-t-elle?</t>
  </si>
  <si>
    <t>Français</t>
  </si>
  <si>
    <t>Kikongo</t>
  </si>
  <si>
    <t>Lingala</t>
  </si>
  <si>
    <t>A</t>
  </si>
  <si>
    <t>B</t>
  </si>
  <si>
    <t>C</t>
  </si>
  <si>
    <t>D</t>
  </si>
  <si>
    <t>E</t>
  </si>
  <si>
    <t>F</t>
  </si>
  <si>
    <t>G</t>
  </si>
  <si>
    <t>H</t>
  </si>
  <si>
    <t>I</t>
  </si>
  <si>
    <t>J</t>
  </si>
  <si>
    <t>K</t>
  </si>
  <si>
    <t>L</t>
  </si>
  <si>
    <t xml:space="preserve">QUESTIONNAIRE DESTINÉ AUX FORMATIONS SANITAIRES </t>
  </si>
  <si>
    <r>
      <t>F9 : OBSERVATION DIRECTE DES</t>
    </r>
    <r>
      <rPr>
        <b/>
        <sz val="14"/>
        <rFont val="Arial Narrow"/>
        <family val="2"/>
      </rPr>
      <t xml:space="preserve"> </t>
    </r>
    <r>
      <rPr>
        <b/>
        <sz val="14"/>
        <color indexed="9"/>
        <rFont val="Arial Narrow"/>
        <family val="2"/>
      </rPr>
      <t>CONSULTATIONS OBSTÉTRICALES</t>
    </r>
  </si>
  <si>
    <t xml:space="preserve">POSER LA QUESTION SUIVANTE À L'AGENT DE SANTÉ NUMÉRO 1 OBSERVÉ : " Avez-vous reçu une formation en soin obstétrical? " </t>
  </si>
  <si>
    <t xml:space="preserve">POSER LA QUESTION SUIVANTE À L'AGENT DE SANTÉ NUMÉRO 2 OBSERVÉ: " Avez-vous reçu une formation en soin obstétrical? " </t>
  </si>
  <si>
    <t xml:space="preserve">POSER LA QUESTION SUIVANTE À L'AGENT DE SANTÉ NUMÉRO 3 OBSERVÉ : " Avez-vous reçu une formation en soin obstétrical? " </t>
  </si>
  <si>
    <t>POSER LA QUESTION SUIVANTE À L'AGENT DE SANTÉ NUMÉRO 2 OBSERVÉ : Avez-vous suivi cette formation au cours des 12 derniers mois ?"</t>
  </si>
  <si>
    <t>POSER LA QUESTION SUIVANTE À L'AGENT DE SANTÉ NUMÉRO 3 OBSERVÉ : "Avez-vous suivi cette formation au cours des 12 derniers mois ?"</t>
  </si>
  <si>
    <t>POSER LA QUESTION SUIVANTE À L'AGENT DE SANTÉ NUMÉRO 1 OBSERVÉ : "Avez-vous suivi cette formation au cours des 12 derniers mois ?"</t>
  </si>
  <si>
    <t>|__|__|.|__|°C</t>
  </si>
  <si>
    <t>|__|__|__|  battements / minute</t>
  </si>
  <si>
    <t>|__|__|__|/|__|__|__|mm /Hg</t>
  </si>
  <si>
    <t>|__|__|__|respirations / minute</t>
  </si>
  <si>
    <t>M</t>
  </si>
  <si>
    <t>N</t>
  </si>
  <si>
    <t>O</t>
  </si>
  <si>
    <t>P</t>
  </si>
  <si>
    <t>Chauffe-bébé / chauffage radiant</t>
  </si>
  <si>
    <t>Dispositif d'aspiration (p.e. manuel ou mécanique ou électrique)</t>
  </si>
  <si>
    <t>Ressuscitaire / table de réanimation du nouveau-né</t>
  </si>
  <si>
    <t>Source d'oxygène (p.ex. paroi, cylindre, intensificateur)</t>
  </si>
  <si>
    <t>Système de distribution d'oxygène (p.ex. tubulure, canule, dents)</t>
  </si>
  <si>
    <t>Formulaire partogramme</t>
  </si>
  <si>
    <t>Boîte obstétricale d'urgence (ocytocine, MgSO4, cathéter urinaire, etc.)</t>
  </si>
  <si>
    <t>Tambour de linge stérile</t>
  </si>
  <si>
    <t>Compresses stériles</t>
  </si>
  <si>
    <t>Boîte d’accouchement stérile (jamais ouverte)</t>
  </si>
  <si>
    <t>Boîte de suture stérile (jamais ouverte)</t>
  </si>
  <si>
    <t>Solution antiseptique ou topique prête à l'emploi</t>
  </si>
  <si>
    <t>Insufflateur ambu avec masque néonatal (pour le nouveau-né)</t>
  </si>
  <si>
    <t>Préparation de la salle d'accouchement</t>
  </si>
  <si>
    <t>Accoucheur/accoucheuse qualifié</t>
  </si>
  <si>
    <t>Accoucheur/accoucheuse non qualifié</t>
  </si>
  <si>
    <t>Personnel non clinique</t>
  </si>
  <si>
    <t>Historique du dossier médical</t>
  </si>
  <si>
    <t>Non applicable, statut séronégatif ou inconnu</t>
  </si>
  <si>
    <t>L'agent de santé a-t-il mis des gants stériles non usagés avant l'examen ou le toucher vaginal?</t>
  </si>
  <si>
    <t>L'agent de santé a-t-il mesuré le rythme cardiaque du foetus?</t>
  </si>
  <si>
    <t>L'agent de santé a-t-il désinfecté le périnée avec un antiseptique topique avant l'examen vaginal?</t>
  </si>
  <si>
    <t xml:space="preserve">L'agent de santé a-t-il effectué un examen ou toucher vaginal? </t>
  </si>
  <si>
    <t>Premier contact avec l'agent de santé</t>
  </si>
  <si>
    <t xml:space="preserve">Surveillance du 1er stade du travail </t>
  </si>
  <si>
    <t>L'agent de santé a-t-il utilisé un partogramme?</t>
  </si>
  <si>
    <t xml:space="preserve">Heures:minutes </t>
  </si>
  <si>
    <t>|__|__|:|__|__|</t>
  </si>
  <si>
    <t xml:space="preserve">Reporter l'heure du début du travail comme inscrite dans le partogramme: </t>
  </si>
  <si>
    <t xml:space="preserve">Surveillance pendant le 2ème stade du travail </t>
  </si>
  <si>
    <t>L'agent de santé a-t-il utilisé une boîte d'accouchement stérile?</t>
  </si>
  <si>
    <t>L'agent de santé a-t-il utilisé deux clamps ombilicaux stériles?</t>
  </si>
  <si>
    <t>L'agent de santé a-t-il utilisé une paire de ciseaux stérile?</t>
  </si>
  <si>
    <t>L'agent de santé a-t-il utilisé deux paires de gants stériles?</t>
  </si>
  <si>
    <t>L'agent de santé a-t-il utilisé une seringue de médicament utérotonique (ocytocine) stérile?</t>
  </si>
  <si>
    <t xml:space="preserve">Avant l'expulsion, l'agent de santé s'est-il assuré de la confidentialité de la salle de travail (séparation de la zone d'examen, nombre minimum de personnes)? </t>
  </si>
  <si>
    <t>Avant l'expulsion, l'agent de santé a-t-il mis des équipements de protection individuelle 
(p. ex. robe, lunettes de protection, couvre-chaussures)?</t>
  </si>
  <si>
    <t>Avant l'expulsion, l'agent de santé s'est-il lavé les mains avec de l'eau courante et du savon?</t>
  </si>
  <si>
    <t>Avant l'expulsion, l'agent de santé a-t-il nettoyé le périnée avec de l'eau ou un antiseptique topique?</t>
  </si>
  <si>
    <t>Avant l'expulsion, l'agent de santé a-t-il surveillé le rythme cardiaque du foetus au moins toutes les 5 minutes?</t>
  </si>
  <si>
    <t>Non applicable (le nouveau-né nécessite une intervention immédiate)</t>
  </si>
  <si>
    <t>|__||__|:|__||__|</t>
  </si>
  <si>
    <r>
      <t>Heure du dernier enregistrement du 1er stade de travail comme inscrite dans le partogramme.</t>
    </r>
    <r>
      <rPr>
        <i/>
        <sz val="11"/>
        <color indexed="8"/>
        <rFont val="Arial Narrow"/>
        <family val="2"/>
      </rPr>
      <t xml:space="preserve"> 
</t>
    </r>
    <r>
      <rPr>
        <sz val="11"/>
        <color indexed="8"/>
        <rFont val="Arial Narrow"/>
        <family val="2"/>
      </rPr>
      <t>(HEURES:MINUTES)</t>
    </r>
  </si>
  <si>
    <t>Soins néonatals immédiats juste après l’expulsion</t>
  </si>
  <si>
    <t>Non applicable (la mère a choisi une alimentation de remplacement)</t>
  </si>
  <si>
    <t>Assistance pendant le 3ème stade du travail</t>
  </si>
  <si>
    <t>|__|__| fois contrôlées</t>
  </si>
  <si>
    <t>Dans l'heure suivant l'expulsion, combien de fois l'agent de santé contrôle (vérifie et documente)-t-il la fréquence respiratoire du nouveau-né?</t>
  </si>
  <si>
    <t xml:space="preserve">Date de fin d'observation (JOUR/MOIS/ANNÉE ex.01/09/2019) </t>
  </si>
  <si>
    <t>|__|__|/|__|__|/|__|__|__|__|</t>
  </si>
  <si>
    <t xml:space="preserve">Fin de l’observation </t>
  </si>
  <si>
    <t>Pendant la durée de l'accouchement, l'agent de santé a-t-il négligé la confidentialité de l'intéraction?</t>
  </si>
  <si>
    <t xml:space="preserve">Commentaires de l'observateur à propos de l'accouchement </t>
  </si>
  <si>
    <t>Pendant la durée de l'accouchement, l'agent de santé a-t-il volontairement omis de donner des explications sur les soins fournis?</t>
  </si>
  <si>
    <t>Pendant la durée de l'accouchement, l'agent de santé a-t-il laissé la mère seule sans surveillance?</t>
  </si>
  <si>
    <t xml:space="preserve">Combien de prestataires sont directement impliqués dans l'accouchement?  </t>
  </si>
  <si>
    <t>Gants stériles (non ouverts, minimum 10 paires)</t>
  </si>
  <si>
    <t>Pinces / ligatures ombilicales stériles (minimum 5 paires)</t>
  </si>
  <si>
    <t xml:space="preserve">Insufflateur ambu avec masque de taille mère </t>
  </si>
  <si>
    <t xml:space="preserve">Quel type d'agent de santé a mèné l'évaluation initiale? </t>
  </si>
  <si>
    <t>L'agent de santé était-il directement supervisé par un agent de santé qualifié?</t>
  </si>
  <si>
    <t xml:space="preserve">Quel type d'agent de santé a mèné la surveillance du 1er stade du travail? </t>
  </si>
  <si>
    <t xml:space="preserve">Quel type d'agent de santé a mèné la surveillance du 2ème stade du travail? </t>
  </si>
  <si>
    <t>Avant l'expulsion, l'agent de santé a-t-il mis des gants stériles?</t>
  </si>
  <si>
    <t>Pendant l'expulsion, l'agent de santé a-t-il maîtrisé le dégagement de la tête tout en soutenant le périnée (au lieu d'administrer systématiquement une épisiotomie) ?</t>
  </si>
  <si>
    <t>Pendant l'expulsion, l'agent de santé a-t-il recherché le cordon ombilical en passant la main autour du cou du bébé (au lieu de procéder à l'accouchement sans rechercher et prendre soin du cordon)?</t>
  </si>
  <si>
    <t>Pendant l'expulsion, l'agent de santé a-t-il permis la rotation externe spontanée sans manipulation (au lieu de tourner activement le bébé)?</t>
  </si>
  <si>
    <t>Pendant l'expulsion, l'agent de santé a-t-il exercé une légère pression vers le bas en tenant la tête du bébé dans ses deux mains pour dégager l’épaule antérieure (au lieu de tenir le cou du bébé) ?</t>
  </si>
  <si>
    <t>Pendant l'expulsion, l'agent de santé a-t-il soulèvé le bébé vers le ventre de sa mère pour dégager l’autre épaule ?</t>
  </si>
  <si>
    <t>Pendant l'expulsion, l'agent de santé a-t-il mis le nouveau-né immédiatement sur le ventre ou dans les bras de la mère (au lieu de retirer le nouveau-né de la mère)?</t>
  </si>
  <si>
    <t>Pendant l'expulsion, l'agent de santé a-t-il annoncé l’heure de la naissance et le sexe de l’enfant?</t>
  </si>
  <si>
    <t>Pendant l'expulsion, l'agent de santé a-t-il  clampé et coupé le cordon ombilical 2 à 3 minutes après la naissance ou après la cessation des battements (au lieu de pincer et couper le cordon immédiatement)?</t>
  </si>
  <si>
    <t xml:space="preserve">Quel type d'agent de santé a-t-il mèné les soins néonatals immédiats? </t>
  </si>
  <si>
    <t>L'agent de santé a-t-il contrôlé la respiration de l’enfant en le séchant?</t>
  </si>
  <si>
    <t>L'agent de santé a-t-il gardé le nouveau-né au chaud (p. ex. couverture sèche, chauffe-bébé, etc.)?</t>
  </si>
  <si>
    <t>L'agent de santé a-t-il mesuré la température du nouveau-né?</t>
  </si>
  <si>
    <t>L'agent de santé a-t-il pèsé le nouveau-né?</t>
  </si>
  <si>
    <t>L'agent de santé a-t-il  calculé et documenté le score APGAR à 1 minute?</t>
  </si>
  <si>
    <t>L'agent de santé a-t-il  calculé et documenté le score APGAR à 5 minute?</t>
  </si>
  <si>
    <t>L'agent de santé a-t-il  calculé et documenté le score APGAR à 10 minute?</t>
  </si>
  <si>
    <t>L'agent de santé a-t-il enregistré l’heure de naissance du nouveau-né dans le dossier de santé?</t>
  </si>
  <si>
    <t>L'agent de santé a-t-il enregistré le sexe du nouveau-né dans le dossier de santé?</t>
  </si>
  <si>
    <t>L'agent de santé a-t-il appliqué un antimicrobien dans les deux yeux du nouveau-né (p.ex. pommade à la tétracycline, gouttes de nitrate d'argent, gouttes de polyvidone iodée diluée)?</t>
  </si>
  <si>
    <t>L'agent de santé a-t-il passé le bébé à la mère pour le tenir au chaud (contact corporel, peau contre peau)?</t>
  </si>
  <si>
    <t>L'agent de santé a-t-il aidé la mère à initier l’allaitement dans l’heure qui suit la naissance?</t>
  </si>
  <si>
    <t xml:space="preserve">Quel type d'agent de santé a mèné l'assistance du 3ème stade? </t>
  </si>
  <si>
    <t>L'agent de santé s'est-il assuré qu'il n'y a pas un deuxième bébé avant d'administrer un utérotonique ?</t>
  </si>
  <si>
    <t>L'agent de santé a-t-il informé la femme qu'elle recevra une injection d'un utérotonique  ?</t>
  </si>
  <si>
    <t>L'agent de santé a-t-il administré une injection d'un médicament utérotonique (p.ex. ocytocine)?</t>
  </si>
  <si>
    <t>L'agent de santé a-t-il pincé le cordon plus près du périnée de la mère ?</t>
  </si>
  <si>
    <t>L'agent de santé a-t-il extrait le placenta en exerçant une tension légère sur le cordon?</t>
  </si>
  <si>
    <t>Aprés l'expulsion, l'agent de santé a-t-il vérifié que le placenta et les membranes sont entiers?</t>
  </si>
  <si>
    <t>Aprés l'expulsion, l'agent de santé a-t-il massé l'utérus jusqu'à ce que l'utérus se contracte fermement?</t>
  </si>
  <si>
    <t>L'agent de santé a-t-il inspecté le périnée, la partie basse du vagin et la vulve pour rechercher de possibles lésions?</t>
  </si>
  <si>
    <t>L'agent de santé a-t-il recueilli , évalué et noté la quantité de sang perdue pendant le 3ème stade?</t>
  </si>
  <si>
    <t>Dans l'heure suivant l'expulsion, combien de fois l'agent de santé a-t-il contrôlé (vérifié et documenté) le tonus utérin de la mère?</t>
  </si>
  <si>
    <t>Dans l'heure suivant l'expulsion, combien de fois l'agent de santé a-t-il contrôlé (vérifié et documenté) les saignements vaginaux de la mère?</t>
  </si>
  <si>
    <t>Dans l'heure suivant l'expulsion, combien de fois l'agent de santé a-t-il contrôlé (vérifié et documenté) la tension artérielle de la mère?</t>
  </si>
  <si>
    <t>Dans l'heure suivant l'expulsion, combien de fois l'agent de santé a-t-il contrôlé (vérifié et documenté) le pouls de la mère?</t>
  </si>
  <si>
    <t>Dans l'heure suivant l'expulsion, combien de fois l'agent de santé a-t-il contrôlé (vérifié et documenté) le pouls du nouveau-né?</t>
  </si>
  <si>
    <t>Dans l'heure suivant l'expulsion, combien de fois l'agent de santé a-t-il contrôlé (vérifié et documenté) le tonus musculaire ou réflexes du nouveau-né?</t>
  </si>
  <si>
    <t>Dans l'heure suivant l'expulsion, combien de fois l'agent de santé a-t-il contrôlé (vérifié et documenté) la température du nouveau-né?</t>
  </si>
  <si>
    <t>Dans les deux heures suivant l'expulsion, combien de fois l'agent de santé  a-t-il contrôlé (vérifié et documenté) la fréquence respiratoire du nouveau-né?</t>
  </si>
  <si>
    <t xml:space="preserve">Âge de la parturiente </t>
  </si>
  <si>
    <t>Nombre d'enfant(s) de la parturiente</t>
  </si>
  <si>
    <t xml:space="preserve">Le partenaire de la parturiente est-il présent? </t>
  </si>
  <si>
    <t xml:space="preserve">La parturiente est-elle primigeste? (Est-ce la première grossesse de la parturiente?) </t>
  </si>
  <si>
    <t>La parturiente est-elle primipare? (Est-ce la première fois que la parturiente donne naissanse? )</t>
  </si>
  <si>
    <t>Nombre total de personnel de maternité (qualifié et non qualifié) présent aujourd'hui</t>
  </si>
  <si>
    <t>Nombre total de personnel de maternité qualifié présent aujourd'hui</t>
  </si>
  <si>
    <t>Fiche de suivi de la parturiente</t>
  </si>
  <si>
    <t xml:space="preserve">Heure d'arrivée de la gestante en travail à l'unité de maternité inscrite sur la fiche de la parturiente ex. 7 h est 0700, 8 h 30 est 0830 et 19 h est 1900. </t>
  </si>
  <si>
    <t>La température initiale a-t-elle été documentée sur la fiche de la parturiente?</t>
  </si>
  <si>
    <t>Le pouls initial a-t-il été documenté sur la fiche de la parturiente?</t>
  </si>
  <si>
    <t>La pression artérielle (tension artérielle) initiale a-t-elle été documentée sur la fiche de la parturiente?</t>
  </si>
  <si>
    <t>La fréquence respiratoire initiale a-t-elle été documentée sur la fiche de la parturiente?</t>
  </si>
  <si>
    <t>NOTER LA TEMPÉRATURE COMME INSCRITE SUR LA FICHE DE LA PARTURIENTE</t>
  </si>
  <si>
    <t>NOTER LE POULS COMME INSCRITE SUR LA FICHE DE LA PARTURIENTE</t>
  </si>
  <si>
    <t>NOTER LA PRESSION ARTÉRIELLE (TENSION ARTÉRIELLE) COMME INSCRITE SUR LA FICHE DE LA PARTURIENTE</t>
  </si>
  <si>
    <t>NOTER LA FRÉQUENCE RESPIRATOIRE COMME INSCRITE SUR LA FICHE DE LA PARTURIENTE</t>
  </si>
  <si>
    <t>Les équipements et les consommables suivants ont-ils été mis en place et rendus facilement disponibles avant ou immédiatement après que la parturiente ait été emmenée dans la salle d'accouchement.</t>
  </si>
  <si>
    <t>L'agent de santé s'est-il présenté à la parturiente?</t>
  </si>
  <si>
    <t xml:space="preserve">L'agent de santé a-t-il encouragé la parturiente a avoir un(e) accompagnateur / accompagnatrice avec elle pendant l’accouchement? </t>
  </si>
  <si>
    <t xml:space="preserve">L'agent de santé a-t-il encouragé la parturiente à poser des questions? </t>
  </si>
  <si>
    <t xml:space="preserve">L'agent de santé a-t-il invité la parturiente à se sentir à l'aise et à lui demander des informations supémentaires à chaque fois qu'elle en sent le besoin? </t>
  </si>
  <si>
    <t xml:space="preserve">Non applicable, la parturiente n'a pas de dossier prénatal </t>
  </si>
  <si>
    <t xml:space="preserve">L'agent de santé a-t-il demandé à la parturiente la date de ses dernières règles (menstruations)?  </t>
  </si>
  <si>
    <t xml:space="preserve">L'agent de santé a-t-il demandé à la parturiente la date programmée de l'accouchement?  </t>
  </si>
  <si>
    <t>L'agent de santé a-t-il demandé si la parturiente a eu des complications lors de ses accouchements précédents?</t>
  </si>
  <si>
    <t>Non applicable, c'est la première grossesse de la parturiente</t>
  </si>
  <si>
    <t>L'agent de santé a-t-il demandé si la parturiente a déjà subi une césarienne lors de ses accouchements précédents?</t>
  </si>
  <si>
    <t xml:space="preserve">L'agent de santé a-t-il demandé si la parturiente a déjà eu un bébé prématuré? </t>
  </si>
  <si>
    <t xml:space="preserve">L'agent de santé a-t-il demandé si la parturiente a déjà accouché d'un bébé mort-né? </t>
  </si>
  <si>
    <t xml:space="preserve">L'agent de santé a-t-il demandé si la parturiente a déjà subi un avortement ou fait une fausse couche par le passé? </t>
  </si>
  <si>
    <t xml:space="preserve">L'agent de santé a-t-il demandé si la parturiente a eu des saignements vaginaux pendant sa grossesse? </t>
  </si>
  <si>
    <t xml:space="preserve">L'agent de santé a-t-il demandé si la parturiente a eu des douleurs abdominales pendant sa grossesse? </t>
  </si>
  <si>
    <t xml:space="preserve">L'agent de santé a-t-il demandé si la parturiente a eu des difficultés respiratoires pendant sa grossesse? </t>
  </si>
  <si>
    <t xml:space="preserve">L'agent de santé a-t-il demandé si la parturiente a eu de la fièvre pendant sa grossesse? </t>
  </si>
  <si>
    <t xml:space="preserve">L'agent de santé a-t-il demandé si la parturiente a eu des maux de tête pendant sa grossesse? </t>
  </si>
  <si>
    <t xml:space="preserve">L'agent de santé a-t-il demandé si la parturiente a eu des problèmes de vision (vision floue) pendant sa grossesse? </t>
  </si>
  <si>
    <t xml:space="preserve">L'agent de santé a-t-il demandé si la parturiente a eu des convulsions pendant sa grossesse? </t>
  </si>
  <si>
    <t xml:space="preserve">L'agent de santé a-t-il demandé si la parturiente a fait de l'hypertension artérielle avant ou pendant sa grossesse? </t>
  </si>
  <si>
    <t xml:space="preserve">L'agent de santé a-t-il demandé si la parturiente a eu une glycémie anormalement élevée ou du diabète  pendant sa grossesse? </t>
  </si>
  <si>
    <t xml:space="preserve">L'agent de santé a-t-il demandé si la parturiente a eu des problèmes de santé mentale ou liés au stress pendant sa grossesse? </t>
  </si>
  <si>
    <t xml:space="preserve">L'agent de santé a-t-il demandé si la parturiente a subi des violences domestiques pendant sa grossesse? </t>
  </si>
  <si>
    <t xml:space="preserve">L'agent de santé a-t-il demandé si la parturiente a contracté la tuberculose ou a reçu un traitement contre la tuberculose pendant sa grossesse? </t>
  </si>
  <si>
    <t xml:space="preserve">L'agent de santé a-t-il demandé si la parturiente a utilisé des médicaments pendant sa grossesse? </t>
  </si>
  <si>
    <t xml:space="preserve">L'agent de santé a-t-il demandé si la parturiente a observé les symptomes d'une maladie ou infection sexuellement transmissible? </t>
  </si>
  <si>
    <t xml:space="preserve">L'agent de santé a-t-il demandé à la parturiente son statut vaccinal contre le tétanos? </t>
  </si>
  <si>
    <t xml:space="preserve">L'agent de santé a-t-il demandé à la parturiente son statut sérologique VIH connu? </t>
  </si>
  <si>
    <t xml:space="preserve">En cas de statut séropositif (a le VIH), l'agent de santé a-t-il demandé si la parturiente prenait des traitements antirétroviraux? </t>
  </si>
  <si>
    <t xml:space="preserve">L'agent de santé a-t-il reporté ses informations dans le dossier médical de la parturiente? </t>
  </si>
  <si>
    <t>Examen physique de la parturiente</t>
  </si>
  <si>
    <t xml:space="preserve">Quel type d'agent de santé mène l'examen physique de la parturiente? </t>
  </si>
  <si>
    <t>L'agent de santé s'est-il assuré de la confidentialité de l'examen (séparation de la zone d'examen, respécter l'intimité de la parturiente)?</t>
  </si>
  <si>
    <t xml:space="preserve">L'agent de santé a-t-il expliqué les gestes médicaux qu'il pratique pendant l'examen à la parturiente?  </t>
  </si>
  <si>
    <t xml:space="preserve">L'agent de santé s'est-il lavé les mains avec de l'eau et du savon ou une solution désinfectante avant d'examiner la parturiente?  </t>
  </si>
  <si>
    <t>L'agent de santé a-t-il vérifié le pouls (fréquence cardiaque) de la parturiente?</t>
  </si>
  <si>
    <t>L'agent de santé a-t-il vérifié la pression artérielle (tension) de la parturiente?</t>
  </si>
  <si>
    <t>L'agent de santé a-t-il vérifié la fréquence respiratoire de la parturiente?</t>
  </si>
  <si>
    <t>L'agent de santé a-t-il examiné les conjonctives ou les paumes de la parturiente pour diagnostiquer une anémie?</t>
  </si>
  <si>
    <t>L'agent de santé a-t-il examiné les chevilles ou les pieds de la parturiente pour diagnostiquer un oedème?</t>
  </si>
  <si>
    <t>L'agent de santé a-t-il examiné la poitrine de la parturiente?</t>
  </si>
  <si>
    <t>L'agent de santé a-t-il examiné l'abdomen de la parturiente?</t>
  </si>
  <si>
    <t>L'agent de santé a-t-il documenté les résultats de l'examen dans le dossier médical de la parturiente?</t>
  </si>
  <si>
    <t>L'agent de santé a-t-il expliqué les résultats de l'examen à la parturiente?</t>
  </si>
  <si>
    <t>L'agent de santé demande-t-il si la parturiente a amené le dossier prénatal (fiche CPN)?</t>
  </si>
  <si>
    <t>L'agent de santé a-t-il demandé à voir le dossier prénatal (fiche CPN)?</t>
  </si>
  <si>
    <t xml:space="preserve">Quel type d'agent de santé a-t-il mèné l'évaluation des antécédents médicaux? </t>
  </si>
  <si>
    <t xml:space="preserve">L'agent de santé a-t-il demandé à la parturiente le nombre de grossesses qu'elle a déjà eues?  </t>
  </si>
  <si>
    <t xml:space="preserve">L'agent de santé a-t-il demandé si la parturiente a déjà perdu un enfant en couche (décés néonataux)? </t>
  </si>
  <si>
    <t>Tests de dépistage médical</t>
  </si>
  <si>
    <t xml:space="preserve">Quel type d'agent de santé mène les tests de dépistage médical? </t>
  </si>
  <si>
    <t>L'agent de santé a-t-il effectué un test sanguin pour mesurer le taux d'hémoglobine?</t>
  </si>
  <si>
    <t>L'agent de santé a-t-il effectué un test sanguin de dépistage du VIH?</t>
  </si>
  <si>
    <t>L'agent de santé a-t-il effectué un test urinaire pour mesurer la protéinurie (présence de protéines dans les urines)?</t>
  </si>
  <si>
    <t>L'agent de santé a-t-il effectué un test sanguin pour définir le groupe sanguin de la parturiente?</t>
  </si>
  <si>
    <t>Non-applicable (sérologie déjà connue)</t>
  </si>
  <si>
    <t>Avant l'expulsion, l'agent de santé a-t-il expliqué à la parturiente le but et la séquence de chaque procédure?</t>
  </si>
  <si>
    <t>Avant l'expulsion, l'agent de santé a-t-il expliqué à la parturiente l'important de sa collaboration pendant l'expulsion?</t>
  </si>
  <si>
    <t>Avant l'expulsion, l'agent de santé a-t-il aidé la parturiente à se mettre dans la position confortable de son choix (au lieu de la forcer à garder le décubitus dorsal)?</t>
  </si>
  <si>
    <t>Avant l'expulsion, l'agent de santé a-t-il laissé la parturiente pousser à sa guise pendant les contractions?</t>
  </si>
  <si>
    <t>Questions supplémentaires concernant le respect de la parturiente</t>
  </si>
  <si>
    <t xml:space="preserve">L'agent de santé a-t-il gardé la parturiente et le nouveau-né dans la maternité après la naissance? </t>
  </si>
  <si>
    <t xml:space="preserve">Oui, la parturiente est gardée dans la maternité </t>
  </si>
  <si>
    <t xml:space="preserve">Non, la parturiente est transféré dans un autre service pendant les 2 premières heures </t>
  </si>
  <si>
    <t>Pendant la durée de l'accouchement, l'agent de santé a-t-il abusé physiquement de la parturiente (p. ex. gifler, frapper)?</t>
  </si>
  <si>
    <t>Pendant la durée de l'accouchement, l'agent de santé a-t-il négligé l'intimité de la parturiente?</t>
  </si>
  <si>
    <t>Pendant la durée de l'accouchement, l'agent de santé a-t-il fait preuve de discrimination à l'égard de la parturiente (vis-à-vis de son origine éthnique ou de son statut social)?</t>
  </si>
  <si>
    <t>(1.19)e</t>
  </si>
  <si>
    <t>(1.25)e</t>
  </si>
  <si>
    <t>(1.13)e</t>
  </si>
  <si>
    <t xml:space="preserve">NUMÉRO DE SUIVI DE LA parturiente </t>
  </si>
  <si>
    <t>Swahili</t>
  </si>
  <si>
    <t>Autre: Specifiez________</t>
  </si>
  <si>
    <t xml:space="preserve">Heure de fin d'observation ex. 7 h est 0700, 8 h 30 est 0830 et 19 h est 1900. </t>
  </si>
  <si>
    <t>Quel type d'agent de santé a mèné les soins post-partum immédiats?</t>
  </si>
  <si>
    <t>Soins post-partum immédiats et surveillance</t>
  </si>
  <si>
    <t xml:space="preserve">Heure de début de la surveillance post-partum immédiate ex. 7 h est 0700, 8 h 30 est 0830 et 19 h est 1900. </t>
  </si>
  <si>
    <t>INSCRIRE LE NOMBRE</t>
  </si>
  <si>
    <t>Infirmier(ère) L2 / A0</t>
  </si>
  <si>
    <t xml:space="preserve">Un autre agent de santé est-il impliqué dans  l'accouchement? </t>
  </si>
  <si>
    <t xml:space="preserve">Un autre agent de santé est-il impliqué dans l'accouchement? </t>
  </si>
  <si>
    <r>
      <t xml:space="preserve">ENQUETEUR : Bonjour/Bonsoir ! Je m'appelle _______ , je travaille pourACT for performance.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cet </t>
    </r>
    <r>
      <rPr>
        <b/>
        <sz val="8"/>
        <rFont val="Arial"/>
        <family val="2"/>
      </rPr>
      <t>observation</t>
    </r>
    <r>
      <rPr>
        <sz val="8"/>
        <rFont val="Arial"/>
        <family val="2"/>
      </rPr>
      <t>,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dans cette province . Acceptez-vous prendre part à l'enquête aujourd'hui ?</t>
    </r>
  </si>
  <si>
    <r>
      <t>Heure du premier contact et du début de l'évaluation initiale avec l'agent de santé ex. 7 h est 0700, 8 h 30 est 0830 et 19 h est 1900.</t>
    </r>
    <r>
      <rPr>
        <i/>
        <sz val="11"/>
        <color indexed="8"/>
        <rFont val="Arial Narrow"/>
        <family val="2"/>
      </rPr>
      <t xml:space="preserve"> </t>
    </r>
  </si>
  <si>
    <r>
      <t>Heure de déut de la prise en compte des antécédents médicaux ex. 7 h est 0700, 8 h 30 est 0830 et 19 h est 1900.</t>
    </r>
    <r>
      <rPr>
        <i/>
        <sz val="11"/>
        <color indexed="8"/>
        <rFont val="Arial Narrow"/>
        <family val="2"/>
      </rPr>
      <t xml:space="preserve"> </t>
    </r>
  </si>
  <si>
    <t xml:space="preserve">Heure de début de l'examen de la parturiente ex. 7 h est 0700, 8 h 30 est 0830 et 19 h est 1900. </t>
  </si>
  <si>
    <t>Heure de début des tests de dépistage médical de la parturiente ex. 7 h est 0700, 8 h 30 est 0830 et 19 h est 1900.</t>
  </si>
  <si>
    <r>
      <t>Heure de début de la surveillance du 1er stade du travail ex. 7 h est 0700, 8 h 30 est 0830 et 19 h est 1900.</t>
    </r>
    <r>
      <rPr>
        <i/>
        <sz val="11"/>
        <color indexed="8"/>
        <rFont val="Arial Narrow"/>
        <family val="2"/>
      </rPr>
      <t xml:space="preserve"> </t>
    </r>
  </si>
  <si>
    <t>Heure de naissance du nouveau-né  (HEURES:MINUTES)</t>
  </si>
  <si>
    <r>
      <t>Heure de début des soins néonatals immédiats ex. 7 h est 0700, 8 h 30 est 0830 et 19 h est 1900.</t>
    </r>
    <r>
      <rPr>
        <i/>
        <sz val="11"/>
        <color indexed="8"/>
        <rFont val="Arial Narrow"/>
        <family val="2"/>
      </rPr>
      <t xml:space="preserve"> </t>
    </r>
  </si>
  <si>
    <t>L'agent de santé a-t-il rapporté le nom de la parturiente dans le partogramme?</t>
  </si>
  <si>
    <t>Les statuts gestes et pares la parturiente a-t-il été rapporté dans le partogramme?</t>
  </si>
  <si>
    <t>L'agent de santé a-t-il rapporté numéro d'enregistrement de la parturiente dans le partogramme?</t>
  </si>
  <si>
    <t>L'agent de santé a-t-il rapporté la date et l'heure d'admission de la parturiente dans le partogramme?</t>
  </si>
  <si>
    <t>Pendant la phase active du travail, l'agent de santé a-t-il rapporté dans le partogramme le rythme cardiaque du foetus toutes les 30 minutes?</t>
  </si>
  <si>
    <t>Pendant la phase active du travail, l'agent de santé a-t-il rapporté dans le partogramme les contractions utérines toutes les 30 minutes?</t>
  </si>
  <si>
    <t>Pendant la phase active du travail, l'agent de santé a-t-il rapporté l'avancement de la descente de la tête (ou des fesses) toutes les 60 minutes dans le partogramme?</t>
  </si>
  <si>
    <t>Pendant la phase active du travail, l'agent de santé a-t-il rapporté le pouls maternel toutes les 4 heures dans le partogramme?</t>
  </si>
  <si>
    <t>Pendant la phase active du travail, l'agent de santé a-t-il rapporté la température toutes les 4 heures dans le partogramme?</t>
  </si>
  <si>
    <t>Pendant la phase active du travail, l'agent de santé a-t-il rapporté la dilatation du col toutes les 2 heures ou aprés le toucher vaginal dans le partogramme?</t>
  </si>
  <si>
    <t>Pendant la phase active du travail, l'agent de santé a-t-il rapporté les caractéristiques des membranes et du liquide amniotique toutes les 2 heures ou aprés le toucher vaginal dans le partogramme?</t>
  </si>
  <si>
    <r>
      <t>Heure e début de la surveillance du 2 ème stade du travail ex. 7 h est 0700, 8 h 30 est 0830 et 19 h est 1900.</t>
    </r>
    <r>
      <rPr>
        <i/>
        <sz val="11"/>
        <color indexed="8"/>
        <rFont val="Arial Narrow"/>
        <family val="2"/>
      </rPr>
      <t xml:space="preserve"> </t>
    </r>
  </si>
  <si>
    <r>
      <t>Heure de début du 3ème stade du travail ex. 7 h est 0700, 8 h 30 est 0830 et 19 h est 1900.</t>
    </r>
    <r>
      <rPr>
        <i/>
        <sz val="11"/>
        <color indexed="8"/>
        <rFont val="Arial Narrow"/>
        <family val="2"/>
      </rPr>
      <t xml:space="preserve"> </t>
    </r>
  </si>
  <si>
    <t>Pendant la phase active du travail, l'agent de santé a-t-il rapporté la tension artérielle maternelle toutes les 4 heures dans le partogramme?</t>
  </si>
  <si>
    <t>L'agent de santé a-t-il appliqué un pansement propre sur le cordon du nouveau-né?</t>
  </si>
  <si>
    <t xml:space="preserve">Pendant la durée de l'accouchement, l'agent de santé a-t-il refusé la liberté de mouvement pendant le travail? </t>
  </si>
  <si>
    <t>Pendant la durée de l'accouchement, l'agent de santé a-t-il refuseé le choix de la position pour la naissance?</t>
  </si>
  <si>
    <t>Dans la deuxième heure suivant l'expulsion, combien de fois l'agent de santé a-t-il contrôlé (vérifié et documenté) le tonus utérin de la mère?</t>
  </si>
  <si>
    <t>Dans la deuxième heure suivant l'expulsion, combien de fois l'agent de santé a-t-il contrôlé (vérifié et documenté) la tension artérielle de la mère?</t>
  </si>
  <si>
    <t>Dans la deuxième heure suivant l'expulsion, combien de fois l'agent de santé a-t-il contrôlé (vérifié et documenté) la pâleur (conjonctives, paumes) de la mère?</t>
  </si>
  <si>
    <t>Dans la deuxième heure suivant l'expulsion, combien de fois l'agent de santé a-t-il contrôlé (vérifié et documenté) le pouls de la mère?</t>
  </si>
  <si>
    <t>Dans la deuxième heure suivant l'expulsion, combien de fois l'agent de santé a-t-il contrôlé (vérifié et documenté) les saignements vaginaux de la mère?</t>
  </si>
  <si>
    <t>Dans la deuxième heure suivant l'expulsion, combien de fois l'agent de santé  a-t-il contrôlé (vérifié et documenté) le pouls du nouveau-né?</t>
  </si>
  <si>
    <t>Dans la deuxième heure suivant l'expulsion, combien de fois l'agent de santé a-t-il contrôlé (vérifié et documenté) le tonus musculaire ou réflexes du nouveau-né?</t>
  </si>
  <si>
    <t>Dans la deuxième heure suivant l'expulsion, combien de fois l'agent de santé a-t-il contrôlé (vérifié et documenté) la température du nouveau-né?</t>
  </si>
  <si>
    <t>Pendant la durée de l'accouchement, un compagnon a-t-il été refusé d'assister à l'accouchement?</t>
  </si>
  <si>
    <t>Pendant la durée de l'accouchement, l'agent de santé a-t-il séparé la mère et le nouveau-né sans raison valable après la naissance?</t>
  </si>
  <si>
    <t>Pendant la durée de l'accouchement, l'agent de santé a-t-il abusé verbalement de la parturiente (insulte)?</t>
  </si>
  <si>
    <t>Pendant la durée de l'accouchement, l'agent de santé a-t-il fait preuve de negligence en raison du manque de moyens financiers de la parturiente?</t>
  </si>
  <si>
    <t>Pendant la durée de l'accouchement, l'agent de santé a-t-il fait preuve d'une autre forme de négligence?</t>
  </si>
  <si>
    <r>
      <rPr>
        <b/>
        <sz val="10"/>
        <rFont val="Arial Narrow"/>
        <family val="2"/>
      </rPr>
      <t>À L’INTENTION DE L’ENQUÊTEUR, NE PAS LIRE À VOIX HAUTE.</t>
    </r>
    <r>
      <rPr>
        <sz val="10"/>
        <rFont val="Arial Narrow"/>
        <family val="2"/>
      </rPr>
      <t xml:space="preserve">
</t>
    </r>
    <r>
      <rPr>
        <b/>
        <sz val="10"/>
        <rFont val="Arial Narrow"/>
        <family val="2"/>
      </rPr>
      <t>UN ACCOUCHEUR QUALIFIÉ</t>
    </r>
    <r>
      <rPr>
        <sz val="10"/>
        <rFont val="Arial Narrow"/>
        <family val="2"/>
      </rPr>
      <t xml:space="preserve"> EST DÉFINI COMME UN AGENT DE SANTÉ ACCREDITÉ (C.-A-D. : ACCOUCHEUSE, MÉDECIN, INFIRMIER(ÈRE) DIPLOMÉS OU FORMÉS) QUI A ACQUIS LES COMPÉTENCES REQUISES POUR LA PRISE EN CHARGE D’UNE GROSSESSE NORMALE, D’UN ACCOUCHEMENT SANS COMPLICATION, Y COMPRIS LA PTME, ET QUI SAIT IDENTIFIER, TRAITER OU, AU BESOIN, RÉFÈRER À TEMPS LES FEMMES ET/OU LES NOUVEAU-NÉS PRÉSENTANT DES COMPLICATIONS.
•	ACCOUCHEUR/SE A0 (L2), A1 OU A2 
•	INFIRMIER/ÈRE A0 (L2), A1 OU A2 FORMÉ(E)S ET RECYCLÉ(E)S EN PCIGA/PCIMAA (Y COMPRIS GATPA, SONU, PTME)
•	MÉDECIN GÉNÉRALISTE FORMÉS ET RECYCLÉS EN PCIGA/PCIMAA (Y COMPRIS GATPA, SONU, PTME)
GYNÉCOLOGUE-OBSTÉTRICIEN FORMÉS ET RECYCLÉS EN PCIGA/PCIMAA (Y COMPRIS GATPA, SONU, PTME)
</t>
    </r>
    <r>
      <rPr>
        <b/>
        <sz val="10"/>
        <rFont val="Arial Narrow"/>
        <family val="2"/>
      </rPr>
      <t xml:space="preserve">UN ACCOUCHEUR NON-QUALIFIÉ </t>
    </r>
    <r>
      <rPr>
        <sz val="10"/>
        <rFont val="Arial Narrow"/>
        <family val="2"/>
      </rPr>
      <t xml:space="preserve">(C.-A-D. SANS FORMATION DE PRATIQUE DE SAGE-FEMME AGRÉE D'AU MOINS TROIS ANS) SE RÉFÈRE À : 
•	ACCOUCHEUR/SE AUXILIAIRE A3
•	INFIRMIER/ÈRE A1 OU A2 PAS FORMÉ(E) ET RECYCLÉ(E) EN PCIGA/PCIMAA
INFIRMIER/ÈRE A3
</t>
    </r>
    <r>
      <rPr>
        <b/>
        <sz val="10"/>
        <rFont val="Arial Narrow"/>
        <family val="2"/>
      </rPr>
      <t>LA SUPERVISION DIRECTE D'UN ACCOUCHEUR NON-QUALIFIÉ</t>
    </r>
    <r>
      <rPr>
        <sz val="10"/>
        <rFont val="Arial Narrow"/>
        <family val="2"/>
      </rPr>
      <t xml:space="preserve"> PAR UN AGENT DE SANTÉ QUALIFIÉ SIGNIFIE :
a)	UN AGENT DE SANTÉ QUALIFÉ EST PRESENT DANS LA SALLE DE TRAVAIL OU DE MATERNITÉ ET OBSERVE ACTIVEMENT LE PERSONNEL NON-QUALIFIÉ OU NON-CLINIQUE DANS L'EXECUTION DES TÂCHES CRUCIALES DE SOINS AUX PATIENTS. 
b)	UN AGENT SANTÉ NON-QUALIFIÉ OU NON-CLINIQUE RAPPORTE IMMÉDIATEMENT LES RÉSULTATS LIÉS AUX PATIENTS À UN AGENT DE SANTÉ QUALIFIÉ PENDANT OU APRÈS L'ACHÊVEMENT D'UNE ACTIVITÉ CLINIQUE.</t>
    </r>
  </si>
  <si>
    <t>Sage-Femme / accoucheur (A0,A1,A2)</t>
  </si>
  <si>
    <t>Obtenez les informations suivantes directement auprès du paturiente.</t>
  </si>
  <si>
    <t>INSTRUCTION: LES INFORMATIONS SUIVANTES DOIVENT ÊTRE DIRECTEMENT OBSERVÉES.</t>
  </si>
  <si>
    <t>INSTRUCTION: OBTENEZ LES INFORMATIONS SUIVANTES DE QUESTIONNAIRE F1 ET/OU DIRECTEMENT AUPRÈS DE L'AGENT DE SANTE OBSERVÉ.</t>
  </si>
  <si>
    <t>INSTRUCTION: LES INFORMATIONS SUIVANTES DOIVENT ÊTRE DIRECTEMENT OBSERVÉES AU DÉBUT DE L'OBSERVATION DU CAS.</t>
  </si>
  <si>
    <t>(4.05a)</t>
  </si>
  <si>
    <t>(4.05b)</t>
  </si>
  <si>
    <t>L'agent de santé a-t-il demandé la fréquence et l'intensité des contractions?</t>
  </si>
  <si>
    <t>L'agent de santé a-t-il demandé si la parturiente a eu des contractions régulières pendant l'heure écoulée?</t>
  </si>
  <si>
    <t>(4.05c)</t>
  </si>
  <si>
    <t>L'agent de santé a-t-il demandé si la parturiente a senti le bébé bouger?</t>
  </si>
  <si>
    <t>L'agent de santé a-t-il demandé si elle a perdu les eaux?</t>
  </si>
  <si>
    <t>(4.05d)</t>
  </si>
  <si>
    <t>L'agent de santé a-t-il demandé si elle a observé des saignements?</t>
  </si>
  <si>
    <t>(4.05e)</t>
  </si>
  <si>
    <t>INSTRUCTION: OBTENEZ LES INFORMATIONS SUIVANTES DIRECTEMENT DU DOSSIER DE LA PATIENTE AU DEBUT DE L'OBSERVATION DE CAS.</t>
  </si>
  <si>
    <t>INSTRUCTION: OBTENEZ LES INFORMATIONS SUIVANTES DIRECTEMENT DU FORMULAIRE DE PARTOGRAMME PENDANT ET A LA FIN DU 1ER STADE DE TRAVAIL.</t>
  </si>
  <si>
    <t>Pendant l'expulsion, l'agent de santé essuie-t-il ou aspire-t-il la bouche du nouveau-né?</t>
  </si>
  <si>
    <t>L'agent de santé a familiarisé la parturiente avec tous les aspects essentiels concernant les commodités à sa disposition ?
(p. ex. emplacement des toilettes, à qui demander de l'aide, etc.)</t>
  </si>
  <si>
    <t>INSTRUCTION: OBTENEZ LES INFORMATIONS SUIVANTES DIRECTEMENT AUPRÈS DE LA PARTURIENTE OU DU DOSSIER DE LA PATIENTE.</t>
  </si>
  <si>
    <t>INSTRUCTION: VEUILLEZ REFLÉTER LA DURÉE DE CE CAS DU DÉBUT À LA FIN. RÉPONDEZ AUX QUESTIONS SUIVANTES EN FONCTION DE VOS OBSERVATIONS ET IMPRESSIONS GÉNÉRALES.</t>
  </si>
  <si>
    <t xml:space="preserve"> ENQUÊTE  POUR L'ÉVALUATION D'IMPACT DU PDSS</t>
  </si>
  <si>
    <t>Sage-Femme / accoucheur A3</t>
  </si>
  <si>
    <t>Infirmier(ère) A3</t>
  </si>
  <si>
    <t>Pré-rempli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</si>
</sst>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76" x14ac:knownFonts="1">
    <font>
      <sz val="11"/>
      <color theme="1"/>
      <name val="Calibri"/>
      <family val="2"/>
      <scheme val="minor"/>
    </font>
    <font>
      <sz val="11"/>
      <color indexed="8"/>
      <name val="Calibri"/>
      <family val="2"/>
    </font>
    <font>
      <sz val="10"/>
      <name val="Arial Narrow"/>
      <family val="2"/>
    </font>
    <font>
      <sz val="10"/>
      <color indexed="8"/>
      <name val="Arial Narrow"/>
      <family val="2"/>
    </font>
    <font>
      <sz val="8"/>
      <name val="Arial Narrow"/>
      <family val="2"/>
    </font>
    <font>
      <sz val="11"/>
      <color indexed="8"/>
      <name val="Arial Narrow"/>
      <family val="2"/>
    </font>
    <font>
      <i/>
      <sz val="14"/>
      <color indexed="8"/>
      <name val="Arial Narrow"/>
      <family val="2"/>
    </font>
    <font>
      <i/>
      <sz val="11"/>
      <color indexed="8"/>
      <name val="Arial Narrow"/>
      <family val="2"/>
    </font>
    <font>
      <b/>
      <i/>
      <sz val="14"/>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Arial Narrow"/>
      <family val="2"/>
    </font>
    <font>
      <b/>
      <sz val="14"/>
      <name val="Arial Narrow"/>
      <family val="2"/>
    </font>
    <font>
      <sz val="7"/>
      <name val="Arial Narrow"/>
      <family val="2"/>
    </font>
    <font>
      <b/>
      <sz val="16"/>
      <name val="Arial Narrow"/>
      <family val="2"/>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8"/>
      <name val="Arial Narrow"/>
      <family val="2"/>
    </font>
    <font>
      <sz val="11"/>
      <color indexed="36"/>
      <name val="Calibri"/>
      <family val="2"/>
    </font>
    <font>
      <b/>
      <i/>
      <sz val="11"/>
      <name val="Arial Narrow"/>
      <family val="2"/>
    </font>
    <font>
      <sz val="11"/>
      <name val="Arial Narrow"/>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8"/>
      <name val="Arial"/>
      <family val="2"/>
    </font>
    <font>
      <b/>
      <sz val="10"/>
      <color indexed="9"/>
      <name val="Arial"/>
      <family val="2"/>
    </font>
    <font>
      <b/>
      <sz val="8"/>
      <color indexed="9"/>
      <name val="Arial Narrow"/>
      <family val="2"/>
    </font>
    <font>
      <b/>
      <sz val="10"/>
      <color indexed="9"/>
      <name val="Arial Narrow"/>
      <family val="2"/>
    </font>
    <font>
      <b/>
      <sz val="12"/>
      <name val="Arial Narrow"/>
      <family val="2"/>
    </font>
    <font>
      <b/>
      <sz val="14"/>
      <color indexed="10"/>
      <name val="Arial Narrow"/>
      <family val="2"/>
    </font>
    <font>
      <u/>
      <sz val="10"/>
      <name val="Arial Narrow"/>
      <family val="2"/>
    </font>
    <font>
      <sz val="8"/>
      <color indexed="10"/>
      <name val="Arial Narrow"/>
      <family val="2"/>
    </font>
    <font>
      <u/>
      <sz val="8"/>
      <color indexed="10"/>
      <name val="Arial Narrow"/>
      <family val="2"/>
    </font>
    <font>
      <sz val="8"/>
      <name val="Calibri"/>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A7D00"/>
      <name val="Calibri"/>
      <family val="2"/>
      <scheme val="minor"/>
    </font>
    <font>
      <sz val="11"/>
      <color rgb="FFFF0000"/>
      <name val="Calibri"/>
      <family val="2"/>
    </font>
    <font>
      <sz val="11"/>
      <color rgb="FFFF0000"/>
      <name val="Calibri"/>
      <family val="2"/>
      <scheme val="minor"/>
    </font>
    <font>
      <sz val="14"/>
      <name val="Arial Narrow"/>
      <family val="2"/>
    </font>
    <font>
      <sz val="11"/>
      <color rgb="FF000000"/>
      <name val="Arial Narrow"/>
      <family val="2"/>
    </font>
    <font>
      <b/>
      <sz val="14"/>
      <color indexed="8"/>
      <name val="Arial Narrow"/>
      <family val="2"/>
    </font>
    <font>
      <b/>
      <sz val="10"/>
      <name val="Arial Narrow"/>
      <family val="2"/>
    </font>
    <font>
      <b/>
      <sz val="8"/>
      <name val="Arial"/>
      <family val="2"/>
    </font>
  </fonts>
  <fills count="4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indexed="45"/>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FFCC"/>
      </patternFill>
    </fill>
    <fill>
      <patternFill patternType="solid">
        <fgColor rgb="FFFF99CC"/>
        <bgColor indexed="64"/>
      </patternFill>
    </fill>
    <fill>
      <patternFill patternType="solid">
        <fgColor theme="3" tint="0.59999389629810485"/>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hair">
        <color indexed="64"/>
      </bottom>
      <diagonal/>
    </border>
    <border>
      <left/>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right/>
      <top style="hair">
        <color indexed="64"/>
      </top>
      <bottom style="hair">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style="thin">
        <color rgb="FFB2B2B2"/>
      </left>
      <right style="thin">
        <color rgb="FFB2B2B2"/>
      </right>
      <top style="thin">
        <color rgb="FFB2B2B2"/>
      </top>
      <bottom style="thin">
        <color rgb="FFB2B2B2"/>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bottom style="double">
        <color rgb="FFFF8001"/>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hair">
        <color indexed="64"/>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diagonal/>
    </border>
    <border>
      <left style="medium">
        <color indexed="64"/>
      </left>
      <right style="hair">
        <color indexed="64"/>
      </right>
      <top style="hair">
        <color indexed="64"/>
      </top>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indexed="64"/>
      </left>
      <right style="hair">
        <color indexed="64"/>
      </right>
      <top style="medium">
        <color indexed="64"/>
      </top>
      <bottom/>
      <diagonal/>
    </border>
    <border>
      <left style="medium">
        <color indexed="64"/>
      </left>
      <right/>
      <top style="hair">
        <color indexed="64"/>
      </top>
      <bottom style="dotted">
        <color indexed="64"/>
      </bottom>
      <diagonal/>
    </border>
    <border>
      <left/>
      <right/>
      <top style="hair">
        <color indexed="64"/>
      </top>
      <bottom style="dotted">
        <color indexed="64"/>
      </bottom>
      <diagonal/>
    </border>
    <border>
      <left/>
      <right style="medium">
        <color indexed="64"/>
      </right>
      <top style="hair">
        <color indexed="64"/>
      </top>
      <bottom style="dotted">
        <color indexed="64"/>
      </bottom>
      <diagonal/>
    </border>
  </borders>
  <cellStyleXfs count="19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9" fillId="12"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9" borderId="0" applyNumberFormat="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36" fillId="3" borderId="0" applyNumberFormat="0" applyBorder="0" applyAlignment="0" applyProtection="0"/>
    <xf numFmtId="0" fontId="36" fillId="3" borderId="0" applyNumberFormat="0" applyBorder="0" applyAlignment="0" applyProtection="0"/>
    <xf numFmtId="0" fontId="36" fillId="3" borderId="0" applyNumberFormat="0" applyBorder="0" applyAlignment="0" applyProtection="0"/>
    <xf numFmtId="0" fontId="11" fillId="20" borderId="1" applyNumberFormat="0" applyAlignment="0" applyProtection="0"/>
    <xf numFmtId="0" fontId="54" fillId="33" borderId="74" applyNumberFormat="0" applyAlignment="0" applyProtection="0"/>
    <xf numFmtId="0" fontId="40" fillId="22" borderId="1" applyNumberFormat="0" applyAlignment="0" applyProtection="0"/>
    <xf numFmtId="0" fontId="11" fillId="21" borderId="1" applyNumberFormat="0" applyAlignment="0" applyProtection="0"/>
    <xf numFmtId="0" fontId="11" fillId="21" borderId="1" applyNumberFormat="0" applyAlignment="0" applyProtection="0"/>
    <xf numFmtId="0" fontId="11" fillId="21" borderId="1" applyNumberFormat="0" applyAlignment="0" applyProtection="0"/>
    <xf numFmtId="0" fontId="41" fillId="0" borderId="2" applyNumberFormat="0" applyFill="0" applyAlignment="0" applyProtection="0"/>
    <xf numFmtId="0" fontId="41" fillId="0" borderId="2" applyNumberFormat="0" applyFill="0" applyAlignment="0" applyProtection="0"/>
    <xf numFmtId="0" fontId="12" fillId="23" borderId="3" applyNumberFormat="0" applyAlignment="0" applyProtection="0"/>
    <xf numFmtId="0" fontId="12" fillId="23" borderId="3" applyNumberFormat="0" applyAlignment="0" applyProtection="0"/>
    <xf numFmtId="0" fontId="12" fillId="23" borderId="3" applyNumberFormat="0" applyAlignment="0" applyProtection="0"/>
    <xf numFmtId="0" fontId="9" fillId="24" borderId="4" applyNumberFormat="0" applyAlignment="0" applyProtection="0"/>
    <xf numFmtId="0" fontId="9" fillId="24" borderId="4" applyNumberFormat="0" applyAlignment="0" applyProtection="0"/>
    <xf numFmtId="0" fontId="12" fillId="25" borderId="3" applyNumberFormat="0" applyAlignment="0" applyProtection="0"/>
    <xf numFmtId="0" fontId="55" fillId="34" borderId="75" applyNumberFormat="0" applyAlignment="0" applyProtection="0"/>
    <xf numFmtId="0" fontId="15" fillId="7" borderId="1" applyNumberFormat="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3" fillId="0" borderId="2" applyNumberFormat="0" applyFill="0" applyAlignment="0" applyProtection="0"/>
    <xf numFmtId="0" fontId="56" fillId="0" borderId="76" applyNumberFormat="0" applyAlignment="0" applyProtection="0"/>
    <xf numFmtId="0" fontId="14" fillId="26" borderId="0" applyNumberFormat="0" applyBorder="0" applyAlignment="0" applyProtection="0"/>
    <xf numFmtId="0" fontId="57" fillId="35"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5" fillId="7" borderId="1" applyNumberFormat="0" applyAlignment="0" applyProtection="0"/>
    <xf numFmtId="0" fontId="15" fillId="7" borderId="1" applyNumberFormat="0" applyAlignment="0" applyProtection="0"/>
    <xf numFmtId="0" fontId="15" fillId="7" borderId="1" applyNumberFormat="0" applyAlignment="0" applyProtection="0"/>
    <xf numFmtId="0" fontId="42" fillId="3" borderId="0" applyNumberFormat="0" applyBorder="0" applyAlignment="0" applyProtection="0"/>
    <xf numFmtId="0" fontId="15" fillId="27" borderId="1" applyNumberFormat="0" applyAlignment="0" applyProtection="0"/>
    <xf numFmtId="0" fontId="58" fillId="36" borderId="74" applyNumberFormat="0" applyAlignment="0" applyProtection="0"/>
    <xf numFmtId="0" fontId="16" fillId="0" borderId="5" applyNumberFormat="0" applyFill="0" applyAlignment="0" applyProtection="0"/>
    <xf numFmtId="0" fontId="59" fillId="0" borderId="77" applyNumberFormat="0" applyAlignment="0" applyProtection="0"/>
    <xf numFmtId="0" fontId="17" fillId="0" borderId="6" applyNumberFormat="0" applyFill="0" applyAlignment="0" applyProtection="0"/>
    <xf numFmtId="0" fontId="60" fillId="0" borderId="78" applyNumberFormat="0" applyAlignment="0" applyProtection="0"/>
    <xf numFmtId="0" fontId="18" fillId="0" borderId="7" applyNumberFormat="0" applyFill="0" applyAlignment="0" applyProtection="0"/>
    <xf numFmtId="0" fontId="61" fillId="0" borderId="79" applyNumberFormat="0" applyAlignment="0" applyProtection="0"/>
    <xf numFmtId="0" fontId="18" fillId="0" borderId="0" applyNumberFormat="0" applyFill="0" applyBorder="0" applyAlignment="0" applyProtection="0"/>
    <xf numFmtId="0" fontId="61" fillId="0" borderId="0" applyNumberFormat="0" applyBorder="0" applyAlignment="0" applyProtection="0"/>
    <xf numFmtId="0" fontId="13" fillId="0" borderId="2" applyNumberFormat="0" applyFill="0" applyAlignment="0" applyProtection="0"/>
    <xf numFmtId="0" fontId="13" fillId="0" borderId="2" applyNumberFormat="0" applyFill="0" applyAlignment="0" applyProtection="0"/>
    <xf numFmtId="0" fontId="13" fillId="0" borderId="2" applyNumberFormat="0" applyFill="0" applyAlignment="0" applyProtection="0"/>
    <xf numFmtId="0" fontId="19" fillId="28" borderId="0" applyNumberFormat="0" applyBorder="0" applyAlignment="0" applyProtection="0"/>
    <xf numFmtId="0" fontId="62" fillId="37"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53" fillId="0" borderId="0"/>
    <xf numFmtId="0" fontId="53" fillId="0" borderId="0"/>
    <xf numFmtId="0" fontId="53" fillId="0" borderId="0"/>
    <xf numFmtId="0" fontId="53" fillId="0" borderId="0"/>
    <xf numFmtId="0" fontId="9" fillId="0" borderId="0"/>
    <xf numFmtId="0" fontId="53" fillId="0" borderId="0"/>
    <xf numFmtId="0" fontId="53" fillId="0" borderId="0"/>
    <xf numFmtId="0" fontId="53" fillId="0" borderId="0"/>
    <xf numFmtId="0" fontId="9" fillId="0" borderId="0"/>
    <xf numFmtId="0" fontId="53" fillId="0" borderId="0"/>
    <xf numFmtId="0" fontId="53" fillId="0" borderId="0"/>
    <xf numFmtId="0" fontId="53" fillId="0" borderId="0"/>
    <xf numFmtId="0" fontId="4" fillId="0" borderId="0"/>
    <xf numFmtId="0" fontId="9" fillId="0" borderId="0" applyBorder="0"/>
    <xf numFmtId="0" fontId="9" fillId="0" borderId="0" applyBorder="0"/>
    <xf numFmtId="0" fontId="4" fillId="0" borderId="0"/>
    <xf numFmtId="0" fontId="9" fillId="0" borderId="0" applyBorder="0"/>
    <xf numFmtId="0" fontId="9" fillId="0" borderId="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4" fillId="0" borderId="0"/>
    <xf numFmtId="0" fontId="4" fillId="0" borderId="0" applyBorder="0"/>
    <xf numFmtId="0" fontId="10" fillId="0" borderId="0"/>
    <xf numFmtId="0" fontId="9" fillId="0" borderId="0" applyBorder="0"/>
    <xf numFmtId="0" fontId="9" fillId="0" borderId="0" applyBorder="0"/>
    <xf numFmtId="0" fontId="9" fillId="0" borderId="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xf numFmtId="0" fontId="9" fillId="0" borderId="0"/>
    <xf numFmtId="0" fontId="32" fillId="0" borderId="0"/>
    <xf numFmtId="0" fontId="32" fillId="0" borderId="0"/>
    <xf numFmtId="0" fontId="26" fillId="0" borderId="0"/>
    <xf numFmtId="0" fontId="4" fillId="0" borderId="0" applyBorder="0"/>
    <xf numFmtId="0" fontId="53" fillId="0" borderId="0" applyBorder="0"/>
    <xf numFmtId="0" fontId="1" fillId="0" borderId="0"/>
    <xf numFmtId="0" fontId="53" fillId="0" borderId="0"/>
    <xf numFmtId="0" fontId="53" fillId="0" borderId="0" applyBorder="0"/>
    <xf numFmtId="0" fontId="53" fillId="0" borderId="0" applyBorder="0"/>
    <xf numFmtId="0" fontId="1" fillId="0" borderId="0"/>
    <xf numFmtId="0" fontId="53" fillId="0" borderId="0"/>
    <xf numFmtId="0" fontId="53" fillId="0" borderId="0" applyBorder="0"/>
    <xf numFmtId="0" fontId="53" fillId="0" borderId="0" applyBorder="0"/>
    <xf numFmtId="0" fontId="1" fillId="0" borderId="0"/>
    <xf numFmtId="0" fontId="53" fillId="0" borderId="0" applyBorder="0"/>
    <xf numFmtId="0" fontId="1" fillId="0" borderId="0"/>
    <xf numFmtId="0" fontId="53" fillId="0" borderId="0"/>
    <xf numFmtId="0" fontId="4" fillId="0" borderId="0"/>
    <xf numFmtId="0" fontId="4" fillId="24" borderId="4" applyNumberFormat="0" applyAlignment="0" applyProtection="0"/>
    <xf numFmtId="0" fontId="4" fillId="24" borderId="4" applyNumberFormat="0" applyAlignment="0" applyProtection="0"/>
    <xf numFmtId="0" fontId="4" fillId="24" borderId="4" applyNumberFormat="0" applyAlignment="0" applyProtection="0"/>
    <xf numFmtId="0" fontId="4" fillId="30" borderId="4" applyNumberFormat="0" applyFont="0" applyAlignment="0" applyProtection="0"/>
    <xf numFmtId="0" fontId="4" fillId="38" borderId="80" applyNumberFormat="0" applyAlignment="0" applyProtection="0"/>
    <xf numFmtId="0" fontId="20" fillId="31" borderId="0" applyNumberFormat="0" applyBorder="0" applyAlignment="0" applyProtection="0"/>
    <xf numFmtId="0" fontId="63" fillId="40" borderId="0" applyNumberFormat="0" applyBorder="0" applyAlignment="0" applyProtection="0"/>
    <xf numFmtId="0" fontId="23" fillId="21" borderId="8" applyNumberFormat="0" applyAlignment="0" applyProtection="0"/>
    <xf numFmtId="0" fontId="23" fillId="21" borderId="8" applyNumberFormat="0" applyAlignment="0" applyProtection="0"/>
    <xf numFmtId="0" fontId="23" fillId="21" borderId="8" applyNumberFormat="0" applyAlignment="0" applyProtection="0"/>
    <xf numFmtId="9" fontId="1" fillId="0" borderId="0" applyFont="0" applyFill="0" applyBorder="0" applyAlignment="0" applyProtection="0"/>
    <xf numFmtId="0" fontId="14" fillId="4" borderId="0" applyNumberFormat="0" applyBorder="0" applyAlignment="0" applyProtection="0"/>
    <xf numFmtId="0" fontId="23" fillId="22" borderId="8" applyNumberFormat="0" applyAlignment="0" applyProtection="0"/>
    <xf numFmtId="0" fontId="9" fillId="0" borderId="0"/>
    <xf numFmtId="0" fontId="4" fillId="0" borderId="0"/>
    <xf numFmtId="0" fontId="24" fillId="0" borderId="0" applyNumberFormat="0" applyFill="0" applyBorder="0" applyAlignment="0" applyProtection="0"/>
    <xf numFmtId="0" fontId="21" fillId="0" borderId="0" applyNumberFormat="0" applyFill="0" applyBorder="0" applyAlignment="0" applyProtection="0"/>
    <xf numFmtId="0" fontId="64" fillId="0" borderId="0" applyNumberFormat="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22" fillId="0" borderId="9" applyNumberFormat="0" applyFill="0" applyAlignment="0" applyProtection="0"/>
    <xf numFmtId="0" fontId="65" fillId="0" borderId="82" applyNumberFormat="0" applyAlignment="0" applyProtection="0"/>
    <xf numFmtId="0" fontId="22" fillId="0" borderId="9" applyNumberFormat="0" applyFill="0" applyAlignment="0" applyProtection="0"/>
    <xf numFmtId="0" fontId="22" fillId="0" borderId="9" applyNumberFormat="0" applyFill="0" applyAlignment="0" applyProtection="0"/>
    <xf numFmtId="0" fontId="22" fillId="0" borderId="9" applyNumberFormat="0" applyFill="0" applyAlignment="0" applyProtection="0"/>
    <xf numFmtId="0" fontId="22" fillId="0" borderId="9" applyNumberFormat="0" applyFill="0" applyAlignment="0" applyProtection="0"/>
    <xf numFmtId="0" fontId="23" fillId="20" borderId="8" applyNumberFormat="0" applyAlignment="0" applyProtection="0"/>
    <xf numFmtId="0" fontId="66" fillId="33" borderId="83" applyNumberFormat="0" applyAlignment="0" applyProtection="0"/>
    <xf numFmtId="0" fontId="12" fillId="23" borderId="3" applyNumberFormat="0" applyAlignment="0" applyProtection="0"/>
    <xf numFmtId="0" fontId="24" fillId="0" borderId="0" applyNumberFormat="0" applyFill="0" applyBorder="0" applyAlignment="0" applyProtection="0"/>
    <xf numFmtId="0" fontId="67" fillId="0" borderId="0" applyNumberFormat="0" applyBorder="0" applyAlignment="0" applyProtection="0"/>
    <xf numFmtId="0" fontId="25" fillId="0" borderId="0" applyNumberFormat="0" applyFill="0" applyBorder="0" applyAlignment="0" applyProtection="0"/>
    <xf numFmtId="0" fontId="69" fillId="0" borderId="0" applyNumberFormat="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9" fillId="0" borderId="0"/>
    <xf numFmtId="0" fontId="68" fillId="0" borderId="84" applyNumberFormat="0" applyFill="0" applyAlignment="0" applyProtection="0"/>
    <xf numFmtId="0" fontId="70" fillId="0" borderId="0" applyNumberFormat="0" applyFill="0" applyBorder="0" applyAlignment="0" applyProtection="0"/>
    <xf numFmtId="0" fontId="53" fillId="39" borderId="81" applyNumberFormat="0" applyFont="0" applyAlignment="0" applyProtection="0"/>
  </cellStyleXfs>
  <cellXfs count="650">
    <xf numFmtId="0" fontId="0" fillId="0" borderId="0" xfId="0"/>
    <xf numFmtId="0" fontId="6" fillId="0" borderId="0" xfId="0" applyFont="1" applyAlignment="1">
      <alignment vertical="center"/>
    </xf>
    <xf numFmtId="0" fontId="5" fillId="0" borderId="0" xfId="0" applyFont="1"/>
    <xf numFmtId="0" fontId="5" fillId="0" borderId="0" xfId="0" applyFont="1" applyAlignment="1">
      <alignment horizontal="left" vertical="center"/>
    </xf>
    <xf numFmtId="0" fontId="5" fillId="22" borderId="13" xfId="0" applyFont="1" applyFill="1" applyBorder="1"/>
    <xf numFmtId="0" fontId="28" fillId="0" borderId="0" xfId="108" applyFont="1" applyFill="1" applyBorder="1" applyAlignment="1">
      <alignment vertical="center"/>
    </xf>
    <xf numFmtId="0" fontId="4" fillId="0" borderId="0" xfId="120" applyFont="1" applyFill="1" applyBorder="1"/>
    <xf numFmtId="0" fontId="4" fillId="0" borderId="0" xfId="120" applyFont="1" applyFill="1"/>
    <xf numFmtId="0" fontId="32" fillId="0" borderId="0" xfId="120" applyFont="1" applyFill="1" applyBorder="1"/>
    <xf numFmtId="0" fontId="32" fillId="0" borderId="0" xfId="120" applyFont="1" applyFill="1"/>
    <xf numFmtId="0" fontId="32" fillId="22" borderId="0" xfId="120" applyFont="1" applyFill="1"/>
    <xf numFmtId="0" fontId="4" fillId="0" borderId="19" xfId="120" applyFont="1" applyFill="1" applyBorder="1" applyAlignment="1">
      <alignment horizontal="center" vertical="center"/>
    </xf>
    <xf numFmtId="0" fontId="4" fillId="0" borderId="0" xfId="120" applyFont="1" applyFill="1" applyBorder="1" applyAlignment="1">
      <alignment horizontal="center" vertical="center"/>
    </xf>
    <xf numFmtId="0" fontId="4" fillId="0" borderId="20" xfId="120" applyFont="1" applyFill="1" applyBorder="1" applyAlignment="1">
      <alignment horizontal="center" vertical="center"/>
    </xf>
    <xf numFmtId="0" fontId="4" fillId="0" borderId="21" xfId="120" applyFont="1" applyFill="1" applyBorder="1" applyAlignment="1">
      <alignment horizontal="center" vertical="center"/>
    </xf>
    <xf numFmtId="0" fontId="4" fillId="0" borderId="22" xfId="120" applyFont="1" applyFill="1" applyBorder="1" applyAlignment="1">
      <alignment horizontal="center" vertical="center"/>
    </xf>
    <xf numFmtId="0" fontId="4" fillId="0" borderId="17" xfId="120" applyFont="1" applyFill="1" applyBorder="1" applyAlignment="1">
      <alignment horizontal="center" vertical="center"/>
    </xf>
    <xf numFmtId="0" fontId="4" fillId="0" borderId="18" xfId="120" applyFont="1" applyFill="1" applyBorder="1" applyAlignment="1">
      <alignment horizontal="center" vertical="center"/>
    </xf>
    <xf numFmtId="0" fontId="4" fillId="0" borderId="11" xfId="120" applyFont="1" applyFill="1" applyBorder="1" applyAlignment="1">
      <alignment horizontal="center" vertical="center"/>
    </xf>
    <xf numFmtId="0" fontId="32" fillId="0" borderId="19" xfId="120" applyFont="1" applyFill="1" applyBorder="1"/>
    <xf numFmtId="0" fontId="32" fillId="0" borderId="22" xfId="120" applyFont="1" applyFill="1" applyBorder="1"/>
    <xf numFmtId="0" fontId="27" fillId="0" borderId="0" xfId="120" applyFont="1" applyFill="1" applyAlignment="1">
      <alignment horizontal="center" vertical="center"/>
    </xf>
    <xf numFmtId="0" fontId="34" fillId="0" borderId="0" xfId="120" applyFont="1" applyFill="1"/>
    <xf numFmtId="0" fontId="4" fillId="0" borderId="19" xfId="120" applyFont="1" applyFill="1" applyBorder="1" applyAlignment="1">
      <alignment horizontal="left"/>
    </xf>
    <xf numFmtId="0" fontId="4" fillId="0" borderId="23" xfId="120" applyFont="1" applyFill="1" applyBorder="1"/>
    <xf numFmtId="0" fontId="4" fillId="0" borderId="19" xfId="120" applyFont="1" applyFill="1" applyBorder="1"/>
    <xf numFmtId="0" fontId="4" fillId="0" borderId="22" xfId="120" applyFont="1" applyFill="1" applyBorder="1"/>
    <xf numFmtId="0" fontId="4" fillId="0" borderId="18" xfId="120" applyFont="1" applyFill="1" applyBorder="1"/>
    <xf numFmtId="0" fontId="4" fillId="0" borderId="24" xfId="120" applyFont="1" applyFill="1" applyBorder="1"/>
    <xf numFmtId="0" fontId="4" fillId="0" borderId="22" xfId="120" applyFont="1" applyFill="1" applyBorder="1" applyAlignment="1">
      <alignment horizontal="right" vertical="center" wrapText="1"/>
    </xf>
    <xf numFmtId="0" fontId="35" fillId="0" borderId="0" xfId="120" applyFont="1" applyFill="1" applyBorder="1" applyAlignment="1">
      <alignment horizontal="center"/>
    </xf>
    <xf numFmtId="0" fontId="4" fillId="0" borderId="0" xfId="120" applyFont="1" applyFill="1" applyBorder="1" applyAlignment="1">
      <alignment horizontal="right" vertical="center" wrapText="1"/>
    </xf>
    <xf numFmtId="0" fontId="4" fillId="0" borderId="25" xfId="120" applyFont="1" applyFill="1" applyBorder="1"/>
    <xf numFmtId="0" fontId="4" fillId="0" borderId="17" xfId="120" applyFont="1" applyFill="1" applyBorder="1"/>
    <xf numFmtId="0" fontId="4" fillId="0" borderId="11" xfId="120" applyFont="1" applyFill="1" applyBorder="1"/>
    <xf numFmtId="0" fontId="4" fillId="0" borderId="27" xfId="130" applyFont="1" applyFill="1" applyBorder="1" applyAlignment="1">
      <alignment horizontal="left" vertical="center"/>
    </xf>
    <xf numFmtId="0" fontId="4" fillId="0" borderId="24" xfId="130" applyFont="1" applyFill="1" applyBorder="1" applyAlignment="1">
      <alignment horizontal="left" vertical="center"/>
    </xf>
    <xf numFmtId="0" fontId="4" fillId="0" borderId="24" xfId="130" applyFont="1" applyFill="1" applyBorder="1" applyAlignment="1">
      <alignment vertical="center"/>
    </xf>
    <xf numFmtId="0" fontId="4" fillId="0" borderId="28" xfId="130" applyFont="1" applyFill="1" applyBorder="1" applyAlignment="1">
      <alignment vertical="center"/>
    </xf>
    <xf numFmtId="0" fontId="4" fillId="0" borderId="28" xfId="120" applyFont="1" applyFill="1" applyBorder="1"/>
    <xf numFmtId="0" fontId="4" fillId="0" borderId="24" xfId="131" applyFont="1" applyFill="1" applyBorder="1" applyAlignment="1">
      <alignment horizontal="right" vertical="center"/>
    </xf>
    <xf numFmtId="0" fontId="4" fillId="0" borderId="29" xfId="131" applyFont="1" applyFill="1" applyBorder="1" applyAlignment="1">
      <alignment vertical="center"/>
    </xf>
    <xf numFmtId="0" fontId="4" fillId="0" borderId="24" xfId="120" applyFont="1" applyFill="1" applyBorder="1" applyAlignment="1">
      <alignment horizontal="right" vertical="center" wrapText="1"/>
    </xf>
    <xf numFmtId="0" fontId="4" fillId="0" borderId="10" xfId="120" applyFont="1" applyFill="1" applyBorder="1" applyAlignment="1">
      <alignment horizontal="right" vertical="center" wrapText="1"/>
    </xf>
    <xf numFmtId="0" fontId="5" fillId="0" borderId="0" xfId="0" applyFont="1" applyFill="1"/>
    <xf numFmtId="0" fontId="29" fillId="0" borderId="0" xfId="120" applyFont="1" applyFill="1" applyBorder="1" applyAlignment="1">
      <alignment horizontal="center" vertical="center"/>
    </xf>
    <xf numFmtId="0" fontId="29" fillId="0" borderId="22" xfId="120" applyFont="1" applyFill="1" applyBorder="1" applyAlignment="1">
      <alignment horizontal="center" vertical="center"/>
    </xf>
    <xf numFmtId="0" fontId="35" fillId="0" borderId="0" xfId="120" applyFont="1" applyFill="1" applyBorder="1" applyAlignment="1">
      <alignment horizontal="center" vertical="center"/>
    </xf>
    <xf numFmtId="0" fontId="35" fillId="0" borderId="19" xfId="120" applyFont="1" applyFill="1" applyBorder="1" applyAlignment="1">
      <alignment horizontal="center" vertical="center"/>
    </xf>
    <xf numFmtId="0" fontId="35" fillId="0" borderId="22" xfId="120" applyFont="1" applyFill="1" applyBorder="1" applyAlignment="1">
      <alignment horizontal="center" vertical="center"/>
    </xf>
    <xf numFmtId="0" fontId="4" fillId="0" borderId="42" xfId="131" applyFont="1" applyFill="1" applyBorder="1" applyAlignment="1">
      <alignment vertical="center"/>
    </xf>
    <xf numFmtId="0" fontId="4" fillId="0" borderId="36" xfId="120" applyFont="1" applyFill="1" applyBorder="1" applyAlignment="1">
      <alignment vertical="top" wrapText="1"/>
    </xf>
    <xf numFmtId="0" fontId="38" fillId="22" borderId="13" xfId="0" applyFont="1" applyFill="1" applyBorder="1" applyAlignment="1">
      <alignment horizontal="left" vertical="top" wrapText="1"/>
    </xf>
    <xf numFmtId="0" fontId="5" fillId="22" borderId="43" xfId="0" applyFont="1" applyFill="1" applyBorder="1" applyAlignment="1">
      <alignment horizontal="left" vertical="top" wrapText="1"/>
    </xf>
    <xf numFmtId="0" fontId="4" fillId="0" borderId="54" xfId="120" applyFont="1" applyFill="1" applyBorder="1" applyAlignment="1">
      <alignment vertical="top" wrapText="1"/>
    </xf>
    <xf numFmtId="0" fontId="4" fillId="0" borderId="39" xfId="120" applyFont="1" applyFill="1" applyBorder="1" applyAlignment="1">
      <alignment horizontal="center" vertical="center"/>
    </xf>
    <xf numFmtId="0" fontId="4" fillId="0" borderId="40" xfId="120" applyFont="1" applyFill="1" applyBorder="1" applyAlignment="1">
      <alignment horizontal="center" vertical="center"/>
    </xf>
    <xf numFmtId="0" fontId="2" fillId="0" borderId="24" xfId="120" applyFont="1" applyFill="1" applyBorder="1" applyAlignment="1">
      <alignment horizontal="left"/>
    </xf>
    <xf numFmtId="0" fontId="2" fillId="0" borderId="28" xfId="120" applyFont="1" applyFill="1" applyBorder="1"/>
    <xf numFmtId="0" fontId="2" fillId="0" borderId="28" xfId="120" applyFont="1" applyFill="1" applyBorder="1" applyAlignment="1">
      <alignment horizontal="left"/>
    </xf>
    <xf numFmtId="0" fontId="2" fillId="0" borderId="66" xfId="120" applyFont="1" applyFill="1" applyBorder="1" applyAlignment="1">
      <alignment horizontal="left"/>
    </xf>
    <xf numFmtId="0" fontId="2" fillId="0" borderId="29" xfId="120" applyFont="1" applyFill="1" applyBorder="1" applyAlignment="1">
      <alignment horizontal="left"/>
    </xf>
    <xf numFmtId="0" fontId="2" fillId="0" borderId="19" xfId="120" applyFont="1" applyFill="1" applyBorder="1"/>
    <xf numFmtId="0" fontId="2" fillId="0" borderId="0" xfId="120" applyFont="1" applyFill="1" applyBorder="1"/>
    <xf numFmtId="0" fontId="2" fillId="0" borderId="0" xfId="120" applyFont="1" applyFill="1" applyBorder="1" applyAlignment="1">
      <alignment horizontal="left"/>
    </xf>
    <xf numFmtId="0" fontId="2" fillId="0" borderId="17" xfId="120" applyFont="1" applyFill="1" applyBorder="1" applyAlignment="1">
      <alignment vertical="center"/>
    </xf>
    <xf numFmtId="0" fontId="2" fillId="0" borderId="18" xfId="120" applyFont="1" applyFill="1" applyBorder="1" applyAlignment="1"/>
    <xf numFmtId="0" fontId="2" fillId="0" borderId="18" xfId="120" applyFont="1" applyFill="1" applyBorder="1"/>
    <xf numFmtId="0" fontId="2" fillId="0" borderId="56" xfId="120" applyFont="1" applyFill="1" applyBorder="1"/>
    <xf numFmtId="0" fontId="2" fillId="0" borderId="18" xfId="120" applyFont="1" applyFill="1" applyBorder="1" applyAlignment="1">
      <alignment horizontal="left"/>
    </xf>
    <xf numFmtId="0" fontId="49" fillId="0" borderId="18" xfId="120" applyFont="1" applyFill="1" applyBorder="1"/>
    <xf numFmtId="0" fontId="49" fillId="0" borderId="18" xfId="120" applyFont="1" applyFill="1" applyBorder="1" applyAlignment="1">
      <alignment horizontal="left"/>
    </xf>
    <xf numFmtId="0" fontId="2" fillId="0" borderId="17" xfId="120" applyFont="1" applyFill="1" applyBorder="1"/>
    <xf numFmtId="0" fontId="30" fillId="42" borderId="20" xfId="120" applyFont="1" applyFill="1" applyBorder="1" applyAlignment="1">
      <alignment vertical="center"/>
    </xf>
    <xf numFmtId="0" fontId="31" fillId="42" borderId="25" xfId="120" applyFont="1" applyFill="1" applyBorder="1" applyAlignment="1">
      <alignment vertical="center"/>
    </xf>
    <xf numFmtId="0" fontId="31" fillId="42" borderId="21" xfId="120" applyFont="1" applyFill="1" applyBorder="1" applyAlignment="1">
      <alignment vertical="center"/>
    </xf>
    <xf numFmtId="0" fontId="4" fillId="42" borderId="39" xfId="120" applyFont="1" applyFill="1" applyBorder="1" applyAlignment="1">
      <alignment vertical="top" wrapText="1"/>
    </xf>
    <xf numFmtId="0" fontId="4" fillId="42" borderId="34" xfId="120" applyFont="1" applyFill="1" applyBorder="1" applyAlignment="1">
      <alignment vertical="top" wrapText="1"/>
    </xf>
    <xf numFmtId="0" fontId="4" fillId="42" borderId="40" xfId="120" applyFont="1" applyFill="1" applyBorder="1" applyAlignment="1">
      <alignment vertical="top" wrapText="1"/>
    </xf>
    <xf numFmtId="0" fontId="4" fillId="0" borderId="53" xfId="120" applyFont="1" applyFill="1" applyBorder="1" applyAlignment="1">
      <alignment vertical="top" wrapText="1"/>
    </xf>
    <xf numFmtId="0" fontId="4" fillId="0" borderId="67" xfId="120" applyFont="1" applyFill="1" applyBorder="1" applyAlignment="1">
      <alignment vertical="top" wrapText="1"/>
    </xf>
    <xf numFmtId="0" fontId="2" fillId="0" borderId="55" xfId="120" applyFont="1" applyFill="1" applyBorder="1"/>
    <xf numFmtId="0" fontId="51" fillId="0" borderId="56" xfId="120" applyFont="1" applyFill="1" applyBorder="1" applyAlignment="1">
      <alignment horizontal="left"/>
    </xf>
    <xf numFmtId="0" fontId="51" fillId="0" borderId="69" xfId="120" applyFont="1" applyFill="1" applyBorder="1"/>
    <xf numFmtId="0" fontId="4" fillId="0" borderId="65" xfId="120" applyFont="1" applyFill="1" applyBorder="1"/>
    <xf numFmtId="0" fontId="32" fillId="0" borderId="17" xfId="120" applyFont="1" applyFill="1" applyBorder="1"/>
    <xf numFmtId="0" fontId="32" fillId="0" borderId="18" xfId="120" applyFont="1" applyFill="1" applyBorder="1"/>
    <xf numFmtId="0" fontId="32" fillId="0" borderId="11" xfId="120" applyFont="1" applyFill="1" applyBorder="1"/>
    <xf numFmtId="0" fontId="9" fillId="0" borderId="0" xfId="95" applyFill="1"/>
    <xf numFmtId="166" fontId="27" fillId="41" borderId="58" xfId="0" applyNumberFormat="1" applyFont="1" applyFill="1" applyBorder="1" applyAlignment="1">
      <alignment horizontal="center" vertical="center"/>
    </xf>
    <xf numFmtId="0" fontId="8" fillId="41" borderId="32" xfId="0" applyFont="1" applyFill="1" applyBorder="1" applyAlignment="1">
      <alignment vertical="center" wrapText="1"/>
    </xf>
    <xf numFmtId="0" fontId="8" fillId="41" borderId="33" xfId="0" applyFont="1" applyFill="1" applyBorder="1" applyAlignment="1">
      <alignment vertical="center" wrapText="1"/>
    </xf>
    <xf numFmtId="0" fontId="5" fillId="22" borderId="13" xfId="0" applyFont="1" applyFill="1" applyBorder="1" applyAlignment="1">
      <alignment horizontal="left" vertical="top" wrapText="1"/>
    </xf>
    <xf numFmtId="0" fontId="5" fillId="22" borderId="60" xfId="0" applyFont="1" applyFill="1" applyBorder="1" applyAlignment="1">
      <alignment horizontal="left" vertical="top" wrapText="1"/>
    </xf>
    <xf numFmtId="0" fontId="5" fillId="22" borderId="14" xfId="0" applyFont="1" applyFill="1" applyBorder="1" applyAlignment="1">
      <alignment horizontal="left" vertical="top" wrapText="1"/>
    </xf>
    <xf numFmtId="164" fontId="31" fillId="0" borderId="47" xfId="0" applyNumberFormat="1" applyFont="1" applyFill="1" applyBorder="1" applyAlignment="1">
      <alignment horizontal="center" vertical="center" wrapText="1"/>
    </xf>
    <xf numFmtId="164" fontId="38" fillId="0" borderId="47" xfId="0" applyNumberFormat="1" applyFont="1" applyFill="1" applyBorder="1" applyAlignment="1">
      <alignment horizontal="left" vertical="center" wrapText="1"/>
    </xf>
    <xf numFmtId="164" fontId="31" fillId="22" borderId="72" xfId="0" applyNumberFormat="1" applyFont="1" applyFill="1" applyBorder="1" applyAlignment="1">
      <alignment horizontal="center" vertical="center" wrapText="1"/>
    </xf>
    <xf numFmtId="164" fontId="31" fillId="0" borderId="72" xfId="0" applyNumberFormat="1" applyFont="1" applyFill="1" applyBorder="1" applyAlignment="1">
      <alignment horizontal="center" vertical="center" wrapText="1"/>
    </xf>
    <xf numFmtId="164" fontId="31" fillId="22" borderId="72" xfId="0" applyNumberFormat="1" applyFont="1" applyFill="1" applyBorder="1" applyAlignment="1">
      <alignment horizontal="center" vertical="center" wrapText="1"/>
    </xf>
    <xf numFmtId="164" fontId="31" fillId="22" borderId="87" xfId="0" applyNumberFormat="1" applyFont="1" applyFill="1" applyBorder="1" applyAlignment="1">
      <alignment horizontal="center" vertical="center" wrapText="1"/>
    </xf>
    <xf numFmtId="0" fontId="5" fillId="0" borderId="0" xfId="0" applyFont="1" applyFill="1" applyAlignment="1">
      <alignment horizontal="center" vertical="center"/>
    </xf>
    <xf numFmtId="164" fontId="38" fillId="0" borderId="0" xfId="0" applyNumberFormat="1" applyFont="1" applyFill="1" applyBorder="1" applyAlignment="1">
      <alignment horizontal="left" vertical="center" wrapText="1"/>
    </xf>
    <xf numFmtId="0" fontId="5" fillId="22" borderId="26" xfId="0" applyFont="1" applyFill="1" applyBorder="1" applyAlignment="1">
      <alignment vertical="top" wrapText="1"/>
    </xf>
    <xf numFmtId="0" fontId="5" fillId="22" borderId="26" xfId="0" applyFont="1" applyFill="1" applyBorder="1" applyAlignment="1">
      <alignment horizontal="left" vertical="top" wrapText="1"/>
    </xf>
    <xf numFmtId="0" fontId="73" fillId="41" borderId="32" xfId="0" applyFont="1" applyFill="1" applyBorder="1" applyAlignment="1">
      <alignment vertical="center" wrapText="1"/>
    </xf>
    <xf numFmtId="0" fontId="5" fillId="0" borderId="0" xfId="0" applyFont="1" applyAlignment="1">
      <alignment horizontal="center" vertical="center"/>
    </xf>
    <xf numFmtId="0" fontId="0" fillId="0" borderId="0" xfId="0" applyFill="1"/>
    <xf numFmtId="0" fontId="5" fillId="0" borderId="0" xfId="0" applyFont="1" applyAlignment="1">
      <alignment vertical="top"/>
    </xf>
    <xf numFmtId="164" fontId="31" fillId="22" borderId="58" xfId="0" applyNumberFormat="1" applyFont="1" applyFill="1" applyBorder="1" applyAlignment="1">
      <alignment horizontal="center" vertical="center" wrapText="1"/>
    </xf>
    <xf numFmtId="164" fontId="31" fillId="0" borderId="72" xfId="0" applyNumberFormat="1" applyFont="1" applyFill="1" applyBorder="1" applyAlignment="1">
      <alignment horizontal="center" vertical="center" wrapText="1"/>
    </xf>
    <xf numFmtId="164" fontId="31" fillId="0" borderId="73" xfId="0" applyNumberFormat="1" applyFont="1" applyFill="1" applyBorder="1" applyAlignment="1">
      <alignment horizontal="center" vertical="center" wrapText="1"/>
    </xf>
    <xf numFmtId="164" fontId="31" fillId="0" borderId="87" xfId="0" applyNumberFormat="1" applyFont="1" applyFill="1" applyBorder="1" applyAlignment="1">
      <alignment horizontal="center" vertical="center" wrapText="1"/>
    </xf>
    <xf numFmtId="164" fontId="31" fillId="22" borderId="72" xfId="0" applyNumberFormat="1" applyFont="1" applyFill="1" applyBorder="1" applyAlignment="1">
      <alignment horizontal="center" vertical="center" wrapText="1"/>
    </xf>
    <xf numFmtId="0" fontId="5" fillId="22" borderId="0" xfId="0" applyFont="1" applyFill="1" applyBorder="1" applyAlignment="1">
      <alignment vertical="top" wrapText="1"/>
    </xf>
    <xf numFmtId="0" fontId="5" fillId="0" borderId="0" xfId="0" applyFont="1" applyAlignment="1">
      <alignment horizontal="left"/>
    </xf>
    <xf numFmtId="0" fontId="5" fillId="22" borderId="0" xfId="0" applyFont="1" applyFill="1" applyBorder="1" applyAlignment="1">
      <alignment horizontal="left" vertical="top" wrapText="1"/>
    </xf>
    <xf numFmtId="0" fontId="5" fillId="22" borderId="31" xfId="0" applyFont="1" applyFill="1" applyBorder="1" applyAlignment="1">
      <alignment vertical="top" wrapText="1"/>
    </xf>
    <xf numFmtId="0" fontId="5" fillId="22" borderId="32" xfId="0" applyFont="1" applyFill="1" applyBorder="1" applyAlignment="1">
      <alignment vertical="top" wrapText="1"/>
    </xf>
    <xf numFmtId="0" fontId="5" fillId="22" borderId="33" xfId="0" applyFont="1" applyFill="1" applyBorder="1" applyAlignment="1">
      <alignment vertical="top" wrapText="1"/>
    </xf>
    <xf numFmtId="0" fontId="0" fillId="0" borderId="0" xfId="0" applyAlignment="1">
      <alignment horizontal="center" vertical="center"/>
    </xf>
    <xf numFmtId="0" fontId="5" fillId="0" borderId="0" xfId="0" applyFont="1" applyAlignment="1">
      <alignment vertical="center"/>
    </xf>
    <xf numFmtId="164" fontId="31" fillId="0" borderId="91" xfId="0" applyNumberFormat="1" applyFont="1" applyFill="1" applyBorder="1" applyAlignment="1">
      <alignment horizontal="center" vertical="center" wrapText="1"/>
    </xf>
    <xf numFmtId="164" fontId="38" fillId="0" borderId="94" xfId="0" applyNumberFormat="1" applyFont="1" applyFill="1" applyBorder="1" applyAlignment="1">
      <alignment horizontal="center" vertical="center" wrapText="1"/>
    </xf>
    <xf numFmtId="0" fontId="5" fillId="0" borderId="95" xfId="0" applyFont="1" applyFill="1" applyBorder="1" applyAlignment="1">
      <alignment horizontal="center" vertical="center" wrapText="1"/>
    </xf>
    <xf numFmtId="0" fontId="5" fillId="0" borderId="96" xfId="0" applyFont="1" applyFill="1" applyBorder="1" applyAlignment="1">
      <alignment horizontal="center" vertical="center" wrapText="1"/>
    </xf>
    <xf numFmtId="164" fontId="31" fillId="0" borderId="92"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164" fontId="38" fillId="0" borderId="26" xfId="0" applyNumberFormat="1" applyFont="1" applyFill="1" applyBorder="1" applyAlignment="1">
      <alignment horizontal="left" vertical="center" wrapText="1"/>
    </xf>
    <xf numFmtId="164" fontId="31" fillId="0" borderId="99" xfId="0" applyNumberFormat="1" applyFont="1" applyFill="1" applyBorder="1" applyAlignment="1">
      <alignment horizontal="center" vertical="center" wrapText="1"/>
    </xf>
    <xf numFmtId="164" fontId="38" fillId="0" borderId="12" xfId="0" applyNumberFormat="1" applyFont="1" applyFill="1" applyBorder="1" applyAlignment="1">
      <alignment horizontal="left" vertical="center" wrapText="1"/>
    </xf>
    <xf numFmtId="164" fontId="31" fillId="0" borderId="90" xfId="0" applyNumberFormat="1" applyFont="1" applyFill="1" applyBorder="1" applyAlignment="1">
      <alignment horizontal="center" vertical="center" wrapText="1"/>
    </xf>
    <xf numFmtId="0" fontId="5" fillId="0" borderId="100" xfId="0" applyFont="1" applyFill="1" applyBorder="1" applyAlignment="1">
      <alignment horizontal="center" vertical="center" wrapText="1"/>
    </xf>
    <xf numFmtId="0" fontId="72" fillId="0" borderId="60" xfId="0" applyFont="1" applyBorder="1"/>
    <xf numFmtId="0" fontId="5" fillId="0" borderId="102" xfId="0" applyFont="1" applyFill="1" applyBorder="1" applyAlignment="1">
      <alignment horizontal="center" vertical="center" wrapText="1"/>
    </xf>
    <xf numFmtId="0" fontId="5" fillId="42" borderId="44" xfId="0" applyFont="1" applyFill="1" applyBorder="1" applyAlignment="1">
      <alignment horizontal="left" vertical="top" wrapText="1"/>
    </xf>
    <xf numFmtId="0" fontId="5" fillId="42" borderId="14" xfId="0" applyFont="1" applyFill="1" applyBorder="1" applyAlignment="1">
      <alignment horizontal="left" vertical="top" wrapText="1"/>
    </xf>
    <xf numFmtId="0" fontId="5" fillId="42" borderId="14" xfId="147" applyFont="1" applyFill="1" applyBorder="1" applyAlignment="1">
      <alignment horizontal="center" vertical="center" wrapText="1"/>
    </xf>
    <xf numFmtId="164" fontId="31" fillId="42" borderId="45" xfId="0" applyNumberFormat="1" applyFont="1" applyFill="1" applyBorder="1" applyAlignment="1">
      <alignment horizontal="center" vertical="center" wrapText="1"/>
    </xf>
    <xf numFmtId="0" fontId="5" fillId="42" borderId="43" xfId="0" applyFont="1" applyFill="1" applyBorder="1" applyAlignment="1">
      <alignment horizontal="left" vertical="top" wrapText="1"/>
    </xf>
    <xf numFmtId="0" fontId="5" fillId="42" borderId="13" xfId="0" applyFont="1" applyFill="1" applyBorder="1" applyAlignment="1">
      <alignment horizontal="left" vertical="top" wrapText="1"/>
    </xf>
    <xf numFmtId="0" fontId="38" fillId="42" borderId="13" xfId="0" applyFont="1" applyFill="1" applyBorder="1" applyAlignment="1">
      <alignment horizontal="left" vertical="top" wrapText="1"/>
    </xf>
    <xf numFmtId="0" fontId="5" fillId="42" borderId="13" xfId="0" applyFont="1" applyFill="1" applyBorder="1"/>
    <xf numFmtId="0" fontId="38" fillId="42" borderId="24" xfId="0" applyFont="1" applyFill="1" applyBorder="1" applyAlignment="1">
      <alignment horizontal="left" vertical="center" wrapText="1"/>
    </xf>
    <xf numFmtId="0" fontId="38" fillId="42" borderId="58" xfId="145" applyFont="1" applyFill="1" applyBorder="1" applyAlignment="1">
      <alignment horizontal="left" vertical="center" wrapText="1"/>
    </xf>
    <xf numFmtId="0" fontId="37" fillId="42" borderId="46" xfId="0" applyFont="1" applyFill="1" applyBorder="1" applyAlignment="1">
      <alignment horizontal="left" vertical="center" wrapText="1"/>
    </xf>
    <xf numFmtId="0" fontId="37" fillId="42" borderId="32" xfId="0" applyFont="1" applyFill="1" applyBorder="1" applyAlignment="1">
      <alignment horizontal="right" vertical="center" wrapText="1"/>
    </xf>
    <xf numFmtId="0" fontId="37" fillId="42" borderId="32" xfId="0" applyFont="1" applyFill="1" applyBorder="1" applyAlignment="1">
      <alignment horizontal="left" vertical="top" wrapText="1"/>
    </xf>
    <xf numFmtId="0" fontId="38" fillId="42" borderId="48" xfId="0" applyFont="1" applyFill="1" applyBorder="1" applyAlignment="1">
      <alignment horizontal="left" vertical="center" wrapText="1"/>
    </xf>
    <xf numFmtId="0" fontId="38" fillId="42" borderId="88" xfId="0" applyFont="1" applyFill="1" applyBorder="1" applyAlignment="1">
      <alignment horizontal="left" vertical="center" wrapText="1"/>
    </xf>
    <xf numFmtId="0" fontId="38" fillId="42" borderId="18" xfId="0" applyFont="1" applyFill="1" applyBorder="1" applyAlignment="1">
      <alignment horizontal="right" vertical="center" wrapText="1"/>
    </xf>
    <xf numFmtId="0" fontId="38" fillId="42" borderId="18" xfId="0" applyFont="1" applyFill="1" applyBorder="1" applyAlignment="1">
      <alignment horizontal="left" vertical="top" wrapText="1"/>
    </xf>
    <xf numFmtId="0" fontId="38" fillId="42" borderId="27" xfId="0" applyFont="1" applyFill="1" applyBorder="1" applyAlignment="1">
      <alignment horizontal="center" vertical="center" wrapText="1"/>
    </xf>
    <xf numFmtId="0" fontId="38" fillId="42" borderId="24" xfId="0" applyFont="1" applyFill="1" applyBorder="1" applyAlignment="1">
      <alignment horizontal="center" vertical="center" wrapText="1"/>
    </xf>
    <xf numFmtId="0" fontId="38" fillId="42" borderId="10" xfId="0" applyFont="1" applyFill="1" applyBorder="1" applyAlignment="1">
      <alignment horizontal="center" vertical="center" wrapText="1"/>
    </xf>
    <xf numFmtId="0" fontId="5" fillId="42" borderId="43" xfId="0" applyFont="1" applyFill="1" applyBorder="1" applyAlignment="1">
      <alignment vertical="center" wrapText="1"/>
    </xf>
    <xf numFmtId="0" fontId="38" fillId="42" borderId="13" xfId="0" applyFont="1" applyFill="1" applyBorder="1" applyAlignment="1">
      <alignment horizontal="right" vertical="center" wrapText="1"/>
    </xf>
    <xf numFmtId="0" fontId="38" fillId="42" borderId="15" xfId="0" applyFont="1" applyFill="1" applyBorder="1" applyAlignment="1">
      <alignment horizontal="left" vertical="top" wrapText="1"/>
    </xf>
    <xf numFmtId="0" fontId="5" fillId="42" borderId="44" xfId="0" applyFont="1" applyFill="1" applyBorder="1" applyAlignment="1">
      <alignment vertical="center" wrapText="1"/>
    </xf>
    <xf numFmtId="0" fontId="38" fillId="42" borderId="14" xfId="0" applyFont="1" applyFill="1" applyBorder="1" applyAlignment="1">
      <alignment horizontal="right" vertical="center" wrapText="1"/>
    </xf>
    <xf numFmtId="0" fontId="38" fillId="42" borderId="14" xfId="0" applyFont="1" applyFill="1" applyBorder="1" applyAlignment="1">
      <alignment horizontal="left" vertical="top" wrapText="1"/>
    </xf>
    <xf numFmtId="0" fontId="38" fillId="42" borderId="45" xfId="0" applyFont="1" applyFill="1" applyBorder="1" applyAlignment="1">
      <alignment horizontal="left" vertical="top" wrapText="1"/>
    </xf>
    <xf numFmtId="0" fontId="5" fillId="42" borderId="38" xfId="0" applyFont="1" applyFill="1" applyBorder="1" applyAlignment="1">
      <alignment vertical="center" wrapText="1"/>
    </xf>
    <xf numFmtId="0" fontId="38" fillId="42" borderId="22" xfId="0" applyFont="1" applyFill="1" applyBorder="1" applyAlignment="1">
      <alignment horizontal="left" vertical="top" wrapText="1"/>
    </xf>
    <xf numFmtId="0" fontId="38" fillId="42" borderId="16" xfId="0" applyFont="1" applyFill="1" applyBorder="1" applyAlignment="1">
      <alignment horizontal="left" vertical="top" wrapText="1"/>
    </xf>
    <xf numFmtId="0" fontId="38" fillId="42" borderId="0" xfId="0" applyFont="1" applyFill="1" applyBorder="1" applyAlignment="1">
      <alignment horizontal="left" vertical="top" wrapText="1"/>
    </xf>
    <xf numFmtId="0" fontId="38" fillId="42" borderId="32" xfId="0" applyFont="1" applyFill="1" applyBorder="1" applyAlignment="1">
      <alignment horizontal="left" vertical="center" wrapText="1"/>
    </xf>
    <xf numFmtId="0" fontId="38" fillId="42" borderId="46" xfId="0" applyFont="1" applyFill="1" applyBorder="1" applyAlignment="1">
      <alignment horizontal="left" vertical="center" wrapText="1"/>
    </xf>
    <xf numFmtId="0" fontId="38" fillId="42" borderId="32" xfId="0" applyFont="1" applyFill="1" applyBorder="1" applyAlignment="1">
      <alignment horizontal="right" vertical="center" wrapText="1"/>
    </xf>
    <xf numFmtId="0" fontId="38" fillId="42" borderId="32" xfId="0" applyFont="1" applyFill="1" applyBorder="1" applyAlignment="1">
      <alignment horizontal="left" vertical="top" wrapText="1"/>
    </xf>
    <xf numFmtId="0" fontId="38" fillId="42" borderId="71" xfId="0" applyFont="1" applyFill="1" applyBorder="1" applyAlignment="1">
      <alignment horizontal="left" vertical="center" wrapText="1"/>
    </xf>
    <xf numFmtId="0" fontId="37" fillId="42" borderId="65" xfId="0" applyFont="1" applyFill="1" applyBorder="1" applyAlignment="1">
      <alignment horizontal="left" vertical="center" wrapText="1"/>
    </xf>
    <xf numFmtId="0" fontId="37" fillId="42" borderId="24" xfId="0" applyFont="1" applyFill="1" applyBorder="1" applyAlignment="1">
      <alignment horizontal="right" vertical="center" wrapText="1"/>
    </xf>
    <xf numFmtId="0" fontId="37" fillId="42" borderId="24" xfId="0" applyFont="1" applyFill="1" applyBorder="1" applyAlignment="1">
      <alignment horizontal="left" vertical="top" wrapText="1"/>
    </xf>
    <xf numFmtId="0" fontId="38" fillId="42" borderId="43" xfId="0" applyFont="1" applyFill="1" applyBorder="1" applyAlignment="1">
      <alignment horizontal="left" vertical="center" wrapText="1"/>
    </xf>
    <xf numFmtId="0" fontId="38" fillId="42" borderId="44" xfId="0" applyFont="1" applyFill="1" applyBorder="1" applyAlignment="1">
      <alignment horizontal="left" vertical="center" wrapText="1"/>
    </xf>
    <xf numFmtId="0" fontId="38" fillId="42" borderId="62" xfId="0" applyFont="1" applyFill="1" applyBorder="1" applyAlignment="1">
      <alignment vertical="center"/>
    </xf>
    <xf numFmtId="0" fontId="38" fillId="42" borderId="13" xfId="0" applyFont="1" applyFill="1" applyBorder="1" applyAlignment="1">
      <alignment horizontal="center" vertical="center"/>
    </xf>
    <xf numFmtId="0" fontId="38" fillId="42" borderId="13" xfId="0" applyFont="1" applyFill="1" applyBorder="1" applyAlignment="1">
      <alignment horizontal="center"/>
    </xf>
    <xf numFmtId="0" fontId="38" fillId="42" borderId="13" xfId="0" applyFont="1" applyFill="1" applyBorder="1" applyAlignment="1">
      <alignment horizontal="center" vertical="top"/>
    </xf>
    <xf numFmtId="0" fontId="38" fillId="42" borderId="49" xfId="0" applyFont="1" applyFill="1" applyBorder="1" applyAlignment="1">
      <alignment vertical="center"/>
    </xf>
    <xf numFmtId="0" fontId="38" fillId="42" borderId="26" xfId="0" applyFont="1" applyFill="1" applyBorder="1" applyAlignment="1">
      <alignment horizontal="center" vertical="center"/>
    </xf>
    <xf numFmtId="0" fontId="38" fillId="42" borderId="26" xfId="0" applyFont="1" applyFill="1" applyBorder="1" applyAlignment="1">
      <alignment horizontal="center"/>
    </xf>
    <xf numFmtId="0" fontId="38" fillId="42" borderId="12" xfId="0" applyFont="1" applyFill="1" applyBorder="1" applyAlignment="1">
      <alignment horizontal="center" vertical="top"/>
    </xf>
    <xf numFmtId="0" fontId="38" fillId="42" borderId="26" xfId="0" applyFont="1" applyFill="1" applyBorder="1" applyAlignment="1">
      <alignment horizontal="center" vertical="top"/>
    </xf>
    <xf numFmtId="0" fontId="38" fillId="42" borderId="52" xfId="0" applyFont="1" applyFill="1" applyBorder="1" applyAlignment="1">
      <alignment vertical="center"/>
    </xf>
    <xf numFmtId="0" fontId="38" fillId="42" borderId="18" xfId="0" applyFont="1" applyFill="1" applyBorder="1" applyAlignment="1">
      <alignment vertical="center"/>
    </xf>
    <xf numFmtId="0" fontId="38" fillId="42" borderId="11" xfId="0" applyFont="1" applyFill="1" applyBorder="1" applyAlignment="1">
      <alignment vertical="center"/>
    </xf>
    <xf numFmtId="0" fontId="38" fillId="42" borderId="43" xfId="0" applyFont="1" applyFill="1" applyBorder="1" applyAlignment="1">
      <alignment vertical="center" wrapText="1"/>
    </xf>
    <xf numFmtId="0" fontId="38" fillId="42" borderId="13" xfId="0" applyFont="1" applyFill="1" applyBorder="1" applyAlignment="1">
      <alignment horizontal="center" vertical="center" wrapText="1"/>
    </xf>
    <xf numFmtId="0" fontId="38" fillId="42" borderId="44" xfId="0" applyFont="1" applyFill="1" applyBorder="1" applyAlignment="1">
      <alignment vertical="center" wrapText="1"/>
    </xf>
    <xf numFmtId="0" fontId="38" fillId="42" borderId="14" xfId="0" applyFont="1" applyFill="1" applyBorder="1" applyAlignment="1">
      <alignment horizontal="center" vertical="center" wrapText="1"/>
    </xf>
    <xf numFmtId="0" fontId="38" fillId="42" borderId="26" xfId="0" applyFont="1" applyFill="1" applyBorder="1" applyAlignment="1">
      <alignment vertical="center"/>
    </xf>
    <xf numFmtId="0" fontId="38" fillId="42" borderId="16" xfId="0" applyFont="1" applyFill="1" applyBorder="1" applyAlignment="1">
      <alignment vertical="center"/>
    </xf>
    <xf numFmtId="0" fontId="5" fillId="42" borderId="59" xfId="0" applyFont="1" applyFill="1" applyBorder="1" applyAlignment="1">
      <alignment vertical="top" wrapText="1"/>
    </xf>
    <xf numFmtId="0" fontId="38" fillId="42" borderId="13" xfId="0" applyFont="1" applyFill="1" applyBorder="1" applyAlignment="1">
      <alignment horizontal="right" vertical="top" wrapText="1"/>
    </xf>
    <xf numFmtId="0" fontId="5" fillId="42" borderId="51" xfId="147" applyFont="1" applyFill="1" applyBorder="1" applyAlignment="1">
      <alignment horizontal="center" vertical="center" wrapText="1"/>
    </xf>
    <xf numFmtId="164" fontId="31" fillId="42" borderId="30" xfId="0" applyNumberFormat="1" applyFont="1" applyFill="1" applyBorder="1" applyAlignment="1">
      <alignment horizontal="center" vertical="center" wrapText="1"/>
    </xf>
    <xf numFmtId="0" fontId="5" fillId="42" borderId="63" xfId="0" applyFont="1" applyFill="1" applyBorder="1" applyAlignment="1">
      <alignment vertical="top" wrapText="1"/>
    </xf>
    <xf numFmtId="0" fontId="38" fillId="42" borderId="0" xfId="0" applyFont="1" applyFill="1" applyBorder="1" applyAlignment="1">
      <alignment horizontal="right" vertical="top" wrapText="1"/>
    </xf>
    <xf numFmtId="0" fontId="5" fillId="42" borderId="51" xfId="0" applyFont="1" applyFill="1" applyBorder="1"/>
    <xf numFmtId="0" fontId="5" fillId="42" borderId="16" xfId="0" applyFont="1" applyFill="1" applyBorder="1"/>
    <xf numFmtId="0" fontId="5" fillId="42" borderId="17" xfId="0" applyFont="1" applyFill="1" applyBorder="1" applyAlignment="1">
      <alignment vertical="top" wrapText="1"/>
    </xf>
    <xf numFmtId="0" fontId="38" fillId="42" borderId="14" xfId="0" applyFont="1" applyFill="1" applyBorder="1" applyAlignment="1">
      <alignment horizontal="right" vertical="top" wrapText="1"/>
    </xf>
    <xf numFmtId="0" fontId="5" fillId="42" borderId="59" xfId="0" applyFont="1" applyFill="1" applyBorder="1" applyAlignment="1">
      <alignment horizontal="left" vertical="top" wrapText="1"/>
    </xf>
    <xf numFmtId="0" fontId="5" fillId="42" borderId="15" xfId="0" applyFont="1" applyFill="1" applyBorder="1"/>
    <xf numFmtId="0" fontId="5" fillId="42" borderId="61" xfId="0" applyFont="1" applyFill="1" applyBorder="1" applyAlignment="1">
      <alignment horizontal="left" vertical="top" wrapText="1"/>
    </xf>
    <xf numFmtId="0" fontId="5" fillId="42" borderId="14" xfId="0" applyFont="1" applyFill="1" applyBorder="1" applyAlignment="1">
      <alignment horizontal="center" vertical="center" wrapText="1"/>
    </xf>
    <xf numFmtId="164" fontId="30" fillId="42" borderId="11" xfId="0" applyNumberFormat="1" applyFont="1" applyFill="1" applyBorder="1" applyAlignment="1">
      <alignment horizontal="left" vertical="center"/>
    </xf>
    <xf numFmtId="0" fontId="5" fillId="42" borderId="14" xfId="0" applyFont="1" applyFill="1" applyBorder="1"/>
    <xf numFmtId="164" fontId="30" fillId="42" borderId="18" xfId="0" applyNumberFormat="1" applyFont="1" applyFill="1" applyBorder="1" applyAlignment="1">
      <alignment horizontal="left" vertical="center"/>
    </xf>
    <xf numFmtId="0" fontId="5" fillId="42" borderId="24" xfId="147" applyFont="1" applyFill="1" applyBorder="1" applyAlignment="1">
      <alignment horizontal="center" vertical="center" wrapText="1"/>
    </xf>
    <xf numFmtId="164" fontId="31" fillId="42" borderId="10" xfId="0" applyNumberFormat="1" applyFont="1" applyFill="1" applyBorder="1" applyAlignment="1">
      <alignment horizontal="center" vertical="center" wrapText="1"/>
    </xf>
    <xf numFmtId="0" fontId="5" fillId="42" borderId="0" xfId="0" applyFont="1" applyFill="1" applyBorder="1"/>
    <xf numFmtId="0" fontId="5" fillId="42" borderId="13" xfId="0" applyFont="1" applyFill="1" applyBorder="1" applyAlignment="1">
      <alignment horizontal="right" vertical="top" wrapText="1"/>
    </xf>
    <xf numFmtId="0" fontId="5" fillId="42" borderId="14" xfId="0" applyFont="1" applyFill="1" applyBorder="1" applyAlignment="1">
      <alignment horizontal="right" vertical="top" wrapText="1"/>
    </xf>
    <xf numFmtId="0" fontId="5" fillId="42" borderId="45" xfId="0" applyFont="1" applyFill="1" applyBorder="1"/>
    <xf numFmtId="0" fontId="5" fillId="42" borderId="60" xfId="0" applyFont="1" applyFill="1" applyBorder="1" applyAlignment="1">
      <alignment horizontal="left" vertical="top" wrapText="1"/>
    </xf>
    <xf numFmtId="0" fontId="5" fillId="42" borderId="26" xfId="0" applyFont="1" applyFill="1" applyBorder="1" applyAlignment="1">
      <alignment horizontal="right" vertical="top" wrapText="1"/>
    </xf>
    <xf numFmtId="0" fontId="5" fillId="42" borderId="22" xfId="0" applyFont="1" applyFill="1" applyBorder="1"/>
    <xf numFmtId="0" fontId="5" fillId="42" borderId="0" xfId="0" applyFont="1" applyFill="1" applyBorder="1" applyAlignment="1">
      <alignment horizontal="right"/>
    </xf>
    <xf numFmtId="0" fontId="5" fillId="42" borderId="11" xfId="0" applyFont="1" applyFill="1" applyBorder="1"/>
    <xf numFmtId="0" fontId="5" fillId="42" borderId="26" xfId="0" applyFont="1" applyFill="1" applyBorder="1"/>
    <xf numFmtId="0" fontId="5" fillId="42" borderId="18" xfId="0" applyFont="1" applyFill="1" applyBorder="1" applyAlignment="1">
      <alignment vertical="top" wrapText="1"/>
    </xf>
    <xf numFmtId="0" fontId="38" fillId="42" borderId="24" xfId="0" applyFont="1" applyFill="1" applyBorder="1" applyAlignment="1">
      <alignment horizontal="left" vertical="top" wrapText="1"/>
    </xf>
    <xf numFmtId="0" fontId="5" fillId="42" borderId="10" xfId="0" applyFont="1" applyFill="1" applyBorder="1"/>
    <xf numFmtId="0" fontId="5" fillId="42" borderId="19" xfId="0" applyFont="1" applyFill="1" applyBorder="1" applyAlignment="1">
      <alignment horizontal="left" vertical="top" wrapText="1"/>
    </xf>
    <xf numFmtId="0" fontId="5" fillId="42" borderId="0" xfId="0" applyFont="1" applyFill="1" applyBorder="1" applyAlignment="1">
      <alignment horizontal="right" vertical="top" wrapText="1"/>
    </xf>
    <xf numFmtId="0" fontId="0" fillId="0" borderId="0" xfId="0" applyBorder="1"/>
    <xf numFmtId="0" fontId="5" fillId="42" borderId="0" xfId="147" applyFont="1" applyFill="1" applyBorder="1" applyAlignment="1">
      <alignment horizontal="center" vertical="center" wrapText="1"/>
    </xf>
    <xf numFmtId="0" fontId="5" fillId="42" borderId="93" xfId="0" applyFont="1" applyFill="1" applyBorder="1" applyAlignment="1">
      <alignment horizontal="left" vertical="top" wrapText="1"/>
    </xf>
    <xf numFmtId="0" fontId="5" fillId="42" borderId="51" xfId="0" applyFont="1" applyFill="1" applyBorder="1" applyAlignment="1">
      <alignment horizontal="right" vertical="top" wrapText="1"/>
    </xf>
    <xf numFmtId="164" fontId="30" fillId="42" borderId="45" xfId="0" applyNumberFormat="1" applyFont="1" applyFill="1" applyBorder="1" applyAlignment="1">
      <alignment horizontal="left" vertical="center"/>
    </xf>
    <xf numFmtId="164" fontId="31" fillId="42" borderId="22" xfId="0" applyNumberFormat="1" applyFont="1" applyFill="1" applyBorder="1" applyAlignment="1">
      <alignment horizontal="center" vertical="center" wrapText="1"/>
    </xf>
    <xf numFmtId="0" fontId="2" fillId="42" borderId="27" xfId="0" applyFont="1" applyFill="1" applyBorder="1" applyAlignment="1">
      <alignment horizontal="center" vertical="center" wrapText="1"/>
    </xf>
    <xf numFmtId="0" fontId="2" fillId="42" borderId="24" xfId="0" applyFont="1" applyFill="1" applyBorder="1" applyAlignment="1">
      <alignment horizontal="left" vertical="top" wrapText="1"/>
    </xf>
    <xf numFmtId="0" fontId="2" fillId="42" borderId="10" xfId="0" applyFont="1" applyFill="1" applyBorder="1" applyAlignment="1">
      <alignment horizontal="left" vertical="top" wrapText="1"/>
    </xf>
    <xf numFmtId="0" fontId="2" fillId="42" borderId="19" xfId="0" applyFont="1" applyFill="1" applyBorder="1" applyAlignment="1">
      <alignment horizontal="center" vertical="center" wrapText="1"/>
    </xf>
    <xf numFmtId="0" fontId="2" fillId="42" borderId="0" xfId="0" applyFont="1" applyFill="1" applyBorder="1" applyAlignment="1">
      <alignment horizontal="left" vertical="top" wrapText="1"/>
    </xf>
    <xf numFmtId="0" fontId="2" fillId="42" borderId="22" xfId="0" applyFont="1" applyFill="1" applyBorder="1" applyAlignment="1">
      <alignment horizontal="left" vertical="top" wrapText="1"/>
    </xf>
    <xf numFmtId="0" fontId="3" fillId="42" borderId="19" xfId="0" applyFont="1" applyFill="1" applyBorder="1" applyAlignment="1">
      <alignment horizontal="center" vertical="center" wrapText="1"/>
    </xf>
    <xf numFmtId="0" fontId="3" fillId="42" borderId="0" xfId="0" applyFont="1" applyFill="1" applyBorder="1" applyAlignment="1">
      <alignment horizontal="left" vertical="top" wrapText="1"/>
    </xf>
    <xf numFmtId="0" fontId="3" fillId="42" borderId="22" xfId="0" applyFont="1" applyFill="1" applyBorder="1" applyAlignment="1">
      <alignment horizontal="left" vertical="top" wrapText="1"/>
    </xf>
    <xf numFmtId="0" fontId="3" fillId="42" borderId="17" xfId="0" applyFont="1" applyFill="1" applyBorder="1" applyAlignment="1">
      <alignment horizontal="center" vertical="center" wrapText="1"/>
    </xf>
    <xf numFmtId="0" fontId="3" fillId="42" borderId="18" xfId="0" applyFont="1" applyFill="1" applyBorder="1" applyAlignment="1">
      <alignment horizontal="left" vertical="top" wrapText="1"/>
    </xf>
    <xf numFmtId="0" fontId="3" fillId="42" borderId="11" xfId="0" applyFont="1" applyFill="1" applyBorder="1" applyAlignment="1">
      <alignment horizontal="left" vertical="top" wrapText="1"/>
    </xf>
    <xf numFmtId="0" fontId="5" fillId="42" borderId="59" xfId="0" applyFont="1" applyFill="1" applyBorder="1" applyAlignment="1">
      <alignment horizontal="left" vertical="top" wrapText="1"/>
    </xf>
    <xf numFmtId="0" fontId="5" fillId="42" borderId="26" xfId="0" applyFont="1" applyFill="1" applyBorder="1" applyAlignment="1">
      <alignment horizontal="left" vertical="top" wrapText="1"/>
    </xf>
    <xf numFmtId="0" fontId="5" fillId="42" borderId="0" xfId="0" applyFont="1" applyFill="1" applyBorder="1" applyAlignment="1">
      <alignment horizontal="right" vertical="center"/>
    </xf>
    <xf numFmtId="0" fontId="5" fillId="42" borderId="14" xfId="0" applyFont="1" applyFill="1" applyBorder="1" applyAlignment="1">
      <alignment horizontal="right" vertical="center" wrapText="1"/>
    </xf>
    <xf numFmtId="164" fontId="31" fillId="0" borderId="72" xfId="0" applyNumberFormat="1" applyFont="1" applyFill="1" applyBorder="1" applyAlignment="1">
      <alignment horizontal="center" vertical="center" wrapText="1"/>
    </xf>
    <xf numFmtId="0" fontId="5" fillId="42" borderId="26" xfId="0" applyFont="1" applyFill="1" applyBorder="1" applyAlignment="1">
      <alignment horizontal="center" vertical="center" wrapText="1"/>
    </xf>
    <xf numFmtId="0" fontId="5" fillId="42" borderId="60" xfId="0" applyFont="1" applyFill="1" applyBorder="1" applyAlignment="1">
      <alignment horizontal="left" vertical="top" wrapText="1"/>
    </xf>
    <xf numFmtId="0" fontId="38" fillId="42" borderId="12" xfId="0" applyFont="1" applyFill="1" applyBorder="1" applyAlignment="1">
      <alignment horizontal="right" vertical="center" wrapText="1"/>
    </xf>
    <xf numFmtId="0" fontId="38" fillId="42" borderId="12" xfId="0" applyFont="1" applyFill="1" applyBorder="1" applyAlignment="1">
      <alignment horizontal="left" vertical="top" wrapText="1"/>
    </xf>
    <xf numFmtId="0" fontId="5" fillId="42" borderId="50" xfId="0" applyFont="1" applyFill="1" applyBorder="1" applyAlignment="1">
      <alignment vertical="center" wrapText="1"/>
    </xf>
    <xf numFmtId="0" fontId="38" fillId="42" borderId="26" xfId="0" applyFont="1" applyFill="1" applyBorder="1" applyAlignment="1">
      <alignment horizontal="right" vertical="center" wrapText="1"/>
    </xf>
    <xf numFmtId="0" fontId="38" fillId="42" borderId="26" xfId="0" applyFont="1" applyFill="1" applyBorder="1" applyAlignment="1">
      <alignment horizontal="left" vertical="top" wrapText="1"/>
    </xf>
    <xf numFmtId="0" fontId="38" fillId="42" borderId="0" xfId="0" applyFont="1" applyFill="1" applyBorder="1" applyAlignment="1">
      <alignment horizontal="right" vertical="center" wrapText="1"/>
    </xf>
    <xf numFmtId="164" fontId="31" fillId="42" borderId="58" xfId="0" applyNumberFormat="1" applyFont="1" applyFill="1" applyBorder="1" applyAlignment="1">
      <alignment horizontal="center" vertical="center" wrapText="1"/>
    </xf>
    <xf numFmtId="164" fontId="30" fillId="42" borderId="16" xfId="0" applyNumberFormat="1" applyFont="1" applyFill="1" applyBorder="1" applyAlignment="1">
      <alignment horizontal="left" vertical="center"/>
    </xf>
    <xf numFmtId="0" fontId="6" fillId="44" borderId="0" xfId="0" applyFont="1" applyFill="1" applyAlignment="1">
      <alignment vertical="center"/>
    </xf>
    <xf numFmtId="0" fontId="0" fillId="44" borderId="0" xfId="0" applyFill="1"/>
    <xf numFmtId="0" fontId="5" fillId="43" borderId="0" xfId="0" applyFont="1" applyFill="1"/>
    <xf numFmtId="0" fontId="6" fillId="43" borderId="0" xfId="0" applyFont="1" applyFill="1" applyAlignment="1">
      <alignment vertical="center"/>
    </xf>
    <xf numFmtId="0" fontId="0" fillId="43" borderId="0" xfId="0" applyFill="1"/>
    <xf numFmtId="0" fontId="5" fillId="42" borderId="17" xfId="0" applyFont="1" applyFill="1" applyBorder="1" applyAlignment="1">
      <alignment wrapText="1"/>
    </xf>
    <xf numFmtId="0" fontId="38" fillId="42" borderId="32" xfId="0" applyFont="1" applyFill="1" applyBorder="1" applyAlignment="1">
      <alignment horizontal="center" wrapText="1"/>
    </xf>
    <xf numFmtId="0" fontId="38" fillId="42" borderId="33" xfId="0" applyFont="1" applyFill="1" applyBorder="1" applyAlignment="1">
      <alignment horizontal="center" wrapText="1"/>
    </xf>
    <xf numFmtId="0" fontId="5" fillId="0" borderId="1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42" borderId="59" xfId="0" applyFont="1" applyFill="1" applyBorder="1" applyAlignment="1">
      <alignment horizontal="left" vertical="top" wrapText="1"/>
    </xf>
    <xf numFmtId="0" fontId="5" fillId="42" borderId="13" xfId="0" applyFont="1" applyFill="1" applyBorder="1" applyAlignment="1">
      <alignment horizontal="left" vertical="top" wrapText="1"/>
    </xf>
    <xf numFmtId="0" fontId="2" fillId="42" borderId="27" xfId="120" applyFont="1" applyFill="1" applyBorder="1"/>
    <xf numFmtId="0" fontId="2" fillId="42" borderId="28" xfId="120" applyFont="1" applyFill="1" applyBorder="1" applyAlignment="1">
      <alignment horizontal="left"/>
    </xf>
    <xf numFmtId="0" fontId="2" fillId="42" borderId="28" xfId="120" applyFont="1" applyFill="1" applyBorder="1"/>
    <xf numFmtId="0" fontId="2" fillId="42" borderId="28" xfId="120" applyFont="1" applyFill="1" applyBorder="1" applyAlignment="1"/>
    <xf numFmtId="0" fontId="50" fillId="42" borderId="66" xfId="120" applyFont="1" applyFill="1" applyBorder="1" applyAlignment="1">
      <alignment horizontal="left"/>
    </xf>
    <xf numFmtId="0" fontId="50" fillId="42" borderId="29" xfId="120" applyFont="1" applyFill="1" applyBorder="1" applyAlignment="1">
      <alignment horizontal="left"/>
    </xf>
    <xf numFmtId="0" fontId="50" fillId="42" borderId="68" xfId="120" applyFont="1" applyFill="1" applyBorder="1" applyAlignment="1">
      <alignment horizontal="left"/>
    </xf>
    <xf numFmtId="0" fontId="38" fillId="42" borderId="0" xfId="0" applyFont="1" applyFill="1" applyBorder="1" applyAlignment="1">
      <alignment vertical="center"/>
    </xf>
    <xf numFmtId="0" fontId="38" fillId="42" borderId="22" xfId="0" applyFont="1" applyFill="1" applyBorder="1" applyAlignment="1">
      <alignment vertical="center"/>
    </xf>
    <xf numFmtId="0" fontId="0" fillId="42" borderId="0" xfId="0" applyFill="1"/>
    <xf numFmtId="0" fontId="8" fillId="0" borderId="32" xfId="0" applyFont="1" applyFill="1" applyBorder="1" applyAlignment="1">
      <alignment vertical="center" wrapText="1"/>
    </xf>
    <xf numFmtId="0" fontId="8" fillId="0" borderId="33" xfId="0" applyFont="1" applyFill="1" applyBorder="1" applyAlignment="1">
      <alignment vertical="center" wrapText="1"/>
    </xf>
    <xf numFmtId="0" fontId="5" fillId="0" borderId="17" xfId="0" applyFont="1" applyFill="1" applyBorder="1" applyAlignment="1">
      <alignment horizontal="left" vertical="top" wrapText="1"/>
    </xf>
    <xf numFmtId="0" fontId="5" fillId="0" borderId="0" xfId="0" applyFont="1" applyFill="1" applyBorder="1" applyAlignment="1">
      <alignment horizontal="right" vertical="top" wrapText="1"/>
    </xf>
    <xf numFmtId="164" fontId="30" fillId="0" borderId="22" xfId="0" applyNumberFormat="1" applyFont="1" applyFill="1" applyBorder="1" applyAlignment="1">
      <alignment horizontal="left" vertical="center"/>
    </xf>
    <xf numFmtId="0" fontId="8" fillId="0" borderId="24" xfId="0" applyFont="1" applyFill="1" applyBorder="1" applyAlignment="1">
      <alignment vertical="center" wrapText="1"/>
    </xf>
    <xf numFmtId="0" fontId="8" fillId="0" borderId="10" xfId="0" applyFont="1" applyFill="1" applyBorder="1" applyAlignment="1">
      <alignment vertical="center" wrapText="1"/>
    </xf>
    <xf numFmtId="0" fontId="38" fillId="0" borderId="32" xfId="0" applyFont="1" applyFill="1" applyBorder="1" applyAlignment="1">
      <alignment wrapText="1"/>
    </xf>
    <xf numFmtId="0" fontId="5" fillId="0" borderId="0" xfId="0" applyFont="1" applyFill="1" applyAlignment="1">
      <alignment horizontal="left"/>
    </xf>
    <xf numFmtId="0" fontId="2" fillId="0" borderId="0" xfId="0" applyFont="1" applyFill="1" applyBorder="1" applyAlignment="1">
      <alignment horizontal="center" vertical="center"/>
    </xf>
    <xf numFmtId="0" fontId="5" fillId="0" borderId="59" xfId="0" applyFont="1" applyFill="1" applyBorder="1" applyAlignment="1">
      <alignment horizontal="left" vertical="top" wrapText="1"/>
    </xf>
    <xf numFmtId="0" fontId="5" fillId="0" borderId="13" xfId="0" applyFont="1" applyFill="1" applyBorder="1" applyAlignment="1">
      <alignment horizontal="right" vertical="top" wrapText="1"/>
    </xf>
    <xf numFmtId="0" fontId="38" fillId="0" borderId="13" xfId="0" applyFont="1" applyFill="1" applyBorder="1" applyAlignment="1">
      <alignment horizontal="left" vertical="top" wrapText="1"/>
    </xf>
    <xf numFmtId="0" fontId="5" fillId="0" borderId="15" xfId="0" applyFont="1" applyFill="1" applyBorder="1"/>
    <xf numFmtId="0" fontId="5" fillId="0" borderId="61" xfId="0" applyFont="1" applyFill="1" applyBorder="1" applyAlignment="1">
      <alignment horizontal="left" vertical="top" wrapText="1"/>
    </xf>
    <xf numFmtId="0" fontId="5" fillId="0" borderId="14" xfId="0" applyFont="1" applyFill="1" applyBorder="1" applyAlignment="1">
      <alignment horizontal="right" vertical="top" wrapText="1"/>
    </xf>
    <xf numFmtId="164" fontId="30" fillId="0" borderId="11" xfId="0" applyNumberFormat="1" applyFont="1" applyFill="1" applyBorder="1" applyAlignment="1">
      <alignment horizontal="left" vertical="center"/>
    </xf>
    <xf numFmtId="0" fontId="38" fillId="0" borderId="14" xfId="0" applyFont="1" applyFill="1" applyBorder="1" applyAlignment="1">
      <alignment horizontal="left" vertical="top" wrapText="1"/>
    </xf>
    <xf numFmtId="0" fontId="5" fillId="0" borderId="45" xfId="0" applyFont="1" applyFill="1" applyBorder="1"/>
    <xf numFmtId="0" fontId="38" fillId="0" borderId="18" xfId="0" applyFont="1" applyFill="1" applyBorder="1" applyAlignment="1">
      <alignment horizontal="left" vertical="top" wrapText="1"/>
    </xf>
    <xf numFmtId="0" fontId="5" fillId="0" borderId="11" xfId="0" applyFont="1" applyFill="1" applyBorder="1"/>
    <xf numFmtId="0" fontId="4" fillId="0" borderId="59" xfId="120" applyFont="1" applyFill="1" applyBorder="1" applyAlignment="1">
      <alignment horizontal="left" vertical="center"/>
    </xf>
    <xf numFmtId="0" fontId="4" fillId="0" borderId="13" xfId="120" applyFont="1" applyFill="1" applyBorder="1" applyAlignment="1">
      <alignment horizontal="left" vertical="center"/>
    </xf>
    <xf numFmtId="0" fontId="4" fillId="0" borderId="13" xfId="120" applyFont="1" applyFill="1" applyBorder="1"/>
    <xf numFmtId="0" fontId="4" fillId="0" borderId="13" xfId="120" applyNumberFormat="1" applyFont="1" applyFill="1" applyBorder="1" applyAlignment="1">
      <alignment horizontal="center"/>
    </xf>
    <xf numFmtId="0" fontId="38" fillId="0" borderId="15" xfId="0" applyFont="1" applyFill="1" applyBorder="1" applyAlignment="1">
      <alignment horizontal="left" vertical="center" wrapText="1"/>
    </xf>
    <xf numFmtId="0" fontId="4" fillId="0" borderId="60" xfId="120" applyFont="1" applyFill="1" applyBorder="1" applyAlignment="1">
      <alignment horizontal="left" vertical="center"/>
    </xf>
    <xf numFmtId="0" fontId="4" fillId="0" borderId="26" xfId="120" applyFont="1" applyFill="1" applyBorder="1" applyAlignment="1">
      <alignment horizontal="left" vertical="center"/>
    </xf>
    <xf numFmtId="0" fontId="4" fillId="0" borderId="26" xfId="120" applyFont="1" applyFill="1" applyBorder="1"/>
    <xf numFmtId="0" fontId="4" fillId="0" borderId="26" xfId="120" applyNumberFormat="1" applyFont="1" applyFill="1" applyBorder="1" applyAlignment="1">
      <alignment horizontal="center"/>
    </xf>
    <xf numFmtId="0" fontId="38" fillId="0" borderId="16" xfId="0" applyFont="1" applyFill="1" applyBorder="1" applyAlignment="1">
      <alignment horizontal="left" vertical="center" wrapText="1"/>
    </xf>
    <xf numFmtId="0" fontId="4" fillId="0" borderId="61" xfId="120" applyFont="1" applyFill="1" applyBorder="1" applyAlignment="1">
      <alignment horizontal="left" vertical="center"/>
    </xf>
    <xf numFmtId="0" fontId="4" fillId="0" borderId="14" xfId="120" applyFont="1" applyFill="1" applyBorder="1"/>
    <xf numFmtId="0" fontId="4" fillId="0" borderId="14" xfId="120" applyNumberFormat="1" applyFont="1" applyFill="1" applyBorder="1" applyAlignment="1">
      <alignment horizontal="center"/>
    </xf>
    <xf numFmtId="0" fontId="38" fillId="0" borderId="45" xfId="0" applyFont="1" applyFill="1" applyBorder="1" applyAlignment="1">
      <alignment horizontal="left" vertical="center" wrapText="1"/>
    </xf>
    <xf numFmtId="0" fontId="5" fillId="42" borderId="59" xfId="0" applyFont="1" applyFill="1" applyBorder="1" applyAlignment="1">
      <alignment horizontal="left" vertical="top" wrapText="1"/>
    </xf>
    <xf numFmtId="0" fontId="5" fillId="42" borderId="13" xfId="0" applyFont="1" applyFill="1" applyBorder="1" applyAlignment="1">
      <alignment horizontal="left" vertical="top" wrapText="1"/>
    </xf>
    <xf numFmtId="0" fontId="38" fillId="0" borderId="52" xfId="0" applyFont="1" applyFill="1" applyBorder="1" applyAlignment="1">
      <alignment vertical="center"/>
    </xf>
    <xf numFmtId="0" fontId="38" fillId="0" borderId="0" xfId="0" applyFont="1" applyFill="1" applyBorder="1" applyAlignment="1">
      <alignment horizontal="center" vertical="center"/>
    </xf>
    <xf numFmtId="0" fontId="38" fillId="0" borderId="49" xfId="0" applyFont="1" applyFill="1" applyBorder="1" applyAlignment="1">
      <alignment vertical="center"/>
    </xf>
    <xf numFmtId="0" fontId="38" fillId="0" borderId="18" xfId="0" applyFont="1" applyFill="1" applyBorder="1" applyAlignment="1">
      <alignment horizontal="center" vertical="center"/>
    </xf>
    <xf numFmtId="0" fontId="5" fillId="42" borderId="103" xfId="0" applyFont="1" applyFill="1" applyBorder="1" applyAlignment="1">
      <alignment horizontal="left" vertical="top" wrapText="1"/>
    </xf>
    <xf numFmtId="0" fontId="5" fillId="42" borderId="104" xfId="0" applyFont="1" applyFill="1" applyBorder="1" applyAlignment="1">
      <alignment horizontal="left" vertical="top" wrapText="1"/>
    </xf>
    <xf numFmtId="0" fontId="5" fillId="42" borderId="104" xfId="0" applyFont="1" applyFill="1" applyBorder="1" applyAlignment="1">
      <alignment horizontal="right" vertical="top" wrapText="1"/>
    </xf>
    <xf numFmtId="0" fontId="38" fillId="42" borderId="104" xfId="0" applyFont="1" applyFill="1" applyBorder="1" applyAlignment="1">
      <alignment horizontal="left" vertical="top" wrapText="1"/>
    </xf>
    <xf numFmtId="0" fontId="5" fillId="42" borderId="105" xfId="0" applyFont="1" applyFill="1" applyBorder="1"/>
    <xf numFmtId="0" fontId="5" fillId="0" borderId="0" xfId="0" applyFont="1" applyFill="1" applyBorder="1" applyAlignment="1">
      <alignment horizontal="left" vertical="top" wrapText="1"/>
    </xf>
    <xf numFmtId="0" fontId="33" fillId="32" borderId="27" xfId="120" applyFont="1" applyFill="1" applyBorder="1" applyAlignment="1">
      <alignment horizontal="center" vertical="center"/>
    </xf>
    <xf numFmtId="0" fontId="33" fillId="32" borderId="24" xfId="120" applyFont="1" applyFill="1" applyBorder="1" applyAlignment="1">
      <alignment horizontal="center" vertical="center"/>
    </xf>
    <xf numFmtId="0" fontId="33" fillId="32" borderId="10" xfId="120" applyFont="1" applyFill="1" applyBorder="1" applyAlignment="1">
      <alignment horizontal="center" vertical="center"/>
    </xf>
    <xf numFmtId="0" fontId="46" fillId="32" borderId="17" xfId="120" applyFont="1" applyFill="1" applyBorder="1" applyAlignment="1">
      <alignment horizontal="center" vertical="center"/>
    </xf>
    <xf numFmtId="0" fontId="46" fillId="32" borderId="18" xfId="120" applyFont="1" applyFill="1" applyBorder="1" applyAlignment="1">
      <alignment horizontal="center" vertical="center"/>
    </xf>
    <xf numFmtId="0" fontId="46" fillId="32" borderId="11" xfId="120" applyFont="1" applyFill="1" applyBorder="1" applyAlignment="1">
      <alignment horizontal="center" vertical="center"/>
    </xf>
    <xf numFmtId="0" fontId="2" fillId="0" borderId="27" xfId="120" applyFont="1" applyFill="1" applyBorder="1" applyAlignment="1">
      <alignment horizontal="left"/>
    </xf>
    <xf numFmtId="0" fontId="2" fillId="0" borderId="24" xfId="120" applyFont="1" applyFill="1" applyBorder="1" applyAlignment="1">
      <alignment horizontal="left"/>
    </xf>
    <xf numFmtId="0" fontId="44" fillId="14" borderId="70" xfId="120" applyFont="1" applyFill="1" applyBorder="1" applyAlignment="1">
      <alignment horizontal="center"/>
    </xf>
    <xf numFmtId="0" fontId="45" fillId="14" borderId="28" xfId="120" applyFont="1" applyFill="1" applyBorder="1" applyAlignment="1">
      <alignment horizontal="center"/>
    </xf>
    <xf numFmtId="0" fontId="45" fillId="14" borderId="42" xfId="120" applyFont="1" applyFill="1" applyBorder="1" applyAlignment="1">
      <alignment horizontal="center"/>
    </xf>
    <xf numFmtId="0" fontId="45" fillId="14" borderId="66" xfId="120" applyFont="1" applyFill="1" applyBorder="1" applyAlignment="1">
      <alignment horizontal="center"/>
    </xf>
    <xf numFmtId="0" fontId="35" fillId="14" borderId="28" xfId="120" applyFont="1" applyFill="1" applyBorder="1" applyAlignment="1">
      <alignment horizontal="center"/>
    </xf>
    <xf numFmtId="0" fontId="35" fillId="14" borderId="57" xfId="120" applyFont="1" applyFill="1" applyBorder="1" applyAlignment="1">
      <alignment horizontal="center"/>
    </xf>
    <xf numFmtId="0" fontId="45" fillId="14" borderId="41" xfId="120" applyFont="1" applyFill="1" applyBorder="1" applyAlignment="1">
      <alignment horizontal="center"/>
    </xf>
    <xf numFmtId="0" fontId="45" fillId="14" borderId="20" xfId="120" applyFont="1" applyFill="1" applyBorder="1"/>
    <xf numFmtId="0" fontId="45" fillId="14" borderId="71" xfId="120" applyFont="1" applyFill="1" applyBorder="1" applyAlignment="1">
      <alignment horizontal="center"/>
    </xf>
    <xf numFmtId="0" fontId="45" fillId="14" borderId="36" xfId="120" applyFont="1" applyFill="1" applyBorder="1" applyAlignment="1">
      <alignment horizontal="center"/>
    </xf>
    <xf numFmtId="0" fontId="44" fillId="14" borderId="31" xfId="120" applyFont="1" applyFill="1" applyBorder="1" applyAlignment="1">
      <alignment horizontal="center"/>
    </xf>
    <xf numFmtId="0" fontId="45" fillId="14" borderId="32" xfId="120" applyFont="1" applyFill="1" applyBorder="1" applyAlignment="1">
      <alignment horizontal="center"/>
    </xf>
    <xf numFmtId="0" fontId="45" fillId="14" borderId="33" xfId="120" applyFont="1" applyFill="1" applyBorder="1" applyAlignment="1">
      <alignment horizontal="center"/>
    </xf>
    <xf numFmtId="0" fontId="29" fillId="0" borderId="27" xfId="120" applyFont="1" applyFill="1" applyBorder="1" applyAlignment="1">
      <alignment horizontal="center" wrapText="1"/>
    </xf>
    <xf numFmtId="0" fontId="29" fillId="0" borderId="24" xfId="120" applyFont="1" applyFill="1" applyBorder="1" applyAlignment="1">
      <alignment horizontal="center" wrapText="1"/>
    </xf>
    <xf numFmtId="0" fontId="47" fillId="0" borderId="19" xfId="120" applyFont="1" applyFill="1" applyBorder="1" applyAlignment="1">
      <alignment horizontal="center" vertical="center"/>
    </xf>
    <xf numFmtId="0" fontId="47" fillId="0" borderId="0" xfId="120" applyFont="1" applyFill="1" applyBorder="1" applyAlignment="1">
      <alignment horizontal="center" vertical="center"/>
    </xf>
    <xf numFmtId="0" fontId="4" fillId="0" borderId="41" xfId="120" applyFont="1" applyFill="1" applyBorder="1" applyAlignment="1">
      <alignment horizontal="center" vertical="top" wrapText="1"/>
    </xf>
    <xf numFmtId="0" fontId="4" fillId="0" borderId="36" xfId="120" applyFont="1" applyFill="1" applyBorder="1" applyAlignment="1">
      <alignment horizontal="center" vertical="top" wrapText="1"/>
    </xf>
    <xf numFmtId="0" fontId="38" fillId="42" borderId="31" xfId="0" applyFont="1" applyFill="1" applyBorder="1" applyAlignment="1">
      <alignment horizontal="left" vertical="top" wrapText="1"/>
    </xf>
    <xf numFmtId="0" fontId="38" fillId="42" borderId="32" xfId="0" applyFont="1" applyFill="1" applyBorder="1" applyAlignment="1">
      <alignment horizontal="left" vertical="top" wrapText="1"/>
    </xf>
    <xf numFmtId="164" fontId="31" fillId="0" borderId="72" xfId="0" applyNumberFormat="1" applyFont="1" applyFill="1" applyBorder="1" applyAlignment="1">
      <alignment horizontal="center" vertical="center" wrapText="1"/>
    </xf>
    <xf numFmtId="164" fontId="31" fillId="0" borderId="87" xfId="0" applyNumberFormat="1" applyFont="1" applyFill="1" applyBorder="1" applyAlignment="1">
      <alignment horizontal="center" vertical="center" wrapText="1"/>
    </xf>
    <xf numFmtId="164" fontId="31" fillId="0" borderId="73" xfId="0" applyNumberFormat="1" applyFont="1" applyFill="1" applyBorder="1" applyAlignment="1">
      <alignment horizontal="center" vertical="center" wrapText="1"/>
    </xf>
    <xf numFmtId="0" fontId="38" fillId="42" borderId="65" xfId="0" applyFont="1" applyFill="1" applyBorder="1" applyAlignment="1">
      <alignment horizontal="center" vertical="center" wrapText="1"/>
    </xf>
    <xf numFmtId="0" fontId="38" fillId="42" borderId="24" xfId="0" applyFont="1" applyFill="1" applyBorder="1" applyAlignment="1">
      <alignment horizontal="center" vertical="center" wrapText="1"/>
    </xf>
    <xf numFmtId="0" fontId="38" fillId="42" borderId="10" xfId="0" applyFont="1" applyFill="1" applyBorder="1" applyAlignment="1">
      <alignment horizontal="center" vertical="center" wrapText="1"/>
    </xf>
    <xf numFmtId="0" fontId="38" fillId="42" borderId="88" xfId="0" applyFont="1" applyFill="1" applyBorder="1" applyAlignment="1">
      <alignment horizontal="center" vertical="center" wrapText="1"/>
    </xf>
    <xf numFmtId="0" fontId="38" fillId="42" borderId="18" xfId="0" applyFont="1" applyFill="1" applyBorder="1" applyAlignment="1">
      <alignment horizontal="center" vertical="center" wrapText="1"/>
    </xf>
    <xf numFmtId="0" fontId="38" fillId="42" borderId="11" xfId="0" applyFont="1" applyFill="1" applyBorder="1" applyAlignment="1">
      <alignment horizontal="center" vertical="center" wrapText="1"/>
    </xf>
    <xf numFmtId="0" fontId="5" fillId="42" borderId="48" xfId="0" applyFont="1" applyFill="1" applyBorder="1" applyAlignment="1">
      <alignment horizontal="left" vertical="top" wrapText="1"/>
    </xf>
    <xf numFmtId="0" fontId="5" fillId="42" borderId="64" xfId="0" applyFont="1" applyFill="1" applyBorder="1" applyAlignment="1">
      <alignment horizontal="left" vertical="top" wrapText="1"/>
    </xf>
    <xf numFmtId="0" fontId="5" fillId="42" borderId="27" xfId="0" applyFont="1" applyFill="1" applyBorder="1" applyAlignment="1">
      <alignment horizontal="center" vertical="center"/>
    </xf>
    <xf numFmtId="0" fontId="5" fillId="42" borderId="24" xfId="0" applyFont="1" applyFill="1" applyBorder="1" applyAlignment="1">
      <alignment horizontal="center" vertical="center"/>
    </xf>
    <xf numFmtId="0" fontId="5" fillId="42" borderId="10" xfId="0" applyFont="1" applyFill="1" applyBorder="1" applyAlignment="1">
      <alignment horizontal="center" vertical="center"/>
    </xf>
    <xf numFmtId="0" fontId="5" fillId="42" borderId="17" xfId="0" applyFont="1" applyFill="1" applyBorder="1" applyAlignment="1">
      <alignment horizontal="center" vertical="center"/>
    </xf>
    <xf numFmtId="0" fontId="5" fillId="42" borderId="18" xfId="0" applyFont="1" applyFill="1" applyBorder="1" applyAlignment="1">
      <alignment horizontal="center" vertical="center"/>
    </xf>
    <xf numFmtId="0" fontId="5" fillId="42" borderId="11" xfId="0" applyFont="1" applyFill="1" applyBorder="1" applyAlignment="1">
      <alignment horizontal="center" vertical="center"/>
    </xf>
    <xf numFmtId="164" fontId="31" fillId="42" borderId="72" xfId="0" applyNumberFormat="1" applyFont="1" applyFill="1" applyBorder="1" applyAlignment="1">
      <alignment horizontal="center" vertical="center" wrapText="1"/>
    </xf>
    <xf numFmtId="164" fontId="31" fillId="42" borderId="73" xfId="0" applyNumberFormat="1" applyFont="1" applyFill="1" applyBorder="1" applyAlignment="1">
      <alignment horizontal="center" vertical="center" wrapText="1"/>
    </xf>
    <xf numFmtId="0" fontId="5" fillId="42" borderId="31" xfId="0" applyFont="1" applyFill="1" applyBorder="1" applyAlignment="1">
      <alignment horizontal="center"/>
    </xf>
    <xf numFmtId="0" fontId="5" fillId="42" borderId="32" xfId="0" applyFont="1" applyFill="1" applyBorder="1" applyAlignment="1">
      <alignment horizontal="center"/>
    </xf>
    <xf numFmtId="0" fontId="5" fillId="42" borderId="33" xfId="0" applyFont="1" applyFill="1" applyBorder="1" applyAlignment="1">
      <alignment horizontal="center"/>
    </xf>
    <xf numFmtId="0" fontId="5" fillId="42" borderId="31" xfId="0" applyFont="1" applyFill="1" applyBorder="1" applyAlignment="1">
      <alignment horizontal="center" vertical="center"/>
    </xf>
    <xf numFmtId="0" fontId="0" fillId="42" borderId="32" xfId="0" applyFill="1" applyBorder="1" applyAlignment="1">
      <alignment horizontal="center" vertical="center"/>
    </xf>
    <xf numFmtId="0" fontId="0" fillId="42" borderId="33" xfId="0" applyFill="1" applyBorder="1" applyAlignment="1">
      <alignment horizontal="center" vertical="center"/>
    </xf>
    <xf numFmtId="0" fontId="5" fillId="42" borderId="48" xfId="0" applyFont="1" applyFill="1" applyBorder="1" applyAlignment="1">
      <alignment horizontal="left" vertical="center" wrapText="1"/>
    </xf>
    <xf numFmtId="0" fontId="5" fillId="42" borderId="35" xfId="0" applyFont="1" applyFill="1" applyBorder="1" applyAlignment="1">
      <alignment horizontal="left" vertical="center" wrapText="1"/>
    </xf>
    <xf numFmtId="0" fontId="5" fillId="42" borderId="64" xfId="0" applyFont="1" applyFill="1" applyBorder="1" applyAlignment="1">
      <alignment horizontal="left" vertical="center" wrapText="1"/>
    </xf>
    <xf numFmtId="0" fontId="5" fillId="42" borderId="19" xfId="0" applyFont="1" applyFill="1" applyBorder="1" applyAlignment="1">
      <alignment horizontal="center" vertical="center"/>
    </xf>
    <xf numFmtId="0" fontId="5" fillId="42" borderId="0" xfId="0" applyFont="1" applyFill="1" applyBorder="1" applyAlignment="1">
      <alignment horizontal="center" vertical="center"/>
    </xf>
    <xf numFmtId="0" fontId="5" fillId="42" borderId="22" xfId="0" applyFont="1" applyFill="1" applyBorder="1" applyAlignment="1">
      <alignment horizontal="center" vertical="center"/>
    </xf>
    <xf numFmtId="0" fontId="5" fillId="42" borderId="85" xfId="0" applyFont="1" applyFill="1" applyBorder="1" applyAlignment="1">
      <alignment horizontal="left" vertical="center" wrapText="1"/>
    </xf>
    <xf numFmtId="0" fontId="5" fillId="42" borderId="37" xfId="0" applyFont="1" applyFill="1" applyBorder="1" applyAlignment="1">
      <alignment horizontal="left" vertical="center" wrapText="1"/>
    </xf>
    <xf numFmtId="0" fontId="38" fillId="42" borderId="37" xfId="0" applyFont="1" applyFill="1" applyBorder="1" applyAlignment="1">
      <alignment horizontal="left" vertical="center" wrapText="1"/>
    </xf>
    <xf numFmtId="0" fontId="5" fillId="42" borderId="86" xfId="0" applyFont="1" applyFill="1" applyBorder="1" applyAlignment="1">
      <alignment horizontal="left" vertical="center" wrapText="1"/>
    </xf>
    <xf numFmtId="0" fontId="38" fillId="42" borderId="86" xfId="0" applyFont="1" applyFill="1" applyBorder="1" applyAlignment="1">
      <alignment horizontal="left" vertical="center" wrapText="1"/>
    </xf>
    <xf numFmtId="0" fontId="38" fillId="42" borderId="31" xfId="0" applyFont="1" applyFill="1" applyBorder="1" applyAlignment="1">
      <alignment horizontal="center" vertical="center" wrapText="1"/>
    </xf>
    <xf numFmtId="0" fontId="38" fillId="42" borderId="32" xfId="0" applyFont="1" applyFill="1" applyBorder="1" applyAlignment="1">
      <alignment horizontal="center" vertical="center" wrapText="1"/>
    </xf>
    <xf numFmtId="0" fontId="38" fillId="42" borderId="33" xfId="0" applyFont="1" applyFill="1" applyBorder="1" applyAlignment="1">
      <alignment horizontal="center" vertical="center" wrapText="1"/>
    </xf>
    <xf numFmtId="0" fontId="38" fillId="42" borderId="48" xfId="0" applyFont="1" applyFill="1" applyBorder="1" applyAlignment="1">
      <alignment horizontal="left" vertical="center" wrapText="1"/>
    </xf>
    <xf numFmtId="0" fontId="38" fillId="42" borderId="64" xfId="0" applyFont="1" applyFill="1" applyBorder="1" applyAlignment="1">
      <alignment horizontal="left" vertical="center" wrapText="1"/>
    </xf>
    <xf numFmtId="0" fontId="38" fillId="42" borderId="46" xfId="0" applyFont="1" applyFill="1" applyBorder="1" applyAlignment="1">
      <alignment horizontal="left" vertical="center" wrapText="1"/>
    </xf>
    <xf numFmtId="0" fontId="38" fillId="42" borderId="32" xfId="0" applyFont="1" applyFill="1" applyBorder="1" applyAlignment="1">
      <alignment horizontal="left" vertical="center" wrapText="1"/>
    </xf>
    <xf numFmtId="0" fontId="38" fillId="42" borderId="33" xfId="0" applyFont="1" applyFill="1" applyBorder="1" applyAlignment="1">
      <alignment horizontal="left" vertical="center" wrapText="1"/>
    </xf>
    <xf numFmtId="0" fontId="38" fillId="42" borderId="31" xfId="0" applyFont="1" applyFill="1" applyBorder="1" applyAlignment="1">
      <alignment horizontal="center" vertical="top" wrapText="1"/>
    </xf>
    <xf numFmtId="0" fontId="38" fillId="42" borderId="32" xfId="0" applyFont="1" applyFill="1" applyBorder="1" applyAlignment="1">
      <alignment horizontal="center" vertical="top" wrapText="1"/>
    </xf>
    <xf numFmtId="0" fontId="38" fillId="42" borderId="33" xfId="0" applyFont="1" applyFill="1" applyBorder="1" applyAlignment="1">
      <alignment horizontal="center" vertical="top" wrapText="1"/>
    </xf>
    <xf numFmtId="0" fontId="38" fillId="42" borderId="31" xfId="0" applyFont="1" applyFill="1" applyBorder="1" applyAlignment="1">
      <alignment horizontal="left" vertical="center" wrapText="1"/>
    </xf>
    <xf numFmtId="0" fontId="27" fillId="41" borderId="32" xfId="0" applyFont="1" applyFill="1" applyBorder="1" applyAlignment="1">
      <alignment horizontal="left" vertical="center"/>
    </xf>
    <xf numFmtId="0" fontId="27" fillId="41" borderId="33" xfId="0" applyFont="1" applyFill="1" applyBorder="1" applyAlignment="1">
      <alignment horizontal="left" vertical="center"/>
    </xf>
    <xf numFmtId="0" fontId="2" fillId="42" borderId="31" xfId="0" applyFont="1" applyFill="1" applyBorder="1" applyAlignment="1">
      <alignment horizontal="left" vertical="top" wrapText="1"/>
    </xf>
    <xf numFmtId="0" fontId="2" fillId="42" borderId="32" xfId="0" applyFont="1" applyFill="1" applyBorder="1" applyAlignment="1">
      <alignment horizontal="left" vertical="top" wrapText="1"/>
    </xf>
    <xf numFmtId="0" fontId="2" fillId="42" borderId="33" xfId="0" applyFont="1" applyFill="1" applyBorder="1" applyAlignment="1">
      <alignment horizontal="left" vertical="top" wrapText="1"/>
    </xf>
    <xf numFmtId="0" fontId="38" fillId="42" borderId="31" xfId="0" applyFont="1" applyFill="1" applyBorder="1" applyAlignment="1">
      <alignment horizontal="center" wrapText="1"/>
    </xf>
    <xf numFmtId="0" fontId="38" fillId="42" borderId="32" xfId="0" applyFont="1" applyFill="1" applyBorder="1" applyAlignment="1">
      <alignment horizontal="center" wrapText="1"/>
    </xf>
    <xf numFmtId="0" fontId="38" fillId="42" borderId="33" xfId="0" applyFont="1" applyFill="1" applyBorder="1" applyAlignment="1">
      <alignment horizontal="center" wrapText="1"/>
    </xf>
    <xf numFmtId="0" fontId="2" fillId="41" borderId="31" xfId="0" applyFont="1" applyFill="1" applyBorder="1" applyAlignment="1">
      <alignment horizontal="center" vertical="center" wrapText="1"/>
    </xf>
    <xf numFmtId="0" fontId="2" fillId="41" borderId="32" xfId="0" applyFont="1" applyFill="1" applyBorder="1" applyAlignment="1">
      <alignment horizontal="center" vertical="center" wrapText="1"/>
    </xf>
    <xf numFmtId="0" fontId="2" fillId="41" borderId="33" xfId="0" applyFont="1" applyFill="1" applyBorder="1" applyAlignment="1">
      <alignment horizontal="center" vertical="center" wrapText="1"/>
    </xf>
    <xf numFmtId="0" fontId="5" fillId="0" borderId="31" xfId="0" applyFont="1" applyFill="1" applyBorder="1" applyAlignment="1">
      <alignment horizontal="center"/>
    </xf>
    <xf numFmtId="0" fontId="5" fillId="0" borderId="32" xfId="0" applyFont="1" applyFill="1" applyBorder="1" applyAlignment="1">
      <alignment horizontal="center"/>
    </xf>
    <xf numFmtId="0" fontId="5" fillId="0" borderId="33" xfId="0" applyFont="1" applyFill="1" applyBorder="1" applyAlignment="1">
      <alignment horizontal="center"/>
    </xf>
    <xf numFmtId="164" fontId="31" fillId="22" borderId="72" xfId="0" applyNumberFormat="1" applyFont="1" applyFill="1" applyBorder="1" applyAlignment="1">
      <alignment horizontal="center" vertical="center" wrapText="1"/>
    </xf>
    <xf numFmtId="164" fontId="31" fillId="22" borderId="73" xfId="0" applyNumberFormat="1" applyFont="1" applyFill="1" applyBorder="1" applyAlignment="1">
      <alignment horizontal="center" vertical="center" wrapText="1"/>
    </xf>
    <xf numFmtId="0" fontId="5" fillId="22" borderId="85" xfId="0" applyFont="1" applyFill="1" applyBorder="1" applyAlignment="1">
      <alignment horizontal="left" vertical="center" wrapText="1"/>
    </xf>
    <xf numFmtId="0" fontId="5" fillId="22" borderId="86" xfId="0" applyFont="1" applyFill="1" applyBorder="1" applyAlignment="1">
      <alignment horizontal="left" vertical="center" wrapText="1"/>
    </xf>
    <xf numFmtId="0" fontId="5" fillId="22" borderId="27" xfId="0" applyFont="1" applyFill="1" applyBorder="1" applyAlignment="1">
      <alignment horizontal="center" vertical="center"/>
    </xf>
    <xf numFmtId="0" fontId="5" fillId="22" borderId="24" xfId="0" applyFont="1" applyFill="1" applyBorder="1" applyAlignment="1">
      <alignment horizontal="center" vertical="center"/>
    </xf>
    <xf numFmtId="0" fontId="5" fillId="22" borderId="10" xfId="0" applyFont="1" applyFill="1" applyBorder="1" applyAlignment="1">
      <alignment horizontal="center" vertical="center"/>
    </xf>
    <xf numFmtId="0" fontId="5" fillId="22" borderId="17" xfId="0" applyFont="1" applyFill="1" applyBorder="1" applyAlignment="1">
      <alignment horizontal="center" vertical="center"/>
    </xf>
    <xf numFmtId="0" fontId="5" fillId="22" borderId="18" xfId="0" applyFont="1" applyFill="1" applyBorder="1" applyAlignment="1">
      <alignment horizontal="center" vertical="center"/>
    </xf>
    <xf numFmtId="0" fontId="5" fillId="22" borderId="11" xfId="0" applyFont="1" applyFill="1" applyBorder="1" applyAlignment="1">
      <alignment horizontal="center" vertical="center"/>
    </xf>
    <xf numFmtId="0" fontId="5" fillId="22" borderId="27" xfId="0" applyFont="1" applyFill="1" applyBorder="1" applyAlignment="1">
      <alignment horizontal="center" vertical="center" wrapText="1"/>
    </xf>
    <xf numFmtId="0" fontId="5" fillId="22" borderId="24" xfId="0" applyFont="1" applyFill="1" applyBorder="1" applyAlignment="1">
      <alignment horizontal="center" vertical="center" wrapText="1"/>
    </xf>
    <xf numFmtId="0" fontId="5" fillId="22" borderId="10" xfId="0" applyFont="1" applyFill="1" applyBorder="1" applyAlignment="1">
      <alignment horizontal="center" vertical="center" wrapText="1"/>
    </xf>
    <xf numFmtId="0" fontId="5" fillId="22" borderId="17" xfId="0" applyFont="1" applyFill="1" applyBorder="1" applyAlignment="1">
      <alignment horizontal="center" vertical="center" wrapText="1"/>
    </xf>
    <xf numFmtId="0" fontId="5" fillId="22" borderId="18" xfId="0" applyFont="1" applyFill="1" applyBorder="1" applyAlignment="1">
      <alignment horizontal="center" vertical="center" wrapText="1"/>
    </xf>
    <xf numFmtId="0" fontId="5" fillId="22" borderId="11" xfId="0" applyFont="1" applyFill="1" applyBorder="1" applyAlignment="1">
      <alignment horizontal="center" vertical="center" wrapText="1"/>
    </xf>
    <xf numFmtId="0" fontId="5" fillId="42" borderId="65" xfId="0" applyFont="1" applyFill="1" applyBorder="1" applyAlignment="1">
      <alignment horizontal="center" vertical="top" wrapText="1"/>
    </xf>
    <xf numFmtId="0" fontId="5" fillId="42" borderId="24" xfId="0" applyFont="1" applyFill="1" applyBorder="1" applyAlignment="1">
      <alignment horizontal="center" vertical="top" wrapText="1"/>
    </xf>
    <xf numFmtId="0" fontId="5" fillId="42" borderId="10" xfId="0" applyFont="1" applyFill="1" applyBorder="1" applyAlignment="1">
      <alignment horizontal="center" vertical="top" wrapText="1"/>
    </xf>
    <xf numFmtId="0" fontId="5" fillId="42" borderId="88" xfId="0" applyFont="1" applyFill="1" applyBorder="1" applyAlignment="1">
      <alignment horizontal="center" vertical="top" wrapText="1"/>
    </xf>
    <xf numFmtId="0" fontId="5" fillId="42" borderId="18" xfId="0" applyFont="1" applyFill="1" applyBorder="1" applyAlignment="1">
      <alignment horizontal="center" vertical="top" wrapText="1"/>
    </xf>
    <xf numFmtId="0" fontId="5" fillId="42" borderId="11" xfId="0" applyFont="1" applyFill="1" applyBorder="1" applyAlignment="1">
      <alignment horizontal="center" vertical="top" wrapText="1"/>
    </xf>
    <xf numFmtId="0" fontId="5" fillId="22" borderId="65" xfId="0" applyFont="1" applyFill="1" applyBorder="1" applyAlignment="1">
      <alignment horizontal="center" vertical="top" wrapText="1"/>
    </xf>
    <xf numFmtId="0" fontId="5" fillId="22" borderId="24" xfId="0" applyFont="1" applyFill="1" applyBorder="1" applyAlignment="1">
      <alignment horizontal="center" vertical="top" wrapText="1"/>
    </xf>
    <xf numFmtId="0" fontId="5" fillId="22" borderId="10" xfId="0" applyFont="1" applyFill="1" applyBorder="1" applyAlignment="1">
      <alignment horizontal="center" vertical="top" wrapText="1"/>
    </xf>
    <xf numFmtId="0" fontId="5" fillId="22" borderId="88" xfId="0" applyFont="1" applyFill="1" applyBorder="1" applyAlignment="1">
      <alignment horizontal="center" vertical="top" wrapText="1"/>
    </xf>
    <xf numFmtId="0" fontId="5" fillId="22" borderId="18" xfId="0" applyFont="1" applyFill="1" applyBorder="1" applyAlignment="1">
      <alignment horizontal="center" vertical="top" wrapText="1"/>
    </xf>
    <xf numFmtId="0" fontId="5" fillId="22" borderId="11" xfId="0" applyFont="1" applyFill="1" applyBorder="1" applyAlignment="1">
      <alignment horizontal="center" vertical="top" wrapText="1"/>
    </xf>
    <xf numFmtId="0" fontId="5" fillId="0" borderId="31"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5" fillId="0" borderId="33" xfId="0" applyFont="1" applyFill="1" applyBorder="1" applyAlignment="1">
      <alignment horizontal="left" vertical="center" wrapText="1"/>
    </xf>
    <xf numFmtId="0" fontId="5" fillId="0" borderId="98"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22" borderId="93" xfId="0" applyFont="1" applyFill="1" applyBorder="1" applyAlignment="1">
      <alignment horizontal="center" vertical="center"/>
    </xf>
    <xf numFmtId="0" fontId="5" fillId="22" borderId="51" xfId="0" applyFont="1" applyFill="1" applyBorder="1" applyAlignment="1">
      <alignment horizontal="center" vertical="center"/>
    </xf>
    <xf numFmtId="0" fontId="5" fillId="22" borderId="30" xfId="0" applyFont="1" applyFill="1" applyBorder="1" applyAlignment="1">
      <alignment horizontal="center" vertical="center"/>
    </xf>
    <xf numFmtId="0" fontId="5" fillId="22" borderId="60" xfId="0" applyFont="1" applyFill="1" applyBorder="1" applyAlignment="1">
      <alignment horizontal="center" vertical="center"/>
    </xf>
    <xf numFmtId="0" fontId="5" fillId="22" borderId="26" xfId="0" applyFont="1" applyFill="1" applyBorder="1" applyAlignment="1">
      <alignment horizontal="center" vertical="center"/>
    </xf>
    <xf numFmtId="0" fontId="5" fillId="22" borderId="16" xfId="0" applyFont="1" applyFill="1" applyBorder="1" applyAlignment="1">
      <alignment horizontal="center" vertical="center"/>
    </xf>
    <xf numFmtId="0" fontId="5" fillId="22" borderId="19" xfId="0" applyFont="1" applyFill="1" applyBorder="1" applyAlignment="1">
      <alignment horizontal="center" vertical="center"/>
    </xf>
    <xf numFmtId="0" fontId="5" fillId="22" borderId="0" xfId="0" applyFont="1" applyFill="1" applyBorder="1" applyAlignment="1">
      <alignment horizontal="center" vertical="center"/>
    </xf>
    <xf numFmtId="0" fontId="5" fillId="22" borderId="22"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101"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22" borderId="61" xfId="0" applyFont="1" applyFill="1" applyBorder="1" applyAlignment="1">
      <alignment horizontal="center" vertical="center"/>
    </xf>
    <xf numFmtId="0" fontId="5" fillId="22" borderId="14" xfId="0" applyFont="1" applyFill="1" applyBorder="1" applyAlignment="1">
      <alignment horizontal="center" vertical="center"/>
    </xf>
    <xf numFmtId="0" fontId="5" fillId="22" borderId="45" xfId="0" applyFont="1" applyFill="1" applyBorder="1" applyAlignment="1">
      <alignment horizontal="center" vertical="center"/>
    </xf>
    <xf numFmtId="0" fontId="73" fillId="41" borderId="31" xfId="0" applyFont="1" applyFill="1" applyBorder="1" applyAlignment="1">
      <alignment horizontal="left" vertical="center" wrapText="1"/>
    </xf>
    <xf numFmtId="0" fontId="73" fillId="41" borderId="32" xfId="0" applyFont="1" applyFill="1" applyBorder="1" applyAlignment="1">
      <alignment horizontal="left" vertical="center" wrapText="1"/>
    </xf>
    <xf numFmtId="164" fontId="38" fillId="0" borderId="32" xfId="0" applyNumberFormat="1" applyFont="1" applyFill="1" applyBorder="1" applyAlignment="1">
      <alignment horizontal="center" vertical="center" wrapText="1"/>
    </xf>
    <xf numFmtId="164" fontId="38" fillId="0" borderId="89" xfId="0" applyNumberFormat="1" applyFont="1" applyFill="1" applyBorder="1" applyAlignment="1">
      <alignment horizontal="center" vertical="center" wrapText="1"/>
    </xf>
    <xf numFmtId="0" fontId="38" fillId="0" borderId="46" xfId="0" applyFont="1" applyFill="1" applyBorder="1" applyAlignment="1">
      <alignment horizontal="center" vertical="center" wrapText="1"/>
    </xf>
    <xf numFmtId="0" fontId="38" fillId="0" borderId="32" xfId="0" applyFont="1" applyFill="1" applyBorder="1" applyAlignment="1">
      <alignment horizontal="center" vertical="center" wrapText="1"/>
    </xf>
    <xf numFmtId="0" fontId="38" fillId="0" borderId="33"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38" fillId="22" borderId="85" xfId="0" applyFont="1" applyFill="1" applyBorder="1" applyAlignment="1">
      <alignment horizontal="left" vertical="center" wrapText="1"/>
    </xf>
    <xf numFmtId="0" fontId="38" fillId="22" borderId="86" xfId="0" applyFont="1" applyFill="1" applyBorder="1" applyAlignment="1">
      <alignment horizontal="left" vertical="center" wrapText="1"/>
    </xf>
    <xf numFmtId="0" fontId="38" fillId="42" borderId="85" xfId="0" applyFont="1" applyFill="1" applyBorder="1" applyAlignment="1">
      <alignment horizontal="left" vertical="center" wrapText="1"/>
    </xf>
    <xf numFmtId="0" fontId="31" fillId="42" borderId="72" xfId="0" applyNumberFormat="1" applyFont="1" applyFill="1" applyBorder="1" applyAlignment="1">
      <alignment horizontal="center" vertical="center" wrapText="1"/>
    </xf>
    <xf numFmtId="0" fontId="31" fillId="42" borderId="73" xfId="0" applyNumberFormat="1" applyFont="1" applyFill="1" applyBorder="1" applyAlignment="1">
      <alignment horizontal="center" vertical="center" wrapText="1"/>
    </xf>
    <xf numFmtId="0" fontId="38" fillId="42" borderId="24" xfId="0" applyFont="1" applyFill="1" applyBorder="1" applyAlignment="1">
      <alignment horizontal="left" vertical="center" wrapText="1"/>
    </xf>
    <xf numFmtId="0" fontId="38" fillId="42" borderId="18" xfId="0" applyFont="1" applyFill="1" applyBorder="1" applyAlignment="1">
      <alignment horizontal="left" vertical="center" wrapText="1"/>
    </xf>
    <xf numFmtId="164" fontId="31" fillId="22" borderId="87" xfId="0" applyNumberFormat="1" applyFont="1" applyFill="1" applyBorder="1" applyAlignment="1">
      <alignment horizontal="center" vertical="center" wrapText="1"/>
    </xf>
    <xf numFmtId="0" fontId="5" fillId="22" borderId="24" xfId="0" applyFont="1" applyFill="1" applyBorder="1" applyAlignment="1">
      <alignment horizontal="left" vertical="center" wrapText="1"/>
    </xf>
    <xf numFmtId="0" fontId="5" fillId="22" borderId="0" xfId="0" applyFont="1" applyFill="1" applyBorder="1" applyAlignment="1">
      <alignment horizontal="left" vertical="center" wrapText="1"/>
    </xf>
    <xf numFmtId="0" fontId="5" fillId="22" borderId="18" xfId="0" applyFont="1" applyFill="1" applyBorder="1" applyAlignment="1">
      <alignment horizontal="left" vertical="center" wrapText="1"/>
    </xf>
    <xf numFmtId="0" fontId="5" fillId="42" borderId="59" xfId="0" applyFont="1" applyFill="1" applyBorder="1" applyAlignment="1">
      <alignment horizontal="left" vertical="top" wrapText="1"/>
    </xf>
    <xf numFmtId="0" fontId="5" fillId="42" borderId="13" xfId="0" applyFont="1" applyFill="1" applyBorder="1" applyAlignment="1">
      <alignment horizontal="left" vertical="top" wrapText="1"/>
    </xf>
    <xf numFmtId="0" fontId="5" fillId="42" borderId="60" xfId="0" applyFont="1" applyFill="1" applyBorder="1" applyAlignment="1">
      <alignment horizontal="left" vertical="top" wrapText="1"/>
    </xf>
    <xf numFmtId="0" fontId="5" fillId="42" borderId="26" xfId="0" applyFont="1" applyFill="1" applyBorder="1" applyAlignment="1">
      <alignment horizontal="left" vertical="top" wrapText="1"/>
    </xf>
    <xf numFmtId="0" fontId="38" fillId="22" borderId="24" xfId="0" applyFont="1" applyFill="1" applyBorder="1" applyAlignment="1">
      <alignment horizontal="left" vertical="center" wrapText="1"/>
    </xf>
    <xf numFmtId="0" fontId="38" fillId="22" borderId="18" xfId="0" applyFont="1" applyFill="1" applyBorder="1" applyAlignment="1">
      <alignment horizontal="left" vertical="center" wrapText="1"/>
    </xf>
    <xf numFmtId="0" fontId="5" fillId="42" borderId="27" xfId="0" applyFont="1" applyFill="1" applyBorder="1" applyAlignment="1">
      <alignment vertical="center" wrapText="1"/>
    </xf>
    <xf numFmtId="0" fontId="5" fillId="42" borderId="19" xfId="0" applyFont="1" applyFill="1" applyBorder="1" applyAlignment="1">
      <alignment vertical="center" wrapText="1"/>
    </xf>
    <xf numFmtId="0" fontId="5" fillId="42" borderId="17" xfId="0" applyFont="1" applyFill="1" applyBorder="1" applyAlignment="1">
      <alignment vertical="center" wrapText="1"/>
    </xf>
    <xf numFmtId="0" fontId="38" fillId="42" borderId="24" xfId="0" applyFont="1" applyFill="1" applyBorder="1" applyAlignment="1">
      <alignment vertical="center" wrapText="1"/>
    </xf>
    <xf numFmtId="0" fontId="38" fillId="42" borderId="18" xfId="0" applyFont="1" applyFill="1" applyBorder="1" applyAlignment="1">
      <alignment vertical="center" wrapText="1"/>
    </xf>
    <xf numFmtId="0" fontId="8" fillId="41" borderId="31" xfId="0" applyFont="1" applyFill="1" applyBorder="1" applyAlignment="1">
      <alignment horizontal="left" vertical="center" wrapText="1"/>
    </xf>
    <xf numFmtId="0" fontId="8" fillId="41" borderId="32" xfId="0" applyFont="1" applyFill="1" applyBorder="1" applyAlignment="1">
      <alignment horizontal="left" vertical="center" wrapText="1"/>
    </xf>
    <xf numFmtId="0" fontId="5" fillId="42" borderId="24" xfId="0" applyFont="1" applyFill="1" applyBorder="1" applyAlignment="1">
      <alignment vertical="center" wrapText="1"/>
    </xf>
    <xf numFmtId="0" fontId="5" fillId="42" borderId="0" xfId="0" applyFont="1" applyFill="1" applyBorder="1" applyAlignment="1">
      <alignment vertical="center" wrapText="1"/>
    </xf>
    <xf numFmtId="0" fontId="5" fillId="42" borderId="18" xfId="0" applyFont="1" applyFill="1" applyBorder="1" applyAlignment="1">
      <alignment vertical="center" wrapText="1"/>
    </xf>
    <xf numFmtId="0" fontId="5" fillId="42" borderId="27" xfId="0" applyFont="1" applyFill="1" applyBorder="1" applyAlignment="1">
      <alignment horizontal="left" vertical="top" wrapText="1"/>
    </xf>
    <xf numFmtId="0" fontId="5" fillId="42" borderId="19" xfId="0" applyFont="1" applyFill="1" applyBorder="1" applyAlignment="1">
      <alignment horizontal="left" vertical="top" wrapText="1"/>
    </xf>
    <xf numFmtId="0" fontId="5" fillId="42" borderId="17" xfId="0" applyFont="1" applyFill="1" applyBorder="1" applyAlignment="1">
      <alignment horizontal="left" vertical="top" wrapText="1"/>
    </xf>
    <xf numFmtId="0" fontId="5" fillId="42" borderId="93" xfId="0" applyFont="1" applyFill="1" applyBorder="1" applyAlignment="1">
      <alignment horizontal="left" vertical="top" wrapText="1"/>
    </xf>
    <xf numFmtId="0" fontId="5" fillId="42" borderId="51" xfId="0" applyFont="1" applyFill="1" applyBorder="1" applyAlignment="1">
      <alignment horizontal="left" vertical="top" wrapText="1"/>
    </xf>
    <xf numFmtId="0" fontId="5" fillId="42" borderId="72" xfId="0" applyFont="1" applyFill="1" applyBorder="1" applyAlignment="1">
      <alignment vertical="center" wrapText="1"/>
    </xf>
    <xf numFmtId="0" fontId="5" fillId="42" borderId="73" xfId="0" applyFont="1" applyFill="1" applyBorder="1" applyAlignment="1">
      <alignment vertical="center" wrapText="1"/>
    </xf>
    <xf numFmtId="164" fontId="38" fillId="42" borderId="27" xfId="0" applyNumberFormat="1" applyFont="1" applyFill="1" applyBorder="1" applyAlignment="1">
      <alignment vertical="center" wrapText="1"/>
    </xf>
    <xf numFmtId="164" fontId="38" fillId="42" borderId="17" xfId="0" applyNumberFormat="1" applyFont="1" applyFill="1" applyBorder="1" applyAlignment="1">
      <alignment vertical="center" wrapText="1"/>
    </xf>
    <xf numFmtId="0" fontId="5" fillId="42" borderId="61" xfId="0" applyFont="1" applyFill="1" applyBorder="1" applyAlignment="1">
      <alignment horizontal="left" wrapText="1"/>
    </xf>
    <xf numFmtId="0" fontId="5" fillId="42" borderId="14" xfId="0" applyFont="1" applyFill="1" applyBorder="1" applyAlignment="1">
      <alignment horizontal="left" wrapText="1"/>
    </xf>
    <xf numFmtId="164" fontId="38" fillId="42" borderId="72" xfId="0" applyNumberFormat="1" applyFont="1" applyFill="1" applyBorder="1" applyAlignment="1">
      <alignment horizontal="left" vertical="top" wrapText="1"/>
    </xf>
    <xf numFmtId="164" fontId="38" fillId="42" borderId="87" xfId="0" applyNumberFormat="1" applyFont="1" applyFill="1" applyBorder="1" applyAlignment="1">
      <alignment horizontal="left" vertical="top" wrapText="1"/>
    </xf>
    <xf numFmtId="164" fontId="38" fillId="42" borderId="73" xfId="0" applyNumberFormat="1" applyFont="1" applyFill="1" applyBorder="1" applyAlignment="1">
      <alignment horizontal="left" vertical="top" wrapText="1"/>
    </xf>
    <xf numFmtId="0" fontId="38" fillId="42" borderId="27" xfId="0" applyFont="1" applyFill="1" applyBorder="1" applyAlignment="1">
      <alignment horizontal="center" vertical="center" wrapText="1"/>
    </xf>
    <xf numFmtId="0" fontId="38" fillId="42" borderId="19" xfId="0" applyFont="1" applyFill="1" applyBorder="1" applyAlignment="1">
      <alignment horizontal="center" vertical="center" wrapText="1"/>
    </xf>
    <xf numFmtId="0" fontId="38" fillId="42" borderId="0" xfId="0" applyFont="1" applyFill="1" applyBorder="1" applyAlignment="1">
      <alignment horizontal="center" vertical="center" wrapText="1"/>
    </xf>
    <xf numFmtId="0" fontId="38" fillId="42" borderId="22" xfId="0" applyFont="1" applyFill="1" applyBorder="1" applyAlignment="1">
      <alignment horizontal="center" vertical="center" wrapText="1"/>
    </xf>
    <xf numFmtId="0" fontId="38" fillId="42" borderId="17" xfId="0" applyFont="1" applyFill="1" applyBorder="1" applyAlignment="1">
      <alignment horizontal="center" vertical="center" wrapText="1"/>
    </xf>
    <xf numFmtId="0" fontId="5" fillId="42" borderId="72" xfId="0" applyFont="1" applyFill="1" applyBorder="1" applyAlignment="1">
      <alignment vertical="top" wrapText="1"/>
    </xf>
    <xf numFmtId="0" fontId="5" fillId="42" borderId="73" xfId="0" applyFont="1" applyFill="1" applyBorder="1" applyAlignment="1">
      <alignment vertical="top" wrapText="1"/>
    </xf>
    <xf numFmtId="164" fontId="38" fillId="42" borderId="27" xfId="0" applyNumberFormat="1" applyFont="1" applyFill="1" applyBorder="1" applyAlignment="1">
      <alignment vertical="top" wrapText="1"/>
    </xf>
    <xf numFmtId="164" fontId="38" fillId="42" borderId="17" xfId="0" applyNumberFormat="1" applyFont="1" applyFill="1" applyBorder="1" applyAlignment="1">
      <alignment vertical="top" wrapText="1"/>
    </xf>
    <xf numFmtId="0" fontId="38" fillId="42" borderId="24" xfId="0" applyFont="1" applyFill="1" applyBorder="1" applyAlignment="1">
      <alignment vertical="top" wrapText="1"/>
    </xf>
    <xf numFmtId="0" fontId="38" fillId="42" borderId="18" xfId="0" applyFont="1" applyFill="1" applyBorder="1" applyAlignment="1">
      <alignment vertical="top" wrapText="1"/>
    </xf>
    <xf numFmtId="0" fontId="5" fillId="42" borderId="24" xfId="0" applyFont="1" applyFill="1" applyBorder="1" applyAlignment="1">
      <alignment vertical="top" wrapText="1"/>
    </xf>
    <xf numFmtId="0" fontId="5" fillId="42" borderId="18" xfId="0" applyFont="1" applyFill="1" applyBorder="1" applyAlignment="1">
      <alignment vertical="top" wrapText="1"/>
    </xf>
    <xf numFmtId="0" fontId="5" fillId="42" borderId="32" xfId="0" applyFont="1" applyFill="1" applyBorder="1" applyAlignment="1">
      <alignment horizontal="left" vertical="center" wrapText="1"/>
    </xf>
    <xf numFmtId="0" fontId="5" fillId="42" borderId="33" xfId="0" applyFont="1" applyFill="1" applyBorder="1" applyAlignment="1">
      <alignment horizontal="left" vertical="center" wrapText="1"/>
    </xf>
    <xf numFmtId="0" fontId="5" fillId="42" borderId="0" xfId="0" applyFont="1" applyFill="1" applyBorder="1" applyAlignment="1">
      <alignment vertical="top" wrapText="1"/>
    </xf>
    <xf numFmtId="166" fontId="38" fillId="0" borderId="31" xfId="0" applyNumberFormat="1" applyFont="1" applyFill="1" applyBorder="1" applyAlignment="1">
      <alignment horizontal="left" vertical="center"/>
    </xf>
    <xf numFmtId="166" fontId="27" fillId="0" borderId="32" xfId="0" applyNumberFormat="1" applyFont="1" applyFill="1" applyBorder="1" applyAlignment="1">
      <alignment horizontal="left" vertical="center"/>
    </xf>
    <xf numFmtId="166" fontId="27" fillId="0" borderId="33" xfId="0" applyNumberFormat="1" applyFont="1" applyFill="1" applyBorder="1" applyAlignment="1">
      <alignment horizontal="left" vertical="center"/>
    </xf>
    <xf numFmtId="0" fontId="5" fillId="0" borderId="32" xfId="0"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24" xfId="0" applyFont="1" applyFill="1" applyBorder="1" applyAlignment="1">
      <alignment vertical="top" wrapText="1"/>
    </xf>
    <xf numFmtId="0" fontId="5" fillId="0" borderId="18" xfId="0" applyFont="1" applyFill="1" applyBorder="1" applyAlignment="1">
      <alignment vertical="top" wrapText="1"/>
    </xf>
    <xf numFmtId="0" fontId="38" fillId="0" borderId="31" xfId="0" applyFont="1" applyFill="1" applyBorder="1" applyAlignment="1">
      <alignment horizontal="center" vertical="top" wrapText="1"/>
    </xf>
    <xf numFmtId="0" fontId="38" fillId="0" borderId="32" xfId="0" applyFont="1" applyFill="1" applyBorder="1" applyAlignment="1">
      <alignment horizontal="center" vertical="top" wrapText="1"/>
    </xf>
    <xf numFmtId="0" fontId="38" fillId="0" borderId="33" xfId="0" applyFont="1" applyFill="1" applyBorder="1" applyAlignment="1">
      <alignment horizontal="center" vertical="top" wrapText="1"/>
    </xf>
    <xf numFmtId="0" fontId="5" fillId="42" borderId="27" xfId="0" applyFont="1" applyFill="1" applyBorder="1" applyAlignment="1">
      <alignment horizontal="center" vertical="top" wrapText="1"/>
    </xf>
    <xf numFmtId="0" fontId="5" fillId="42" borderId="17" xfId="0" applyFont="1" applyFill="1" applyBorder="1" applyAlignment="1">
      <alignment horizontal="center" vertical="top" wrapText="1"/>
    </xf>
    <xf numFmtId="0" fontId="38" fillId="0" borderId="31" xfId="0" applyFont="1" applyFill="1" applyBorder="1" applyAlignment="1">
      <alignment horizontal="left" vertical="top" wrapText="1"/>
    </xf>
    <xf numFmtId="0" fontId="38" fillId="0" borderId="32" xfId="0" applyFont="1" applyFill="1" applyBorder="1" applyAlignment="1">
      <alignment horizontal="left" vertical="top" wrapText="1"/>
    </xf>
    <xf numFmtId="0" fontId="5" fillId="42" borderId="24" xfId="0" applyFont="1" applyFill="1" applyBorder="1" applyAlignment="1">
      <alignment horizontal="left" vertical="top" wrapText="1"/>
    </xf>
    <xf numFmtId="0" fontId="5" fillId="42" borderId="18" xfId="0" applyFont="1" applyFill="1" applyBorder="1" applyAlignment="1">
      <alignment horizontal="left" vertical="top" wrapText="1"/>
    </xf>
    <xf numFmtId="0" fontId="5" fillId="42" borderId="72" xfId="0" applyFont="1" applyFill="1" applyBorder="1" applyAlignment="1">
      <alignment horizontal="left" wrapText="1"/>
    </xf>
    <xf numFmtId="0" fontId="5" fillId="42" borderId="73" xfId="0" applyFont="1" applyFill="1" applyBorder="1" applyAlignment="1">
      <alignment horizontal="left" wrapText="1"/>
    </xf>
    <xf numFmtId="0" fontId="5" fillId="42" borderId="24" xfId="0" applyFont="1" applyFill="1" applyBorder="1" applyAlignment="1">
      <alignment horizontal="left" wrapText="1"/>
    </xf>
    <xf numFmtId="0" fontId="5" fillId="42" borderId="18" xfId="0" applyFont="1" applyFill="1" applyBorder="1" applyAlignment="1">
      <alignment horizontal="left" wrapText="1"/>
    </xf>
    <xf numFmtId="0" fontId="38" fillId="42" borderId="24" xfId="0" applyFont="1" applyFill="1" applyBorder="1" applyAlignment="1">
      <alignment horizontal="left" wrapText="1"/>
    </xf>
    <xf numFmtId="0" fontId="38" fillId="42" borderId="18" xfId="0" applyFont="1" applyFill="1" applyBorder="1" applyAlignment="1">
      <alignment horizontal="left" wrapText="1"/>
    </xf>
    <xf numFmtId="0" fontId="5" fillId="42" borderId="0" xfId="0" applyFont="1" applyFill="1" applyBorder="1" applyAlignment="1">
      <alignment horizontal="left" vertical="top" wrapText="1"/>
    </xf>
    <xf numFmtId="0" fontId="5" fillId="42" borderId="72" xfId="0" applyFont="1" applyFill="1" applyBorder="1" applyAlignment="1">
      <alignment horizontal="left" vertical="top" wrapText="1"/>
    </xf>
    <xf numFmtId="0" fontId="5" fillId="42" borderId="87" xfId="0" applyFont="1" applyFill="1" applyBorder="1" applyAlignment="1">
      <alignment horizontal="left" vertical="top" wrapText="1"/>
    </xf>
    <xf numFmtId="0" fontId="5" fillId="42" borderId="73" xfId="0" applyFont="1" applyFill="1" applyBorder="1" applyAlignment="1">
      <alignment horizontal="left" vertical="top" wrapText="1"/>
    </xf>
    <xf numFmtId="0" fontId="5" fillId="0" borderId="72" xfId="0" applyFont="1" applyFill="1" applyBorder="1" applyAlignment="1">
      <alignment horizontal="left" wrapText="1"/>
    </xf>
    <xf numFmtId="0" fontId="5" fillId="0" borderId="73" xfId="0" applyFont="1" applyFill="1" applyBorder="1" applyAlignment="1">
      <alignment horizontal="left" wrapText="1"/>
    </xf>
    <xf numFmtId="0" fontId="5" fillId="0" borderId="24"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1" xfId="0" applyFont="1" applyFill="1" applyBorder="1" applyAlignment="1">
      <alignment horizontal="center" vertical="center"/>
    </xf>
    <xf numFmtId="164" fontId="31" fillId="42" borderId="87" xfId="0" applyNumberFormat="1" applyFont="1" applyFill="1" applyBorder="1" applyAlignment="1">
      <alignment horizontal="center" vertical="center" wrapText="1"/>
    </xf>
    <xf numFmtId="0" fontId="38" fillId="22" borderId="24" xfId="0" applyFont="1" applyFill="1" applyBorder="1" applyAlignment="1">
      <alignment horizontal="left" wrapText="1"/>
    </xf>
    <xf numFmtId="0" fontId="38" fillId="22" borderId="18" xfId="0" applyFont="1" applyFill="1" applyBorder="1" applyAlignment="1">
      <alignment horizontal="left" wrapText="1"/>
    </xf>
    <xf numFmtId="0" fontId="5" fillId="22" borderId="24" xfId="0" applyFont="1" applyFill="1" applyBorder="1" applyAlignment="1">
      <alignment horizontal="left" wrapText="1"/>
    </xf>
    <xf numFmtId="0" fontId="5" fillId="22" borderId="18" xfId="0" applyFont="1" applyFill="1" applyBorder="1" applyAlignment="1">
      <alignment horizontal="left" wrapText="1"/>
    </xf>
    <xf numFmtId="0" fontId="5" fillId="22" borderId="24" xfId="0" applyFont="1" applyFill="1" applyBorder="1" applyAlignment="1">
      <alignment horizontal="left" vertical="top" wrapText="1"/>
    </xf>
    <xf numFmtId="0" fontId="5" fillId="22" borderId="18" xfId="0" applyFont="1" applyFill="1" applyBorder="1" applyAlignment="1">
      <alignment horizontal="left" vertical="top" wrapText="1"/>
    </xf>
    <xf numFmtId="0" fontId="5" fillId="0" borderId="72" xfId="0" applyFont="1" applyFill="1" applyBorder="1" applyAlignment="1">
      <alignment horizontal="left" vertical="top" wrapText="1"/>
    </xf>
    <xf numFmtId="0" fontId="5" fillId="0" borderId="87" xfId="0" applyFont="1" applyFill="1" applyBorder="1" applyAlignment="1">
      <alignment horizontal="left" vertical="top" wrapText="1"/>
    </xf>
    <xf numFmtId="0" fontId="5" fillId="0" borderId="73" xfId="0" applyFont="1" applyFill="1" applyBorder="1" applyAlignment="1">
      <alignment horizontal="left" vertical="top" wrapText="1"/>
    </xf>
    <xf numFmtId="0" fontId="5" fillId="22" borderId="72" xfId="0" applyFont="1" applyFill="1" applyBorder="1" applyAlignment="1">
      <alignment horizontal="left" vertical="top" wrapText="1"/>
    </xf>
    <xf numFmtId="0" fontId="5" fillId="22" borderId="87" xfId="0" applyFont="1" applyFill="1" applyBorder="1" applyAlignment="1">
      <alignment horizontal="left" vertical="top" wrapText="1"/>
    </xf>
    <xf numFmtId="0" fontId="5" fillId="22" borderId="73" xfId="0" applyFont="1" applyFill="1" applyBorder="1" applyAlignment="1">
      <alignment horizontal="left" vertical="top" wrapText="1"/>
    </xf>
    <xf numFmtId="0" fontId="5" fillId="22" borderId="0" xfId="0" applyFont="1" applyFill="1" applyBorder="1" applyAlignment="1">
      <alignment horizontal="left" vertical="top" wrapText="1"/>
    </xf>
    <xf numFmtId="0" fontId="38" fillId="22" borderId="72" xfId="0" applyFont="1" applyFill="1" applyBorder="1" applyAlignment="1">
      <alignment horizontal="left" vertical="top" wrapText="1"/>
    </xf>
    <xf numFmtId="0" fontId="38" fillId="22" borderId="73" xfId="0" applyFont="1" applyFill="1" applyBorder="1" applyAlignment="1">
      <alignment horizontal="left" vertical="top" wrapText="1"/>
    </xf>
    <xf numFmtId="0" fontId="5" fillId="22" borderId="31" xfId="0" applyFont="1" applyFill="1" applyBorder="1" applyAlignment="1">
      <alignment horizontal="center" vertical="center"/>
    </xf>
    <xf numFmtId="0" fontId="5" fillId="22" borderId="32" xfId="0" applyFont="1" applyFill="1" applyBorder="1" applyAlignment="1">
      <alignment horizontal="center" vertical="center"/>
    </xf>
    <xf numFmtId="0" fontId="5" fillId="22" borderId="33" xfId="0" applyFont="1" applyFill="1" applyBorder="1" applyAlignment="1">
      <alignment horizontal="center" vertical="center"/>
    </xf>
    <xf numFmtId="0" fontId="5" fillId="0" borderId="24"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8" xfId="0" applyFont="1" applyFill="1" applyBorder="1" applyAlignment="1">
      <alignment horizontal="left" vertical="top" wrapText="1"/>
    </xf>
    <xf numFmtId="0" fontId="38" fillId="0" borderId="24" xfId="0" applyFont="1" applyFill="1" applyBorder="1" applyAlignment="1">
      <alignment horizontal="left" wrapText="1"/>
    </xf>
    <xf numFmtId="0" fontId="38" fillId="0" borderId="18" xfId="0" applyFont="1" applyFill="1" applyBorder="1" applyAlignment="1">
      <alignment horizontal="left" wrapText="1"/>
    </xf>
    <xf numFmtId="0" fontId="38" fillId="0" borderId="72" xfId="0" applyFont="1" applyFill="1" applyBorder="1" applyAlignment="1">
      <alignment horizontal="left" vertical="center" wrapText="1"/>
    </xf>
    <xf numFmtId="0" fontId="38" fillId="0" borderId="73" xfId="0" applyFont="1" applyFill="1" applyBorder="1" applyAlignment="1">
      <alignment horizontal="left" vertical="center" wrapText="1"/>
    </xf>
    <xf numFmtId="0" fontId="71" fillId="42" borderId="0" xfId="0" applyFont="1" applyFill="1" applyBorder="1" applyAlignment="1">
      <alignment horizontal="center" vertical="top" wrapText="1"/>
    </xf>
    <xf numFmtId="0" fontId="71" fillId="42" borderId="27" xfId="0" applyFont="1" applyFill="1" applyBorder="1" applyAlignment="1">
      <alignment horizontal="center" vertical="center" wrapText="1"/>
    </xf>
    <xf numFmtId="0" fontId="71" fillId="42" borderId="24" xfId="0" applyFont="1" applyFill="1" applyBorder="1" applyAlignment="1">
      <alignment horizontal="center" vertical="center" wrapText="1"/>
    </xf>
    <xf numFmtId="0" fontId="71" fillId="42" borderId="10" xfId="0" applyFont="1" applyFill="1" applyBorder="1" applyAlignment="1">
      <alignment horizontal="center" vertical="center" wrapText="1"/>
    </xf>
    <xf numFmtId="0" fontId="71" fillId="42" borderId="19" xfId="0" applyFont="1" applyFill="1" applyBorder="1" applyAlignment="1">
      <alignment horizontal="center" vertical="center" wrapText="1"/>
    </xf>
    <xf numFmtId="0" fontId="71" fillId="42" borderId="0" xfId="0" applyFont="1" applyFill="1" applyBorder="1" applyAlignment="1">
      <alignment horizontal="center" vertical="center" wrapText="1"/>
    </xf>
    <xf numFmtId="0" fontId="71" fillId="42" borderId="22" xfId="0" applyFont="1" applyFill="1" applyBorder="1" applyAlignment="1">
      <alignment horizontal="center" vertical="center" wrapText="1"/>
    </xf>
    <xf numFmtId="0" fontId="71" fillId="42" borderId="17" xfId="0" applyFont="1" applyFill="1" applyBorder="1" applyAlignment="1">
      <alignment horizontal="center" vertical="center" wrapText="1"/>
    </xf>
    <xf numFmtId="0" fontId="71" fillId="42" borderId="18" xfId="0" applyFont="1" applyFill="1" applyBorder="1" applyAlignment="1">
      <alignment horizontal="center" vertical="center" wrapText="1"/>
    </xf>
    <xf numFmtId="0" fontId="71" fillId="42" borderId="11" xfId="0" applyFont="1" applyFill="1" applyBorder="1" applyAlignment="1">
      <alignment horizontal="center" vertical="center" wrapText="1"/>
    </xf>
    <xf numFmtId="0" fontId="38" fillId="0" borderId="72" xfId="0" applyFont="1" applyFill="1" applyBorder="1" applyAlignment="1">
      <alignment horizontal="left" vertical="top" wrapText="1"/>
    </xf>
    <xf numFmtId="0" fontId="38" fillId="0" borderId="73" xfId="0" applyFont="1" applyFill="1" applyBorder="1" applyAlignment="1">
      <alignment horizontal="left" vertical="top" wrapText="1"/>
    </xf>
    <xf numFmtId="0" fontId="38" fillId="0" borderId="24" xfId="0" applyFont="1" applyFill="1" applyBorder="1" applyAlignment="1">
      <alignment horizontal="center" vertical="center" wrapText="1"/>
    </xf>
    <xf numFmtId="0" fontId="38" fillId="0" borderId="10" xfId="0" applyFont="1" applyFill="1" applyBorder="1" applyAlignment="1">
      <alignment horizontal="center" vertical="center" wrapText="1"/>
    </xf>
    <xf numFmtId="0" fontId="38" fillId="0" borderId="18" xfId="0" applyFont="1" applyFill="1" applyBorder="1" applyAlignment="1">
      <alignment horizontal="center" vertical="center" wrapText="1"/>
    </xf>
    <xf numFmtId="0" fontId="38" fillId="0" borderId="11" xfId="0" applyFont="1" applyFill="1" applyBorder="1" applyAlignment="1">
      <alignment horizontal="center" vertical="center" wrapText="1"/>
    </xf>
    <xf numFmtId="166" fontId="27" fillId="41" borderId="72" xfId="0" applyNumberFormat="1" applyFont="1" applyFill="1" applyBorder="1" applyAlignment="1">
      <alignment horizontal="center" vertical="center"/>
    </xf>
    <xf numFmtId="166" fontId="27" fillId="41" borderId="73" xfId="0" applyNumberFormat="1" applyFont="1" applyFill="1" applyBorder="1" applyAlignment="1">
      <alignment horizontal="center" vertical="center"/>
    </xf>
    <xf numFmtId="0" fontId="2" fillId="41" borderId="27" xfId="0" applyFont="1" applyFill="1" applyBorder="1" applyAlignment="1">
      <alignment horizontal="center" vertical="center"/>
    </xf>
    <xf numFmtId="0" fontId="2" fillId="41" borderId="24" xfId="0" applyFont="1" applyFill="1" applyBorder="1" applyAlignment="1">
      <alignment horizontal="center" vertical="center"/>
    </xf>
    <xf numFmtId="0" fontId="2" fillId="41" borderId="17" xfId="0" applyFont="1" applyFill="1" applyBorder="1" applyAlignment="1">
      <alignment horizontal="center" vertical="center"/>
    </xf>
    <xf numFmtId="0" fontId="2" fillId="41" borderId="18" xfId="0" applyFont="1" applyFill="1" applyBorder="1" applyAlignment="1">
      <alignment horizontal="center" vertical="center"/>
    </xf>
    <xf numFmtId="0" fontId="27" fillId="41" borderId="27" xfId="0" applyFont="1" applyFill="1" applyBorder="1" applyAlignment="1">
      <alignment horizontal="left" vertical="center" wrapText="1"/>
    </xf>
    <xf numFmtId="0" fontId="27" fillId="41" borderId="24" xfId="0" applyFont="1" applyFill="1" applyBorder="1" applyAlignment="1">
      <alignment horizontal="left" vertical="center"/>
    </xf>
    <xf numFmtId="0" fontId="27" fillId="41" borderId="10" xfId="0" applyFont="1" applyFill="1" applyBorder="1" applyAlignment="1">
      <alignment horizontal="left" vertical="center"/>
    </xf>
    <xf numFmtId="0" fontId="27" fillId="41" borderId="17" xfId="0" applyFont="1" applyFill="1" applyBorder="1" applyAlignment="1">
      <alignment horizontal="left" vertical="center"/>
    </xf>
    <xf numFmtId="0" fontId="27" fillId="41" borderId="18" xfId="0" applyFont="1" applyFill="1" applyBorder="1" applyAlignment="1">
      <alignment horizontal="left" vertical="center"/>
    </xf>
    <xf numFmtId="0" fontId="27" fillId="41" borderId="11" xfId="0" applyFont="1" applyFill="1" applyBorder="1" applyAlignment="1">
      <alignment horizontal="left" vertical="center"/>
    </xf>
    <xf numFmtId="0" fontId="47" fillId="41" borderId="27" xfId="0" applyFont="1" applyFill="1" applyBorder="1" applyAlignment="1">
      <alignment horizontal="left" vertical="center" wrapText="1"/>
    </xf>
    <xf numFmtId="0" fontId="47" fillId="41" borderId="24" xfId="0" applyFont="1" applyFill="1" applyBorder="1" applyAlignment="1">
      <alignment horizontal="left" vertical="center" wrapText="1"/>
    </xf>
    <xf numFmtId="0" fontId="47" fillId="41" borderId="10" xfId="0" applyFont="1" applyFill="1" applyBorder="1" applyAlignment="1">
      <alignment horizontal="left" vertical="center" wrapText="1"/>
    </xf>
    <xf numFmtId="0" fontId="47" fillId="41" borderId="17" xfId="0" applyFont="1" applyFill="1" applyBorder="1" applyAlignment="1">
      <alignment horizontal="left" vertical="center" wrapText="1"/>
    </xf>
    <xf numFmtId="0" fontId="47" fillId="41" borderId="18" xfId="0" applyFont="1" applyFill="1" applyBorder="1" applyAlignment="1">
      <alignment horizontal="left" vertical="center" wrapText="1"/>
    </xf>
    <xf numFmtId="0" fontId="47" fillId="41" borderId="11" xfId="0" applyFont="1" applyFill="1" applyBorder="1" applyAlignment="1">
      <alignment horizontal="left" vertical="center" wrapText="1"/>
    </xf>
    <xf numFmtId="0" fontId="5" fillId="0" borderId="19" xfId="0" applyFont="1" applyFill="1" applyBorder="1" applyAlignment="1">
      <alignment horizontal="left" vertical="top" wrapText="1"/>
    </xf>
    <xf numFmtId="0" fontId="38" fillId="0" borderId="0" xfId="0" applyFont="1" applyFill="1" applyBorder="1" applyAlignment="1">
      <alignment horizontal="left" vertical="top" wrapText="1"/>
    </xf>
    <xf numFmtId="0" fontId="5" fillId="0" borderId="22" xfId="0" applyFont="1" applyFill="1" applyBorder="1"/>
    <xf numFmtId="0" fontId="5" fillId="0" borderId="0" xfId="147" applyFont="1" applyFill="1" applyBorder="1" applyAlignment="1">
      <alignment horizontal="center" vertical="center" wrapText="1"/>
    </xf>
    <xf numFmtId="164" fontId="31" fillId="0" borderId="45" xfId="0" applyNumberFormat="1" applyFont="1" applyFill="1" applyBorder="1" applyAlignment="1">
      <alignment horizontal="center" vertical="center" wrapText="1"/>
    </xf>
    <xf numFmtId="0" fontId="31" fillId="0" borderId="31" xfId="120" applyFont="1" applyFill="1" applyBorder="1" applyAlignment="1">
      <alignment horizontal="left" vertical="center"/>
    </xf>
    <xf numFmtId="0" fontId="4" fillId="0" borderId="32" xfId="120" applyFont="1" applyFill="1" applyBorder="1"/>
    <xf numFmtId="0" fontId="38" fillId="0" borderId="32" xfId="0" applyFont="1" applyFill="1" applyBorder="1" applyAlignment="1">
      <alignment horizontal="left" vertical="center" wrapText="1"/>
    </xf>
    <xf numFmtId="165" fontId="38" fillId="0" borderId="32" xfId="0" applyNumberFormat="1" applyFont="1" applyFill="1" applyBorder="1" applyAlignment="1">
      <alignment horizontal="center" vertical="center"/>
    </xf>
    <xf numFmtId="165" fontId="38" fillId="0" borderId="33" xfId="0" applyNumberFormat="1" applyFont="1" applyFill="1" applyBorder="1" applyAlignment="1">
      <alignment horizontal="center" vertical="center"/>
    </xf>
    <xf numFmtId="0" fontId="27" fillId="0" borderId="19" xfId="120" applyFont="1" applyFill="1" applyBorder="1" applyAlignment="1">
      <alignment horizontal="center" vertical="center" wrapText="1"/>
    </xf>
    <xf numFmtId="0" fontId="48" fillId="0" borderId="0" xfId="120" applyFont="1" applyFill="1" applyBorder="1" applyAlignment="1">
      <alignment horizontal="center" vertical="center" wrapText="1"/>
    </xf>
    <xf numFmtId="0" fontId="27" fillId="0" borderId="19" xfId="120" applyFont="1" applyFill="1" applyBorder="1" applyAlignment="1">
      <alignment horizontal="center" vertical="center"/>
    </xf>
    <xf numFmtId="0" fontId="27" fillId="0" borderId="0" xfId="120" applyFont="1" applyFill="1" applyBorder="1" applyAlignment="1">
      <alignment horizontal="center" vertical="center"/>
    </xf>
    <xf numFmtId="0" fontId="43" fillId="0" borderId="27" xfId="120" applyFont="1" applyFill="1" applyBorder="1" applyAlignment="1">
      <alignment horizontal="left" vertical="center" wrapText="1"/>
    </xf>
    <xf numFmtId="0" fontId="4" fillId="0" borderId="24" xfId="120" applyFont="1" applyFill="1" applyBorder="1" applyAlignment="1">
      <alignment horizontal="left" vertical="center" wrapText="1"/>
    </xf>
    <xf numFmtId="0" fontId="4" fillId="0" borderId="10" xfId="120" applyFont="1" applyFill="1" applyBorder="1" applyAlignment="1">
      <alignment horizontal="left" vertical="center" wrapText="1"/>
    </xf>
    <xf numFmtId="0" fontId="4" fillId="0" borderId="19" xfId="120" applyFont="1" applyFill="1" applyBorder="1" applyAlignment="1">
      <alignment horizontal="left" vertical="center" wrapText="1"/>
    </xf>
    <xf numFmtId="0" fontId="4" fillId="0" borderId="0" xfId="120" applyFont="1" applyFill="1" applyBorder="1" applyAlignment="1">
      <alignment horizontal="left" vertical="center" wrapText="1"/>
    </xf>
    <xf numFmtId="0" fontId="4" fillId="0" borderId="22" xfId="120" applyFont="1" applyFill="1" applyBorder="1" applyAlignment="1">
      <alignment horizontal="left" vertical="center" wrapText="1"/>
    </xf>
  </cellXfs>
  <cellStyles count="194">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xfId="25" xr:uid="{00000000-0005-0000-0000-000018000000}"/>
    <cellStyle name="Avertissement 2" xfId="26" xr:uid="{00000000-0005-0000-0000-000019000000}"/>
    <cellStyle name="Bad 2" xfId="27" xr:uid="{00000000-0005-0000-0000-00001A000000}"/>
    <cellStyle name="Bad 3" xfId="28" xr:uid="{00000000-0005-0000-0000-00001B000000}"/>
    <cellStyle name="Bad 4" xfId="29" xr:uid="{00000000-0005-0000-0000-00001C000000}"/>
    <cellStyle name="Berekening" xfId="30" xr:uid="{00000000-0005-0000-0000-00001D000000}"/>
    <cellStyle name="Berekening 2" xfId="31" xr:uid="{00000000-0005-0000-0000-00001E000000}"/>
    <cellStyle name="Calcul 2" xfId="32" xr:uid="{00000000-0005-0000-0000-00001F000000}"/>
    <cellStyle name="Calculation 2" xfId="33" xr:uid="{00000000-0005-0000-0000-000020000000}"/>
    <cellStyle name="Calculation 3" xfId="34" xr:uid="{00000000-0005-0000-0000-000021000000}"/>
    <cellStyle name="Calculation 4" xfId="35" xr:uid="{00000000-0005-0000-0000-000022000000}"/>
    <cellStyle name="Cellule liée" xfId="36" xr:uid="{00000000-0005-0000-0000-000023000000}"/>
    <cellStyle name="Cellule liée 2" xfId="37" xr:uid="{00000000-0005-0000-0000-000024000000}"/>
    <cellStyle name="Check Cell 2" xfId="38" xr:uid="{00000000-0005-0000-0000-000025000000}"/>
    <cellStyle name="Check Cell 3" xfId="39" xr:uid="{00000000-0005-0000-0000-000026000000}"/>
    <cellStyle name="Check Cell 4" xfId="40" xr:uid="{00000000-0005-0000-0000-000027000000}"/>
    <cellStyle name="Commentaire" xfId="41" xr:uid="{00000000-0005-0000-0000-000028000000}"/>
    <cellStyle name="Commentaire 2" xfId="42" xr:uid="{00000000-0005-0000-0000-000029000000}"/>
    <cellStyle name="Controlecel" xfId="43" xr:uid="{00000000-0005-0000-0000-00002A000000}"/>
    <cellStyle name="Controlecel 2" xfId="44" xr:uid="{00000000-0005-0000-0000-00002B000000}"/>
    <cellStyle name="Entrée 2" xfId="45" xr:uid="{00000000-0005-0000-0000-00002C000000}"/>
    <cellStyle name="Explanatory Text 2" xfId="46" xr:uid="{00000000-0005-0000-0000-00002D000000}"/>
    <cellStyle name="Explanatory Text 3" xfId="47" xr:uid="{00000000-0005-0000-0000-00002E000000}"/>
    <cellStyle name="Explanatory Text 4" xfId="48" xr:uid="{00000000-0005-0000-0000-00002F000000}"/>
    <cellStyle name="Gekoppelde cel" xfId="49" xr:uid="{00000000-0005-0000-0000-000030000000}"/>
    <cellStyle name="Gekoppelde cel 2" xfId="50" xr:uid="{00000000-0005-0000-0000-000031000000}"/>
    <cellStyle name="Goed" xfId="51" xr:uid="{00000000-0005-0000-0000-000032000000}"/>
    <cellStyle name="Goed 2" xfId="52" xr:uid="{00000000-0005-0000-0000-000033000000}"/>
    <cellStyle name="Good 2" xfId="53" xr:uid="{00000000-0005-0000-0000-000034000000}"/>
    <cellStyle name="Good 3" xfId="54" xr:uid="{00000000-0005-0000-0000-000035000000}"/>
    <cellStyle name="Good 4" xfId="55" xr:uid="{00000000-0005-0000-0000-000036000000}"/>
    <cellStyle name="Heading 1 2" xfId="56" xr:uid="{00000000-0005-0000-0000-000037000000}"/>
    <cellStyle name="Heading 1 3" xfId="57" xr:uid="{00000000-0005-0000-0000-000038000000}"/>
    <cellStyle name="Heading 1 4" xfId="58" xr:uid="{00000000-0005-0000-0000-000039000000}"/>
    <cellStyle name="Heading 2 2" xfId="59" xr:uid="{00000000-0005-0000-0000-00003A000000}"/>
    <cellStyle name="Heading 2 3" xfId="60" xr:uid="{00000000-0005-0000-0000-00003B000000}"/>
    <cellStyle name="Heading 2 4" xfId="61" xr:uid="{00000000-0005-0000-0000-00003C000000}"/>
    <cellStyle name="Heading 3 2" xfId="62" xr:uid="{00000000-0005-0000-0000-00003D000000}"/>
    <cellStyle name="Heading 3 3" xfId="63" xr:uid="{00000000-0005-0000-0000-00003E000000}"/>
    <cellStyle name="Heading 3 4" xfId="64" xr:uid="{00000000-0005-0000-0000-00003F000000}"/>
    <cellStyle name="Heading 4 2" xfId="65" xr:uid="{00000000-0005-0000-0000-000040000000}"/>
    <cellStyle name="Heading 4 3" xfId="66" xr:uid="{00000000-0005-0000-0000-000041000000}"/>
    <cellStyle name="Heading 4 4" xfId="67" xr:uid="{00000000-0005-0000-0000-000042000000}"/>
    <cellStyle name="Input 2" xfId="68" xr:uid="{00000000-0005-0000-0000-000043000000}"/>
    <cellStyle name="Input 3" xfId="69" xr:uid="{00000000-0005-0000-0000-000044000000}"/>
    <cellStyle name="Input 4" xfId="70" xr:uid="{00000000-0005-0000-0000-000045000000}"/>
    <cellStyle name="Insatisfaisant 2" xfId="71" xr:uid="{00000000-0005-0000-0000-000046000000}"/>
    <cellStyle name="Invoer" xfId="72" xr:uid="{00000000-0005-0000-0000-000047000000}"/>
    <cellStyle name="Invoer 2" xfId="73" xr:uid="{00000000-0005-0000-0000-000048000000}"/>
    <cellStyle name="Kop 1" xfId="74" xr:uid="{00000000-0005-0000-0000-000049000000}"/>
    <cellStyle name="Kop 1 2" xfId="75" xr:uid="{00000000-0005-0000-0000-00004A000000}"/>
    <cellStyle name="Kop 2" xfId="76" xr:uid="{00000000-0005-0000-0000-00004B000000}"/>
    <cellStyle name="Kop 2 2" xfId="77" xr:uid="{00000000-0005-0000-0000-00004C000000}"/>
    <cellStyle name="Kop 3" xfId="78" xr:uid="{00000000-0005-0000-0000-00004D000000}"/>
    <cellStyle name="Kop 3 2" xfId="79" xr:uid="{00000000-0005-0000-0000-00004E000000}"/>
    <cellStyle name="Kop 4" xfId="80" xr:uid="{00000000-0005-0000-0000-00004F000000}"/>
    <cellStyle name="Kop 4 2" xfId="81" xr:uid="{00000000-0005-0000-0000-000050000000}"/>
    <cellStyle name="Linked Cell" xfId="191" builtinId="24" hidden="1"/>
    <cellStyle name="Linked Cell 2" xfId="82" xr:uid="{00000000-0005-0000-0000-000052000000}"/>
    <cellStyle name="Linked Cell 3" xfId="83" xr:uid="{00000000-0005-0000-0000-000053000000}"/>
    <cellStyle name="Linked Cell 4" xfId="84" xr:uid="{00000000-0005-0000-0000-000054000000}"/>
    <cellStyle name="Neutraal" xfId="85" xr:uid="{00000000-0005-0000-0000-000055000000}"/>
    <cellStyle name="Neutraal 2" xfId="86" xr:uid="{00000000-0005-0000-0000-000056000000}"/>
    <cellStyle name="Neutral 2" xfId="87" xr:uid="{00000000-0005-0000-0000-000057000000}"/>
    <cellStyle name="Neutral 3" xfId="88" xr:uid="{00000000-0005-0000-0000-000058000000}"/>
    <cellStyle name="Neutral 4" xfId="89" xr:uid="{00000000-0005-0000-0000-000059000000}"/>
    <cellStyle name="Neutre 2" xfId="90" xr:uid="{00000000-0005-0000-0000-00005A000000}"/>
    <cellStyle name="Normal" xfId="0" builtinId="0"/>
    <cellStyle name="Normal 10" xfId="91" xr:uid="{00000000-0005-0000-0000-00005C000000}"/>
    <cellStyle name="Normal 10 2" xfId="92" xr:uid="{00000000-0005-0000-0000-00005D000000}"/>
    <cellStyle name="Normal 10 3" xfId="93" xr:uid="{00000000-0005-0000-0000-00005E000000}"/>
    <cellStyle name="Normal 10 4" xfId="94" xr:uid="{00000000-0005-0000-0000-00005F000000}"/>
    <cellStyle name="Normal 11" xfId="95" xr:uid="{00000000-0005-0000-0000-000060000000}"/>
    <cellStyle name="Normal 11 2" xfId="96" xr:uid="{00000000-0005-0000-0000-000061000000}"/>
    <cellStyle name="Normal 11 3" xfId="97" xr:uid="{00000000-0005-0000-0000-000062000000}"/>
    <cellStyle name="Normal 11 4" xfId="98" xr:uid="{00000000-0005-0000-0000-000063000000}"/>
    <cellStyle name="Normal 11 5" xfId="99" xr:uid="{00000000-0005-0000-0000-000064000000}"/>
    <cellStyle name="Normal 14" xfId="100" xr:uid="{00000000-0005-0000-0000-000065000000}"/>
    <cellStyle name="Normal 15" xfId="101" xr:uid="{00000000-0005-0000-0000-000066000000}"/>
    <cellStyle name="Normal 16" xfId="102" xr:uid="{00000000-0005-0000-0000-000067000000}"/>
    <cellStyle name="Normal 2" xfId="103" xr:uid="{00000000-0005-0000-0000-000068000000}"/>
    <cellStyle name="Normal 2 2" xfId="104" xr:uid="{00000000-0005-0000-0000-000069000000}"/>
    <cellStyle name="Normal 2 3" xfId="105" xr:uid="{00000000-0005-0000-0000-00006A000000}"/>
    <cellStyle name="Normal 3" xfId="106" xr:uid="{00000000-0005-0000-0000-00006B000000}"/>
    <cellStyle name="Normal 3 10" xfId="107" xr:uid="{00000000-0005-0000-0000-00006C000000}"/>
    <cellStyle name="Normal 3 10 2" xfId="108" xr:uid="{00000000-0005-0000-0000-00006D000000}"/>
    <cellStyle name="Normal 3 10 3" xfId="109" xr:uid="{00000000-0005-0000-0000-00006E000000}"/>
    <cellStyle name="Normal 3 10 4" xfId="110" xr:uid="{00000000-0005-0000-0000-00006F000000}"/>
    <cellStyle name="Normal 3 10 5" xfId="111" xr:uid="{00000000-0005-0000-0000-000070000000}"/>
    <cellStyle name="Normal 3 10 6" xfId="112" xr:uid="{00000000-0005-0000-0000-000071000000}"/>
    <cellStyle name="Normal 3 10 7" xfId="113" xr:uid="{00000000-0005-0000-0000-000072000000}"/>
    <cellStyle name="Normal 3 10 8" xfId="114" xr:uid="{00000000-0005-0000-0000-000073000000}"/>
    <cellStyle name="Normal 3 2" xfId="115" xr:uid="{00000000-0005-0000-0000-000074000000}"/>
    <cellStyle name="Normal 3 3" xfId="116" xr:uid="{00000000-0005-0000-0000-000075000000}"/>
    <cellStyle name="Normal 4" xfId="117" xr:uid="{00000000-0005-0000-0000-000076000000}"/>
    <cellStyle name="Normal 4 2" xfId="118" xr:uid="{00000000-0005-0000-0000-000077000000}"/>
    <cellStyle name="Normal 4 2 2" xfId="119" xr:uid="{00000000-0005-0000-0000-000078000000}"/>
    <cellStyle name="Normal 4 2 2 2" xfId="120" xr:uid="{00000000-0005-0000-0000-000079000000}"/>
    <cellStyle name="Normal 4 2 2 3" xfId="121" xr:uid="{00000000-0005-0000-0000-00007A000000}"/>
    <cellStyle name="Normal 4 2 3" xfId="122" xr:uid="{00000000-0005-0000-0000-00007B000000}"/>
    <cellStyle name="Normal 4 2 4" xfId="123" xr:uid="{00000000-0005-0000-0000-00007C000000}"/>
    <cellStyle name="Normal 4 2 5" xfId="124" xr:uid="{00000000-0005-0000-0000-00007D000000}"/>
    <cellStyle name="Normal 4 2 6" xfId="125" xr:uid="{00000000-0005-0000-0000-00007E000000}"/>
    <cellStyle name="Normal 4 2 7" xfId="126" xr:uid="{00000000-0005-0000-0000-00007F000000}"/>
    <cellStyle name="Normal 4 2 8" xfId="127" xr:uid="{00000000-0005-0000-0000-000080000000}"/>
    <cellStyle name="Normal 4 3" xfId="128" xr:uid="{00000000-0005-0000-0000-000081000000}"/>
    <cellStyle name="Normal 4 3 2" xfId="129" xr:uid="{00000000-0005-0000-0000-000082000000}"/>
    <cellStyle name="Normal 4 4" xfId="130" xr:uid="{00000000-0005-0000-0000-000083000000}"/>
    <cellStyle name="Normal 4 5" xfId="131" xr:uid="{00000000-0005-0000-0000-000084000000}"/>
    <cellStyle name="Normal 5" xfId="132" xr:uid="{00000000-0005-0000-0000-000085000000}"/>
    <cellStyle name="Normal 5 2" xfId="133" xr:uid="{00000000-0005-0000-0000-000086000000}"/>
    <cellStyle name="Normal 6" xfId="134" xr:uid="{00000000-0005-0000-0000-000087000000}"/>
    <cellStyle name="Normal 6 2" xfId="135" xr:uid="{00000000-0005-0000-0000-000088000000}"/>
    <cellStyle name="Normal 6 3" xfId="136" xr:uid="{00000000-0005-0000-0000-000089000000}"/>
    <cellStyle name="Normal 6 4" xfId="137" xr:uid="{00000000-0005-0000-0000-00008A000000}"/>
    <cellStyle name="Normal 7" xfId="138" xr:uid="{00000000-0005-0000-0000-00008B000000}"/>
    <cellStyle name="Normal 7 2" xfId="139" xr:uid="{00000000-0005-0000-0000-00008C000000}"/>
    <cellStyle name="Normal 7 3" xfId="140" xr:uid="{00000000-0005-0000-0000-00008D000000}"/>
    <cellStyle name="Normal 7 4" xfId="141" xr:uid="{00000000-0005-0000-0000-00008E000000}"/>
    <cellStyle name="Normal 8" xfId="142" xr:uid="{00000000-0005-0000-0000-00008F000000}"/>
    <cellStyle name="Normal 8 2" xfId="143" xr:uid="{00000000-0005-0000-0000-000090000000}"/>
    <cellStyle name="Normal 8 3" xfId="144" xr:uid="{00000000-0005-0000-0000-000091000000}"/>
    <cellStyle name="Normal 9" xfId="145" xr:uid="{00000000-0005-0000-0000-000092000000}"/>
    <cellStyle name="Normal 9 2" xfId="146" xr:uid="{00000000-0005-0000-0000-000093000000}"/>
    <cellStyle name="Normal_Okam_2006_V02_Eng" xfId="147" xr:uid="{00000000-0005-0000-0000-000094000000}"/>
    <cellStyle name="Note" xfId="193" builtinId="10" hidden="1"/>
    <cellStyle name="Note 2" xfId="148" xr:uid="{00000000-0005-0000-0000-000097000000}"/>
    <cellStyle name="Note 3" xfId="149" xr:uid="{00000000-0005-0000-0000-000098000000}"/>
    <cellStyle name="Note 4" xfId="150" xr:uid="{00000000-0005-0000-0000-000099000000}"/>
    <cellStyle name="Notitie" xfId="151" xr:uid="{00000000-0005-0000-0000-00009A000000}"/>
    <cellStyle name="Notitie 2" xfId="152" xr:uid="{00000000-0005-0000-0000-00009B000000}"/>
    <cellStyle name="Ongeldig" xfId="153" xr:uid="{00000000-0005-0000-0000-00009C000000}"/>
    <cellStyle name="Ongeldig 2" xfId="154" xr:uid="{00000000-0005-0000-0000-00009D000000}"/>
    <cellStyle name="Output 2" xfId="155" xr:uid="{00000000-0005-0000-0000-00009E000000}"/>
    <cellStyle name="Output 3" xfId="156" xr:uid="{00000000-0005-0000-0000-00009F000000}"/>
    <cellStyle name="Output 4" xfId="157" xr:uid="{00000000-0005-0000-0000-0000A0000000}"/>
    <cellStyle name="Percent 2" xfId="158" xr:uid="{00000000-0005-0000-0000-0000A1000000}"/>
    <cellStyle name="Satisfaisant 2" xfId="159" xr:uid="{00000000-0005-0000-0000-0000A2000000}"/>
    <cellStyle name="Sortie 2" xfId="160" xr:uid="{00000000-0005-0000-0000-0000A3000000}"/>
    <cellStyle name="Standaard_qualitative_risk_questions_v_1.2" xfId="161" xr:uid="{00000000-0005-0000-0000-0000A4000000}"/>
    <cellStyle name="Standard 2" xfId="162" xr:uid="{00000000-0005-0000-0000-0000A5000000}"/>
    <cellStyle name="Texte explicatif 2" xfId="163" xr:uid="{00000000-0005-0000-0000-0000A6000000}"/>
    <cellStyle name="Titel" xfId="164" xr:uid="{00000000-0005-0000-0000-0000A7000000}"/>
    <cellStyle name="Titel 2" xfId="165" xr:uid="{00000000-0005-0000-0000-0000A8000000}"/>
    <cellStyle name="Title 2" xfId="166" xr:uid="{00000000-0005-0000-0000-0000A9000000}"/>
    <cellStyle name="Title 3" xfId="167" xr:uid="{00000000-0005-0000-0000-0000AA000000}"/>
    <cellStyle name="Title 4" xfId="168" xr:uid="{00000000-0005-0000-0000-0000AB000000}"/>
    <cellStyle name="Titre 1 2" xfId="170" xr:uid="{00000000-0005-0000-0000-0000AD000000}"/>
    <cellStyle name="Titre 2" xfId="169" xr:uid="{00000000-0005-0000-0000-0000AC000000}"/>
    <cellStyle name="Titre 2 2" xfId="171" xr:uid="{00000000-0005-0000-0000-0000AE000000}"/>
    <cellStyle name="Titre 3 2" xfId="172" xr:uid="{00000000-0005-0000-0000-0000AF000000}"/>
    <cellStyle name="Titre 4 2" xfId="173" xr:uid="{00000000-0005-0000-0000-0000B0000000}"/>
    <cellStyle name="Totaal" xfId="174" xr:uid="{00000000-0005-0000-0000-0000B1000000}"/>
    <cellStyle name="Totaal 2" xfId="175" xr:uid="{00000000-0005-0000-0000-0000B2000000}"/>
    <cellStyle name="Total 2" xfId="176" xr:uid="{00000000-0005-0000-0000-0000B3000000}"/>
    <cellStyle name="Total 3" xfId="177" xr:uid="{00000000-0005-0000-0000-0000B4000000}"/>
    <cellStyle name="Total 4" xfId="178" xr:uid="{00000000-0005-0000-0000-0000B5000000}"/>
    <cellStyle name="Total 5" xfId="179" xr:uid="{00000000-0005-0000-0000-0000B6000000}"/>
    <cellStyle name="Uitvoer" xfId="180" xr:uid="{00000000-0005-0000-0000-0000B7000000}"/>
    <cellStyle name="Uitvoer 2" xfId="181" xr:uid="{00000000-0005-0000-0000-0000B8000000}"/>
    <cellStyle name="Vérification 2" xfId="182" xr:uid="{00000000-0005-0000-0000-0000B9000000}"/>
    <cellStyle name="Verklarende tekst" xfId="183" xr:uid="{00000000-0005-0000-0000-0000BA000000}"/>
    <cellStyle name="Verklarende tekst 2" xfId="184" xr:uid="{00000000-0005-0000-0000-0000BB000000}"/>
    <cellStyle name="Waarschuwingstekst" xfId="185" xr:uid="{00000000-0005-0000-0000-0000BC000000}"/>
    <cellStyle name="Waarschuwingstekst 2" xfId="186" xr:uid="{00000000-0005-0000-0000-0000BD000000}"/>
    <cellStyle name="Warning Text" xfId="192" builtinId="11" hidden="1"/>
    <cellStyle name="Warning Text 2" xfId="187" xr:uid="{00000000-0005-0000-0000-0000BF000000}"/>
    <cellStyle name="Warning Text 3" xfId="188" xr:uid="{00000000-0005-0000-0000-0000C0000000}"/>
    <cellStyle name="Warning Text 4" xfId="189" xr:uid="{00000000-0005-0000-0000-0000C1000000}"/>
    <cellStyle name="عادي_استمارة الإنفاق" xfId="190" xr:uid="{00000000-0005-0000-0000-0000C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xdr:col>
      <xdr:colOff>228600</xdr:colOff>
      <xdr:row>2</xdr:row>
      <xdr:rowOff>0</xdr:rowOff>
    </xdr:to>
    <xdr:pic>
      <xdr:nvPicPr>
        <xdr:cNvPr id="16485" name="Picture 1" descr="wbcube-m.gif">
          <a:extLst>
            <a:ext uri="{FF2B5EF4-FFF2-40B4-BE49-F238E27FC236}">
              <a16:creationId xmlns:a16="http://schemas.microsoft.com/office/drawing/2014/main" id="{A52CA962-A69B-4114-979A-C83433D8CD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
          <a:ext cx="695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1"/>
  <sheetViews>
    <sheetView showGridLines="0" tabSelected="1" view="pageBreakPreview" zoomScale="114" zoomScaleNormal="87" zoomScaleSheetLayoutView="131" workbookViewId="0">
      <selection activeCell="A27" sqref="A27:W32"/>
    </sheetView>
  </sheetViews>
  <sheetFormatPr baseColWidth="10" defaultColWidth="9.1640625" defaultRowHeight="13" x14ac:dyDescent="0.15"/>
  <cols>
    <col min="1" max="1" width="7" style="9" customWidth="1"/>
    <col min="2" max="2" width="6.83203125" style="9" customWidth="1"/>
    <col min="3" max="3" width="4.5" style="9" customWidth="1"/>
    <col min="4" max="4" width="6.5" style="9" customWidth="1"/>
    <col min="5" max="5" width="8.33203125" style="9" customWidth="1"/>
    <col min="6" max="15" width="4.5" style="9" customWidth="1"/>
    <col min="16" max="16" width="4" style="9" customWidth="1"/>
    <col min="17" max="17" width="4.1640625" style="9" customWidth="1"/>
    <col min="18" max="23" width="4.5" style="9" customWidth="1"/>
    <col min="24" max="24" width="1.83203125" style="9" customWidth="1"/>
    <col min="25" max="16384" width="9.1640625" style="9"/>
  </cols>
  <sheetData>
    <row r="1" spans="1:65" ht="32.25" customHeight="1" x14ac:dyDescent="0.2">
      <c r="A1" s="351" t="s">
        <v>27</v>
      </c>
      <c r="B1" s="352"/>
      <c r="C1" s="352"/>
      <c r="D1" s="352"/>
      <c r="E1" s="352"/>
      <c r="F1" s="352"/>
      <c r="G1" s="352"/>
      <c r="H1" s="352"/>
      <c r="I1" s="352"/>
      <c r="J1" s="352"/>
      <c r="K1" s="352"/>
      <c r="L1" s="352"/>
      <c r="M1" s="352"/>
      <c r="N1" s="352"/>
      <c r="O1" s="73"/>
      <c r="P1" s="74"/>
      <c r="Q1" s="74"/>
      <c r="R1" s="74"/>
      <c r="S1" s="74"/>
      <c r="T1" s="74"/>
      <c r="U1" s="74"/>
      <c r="V1" s="74"/>
      <c r="W1" s="75"/>
    </row>
    <row r="2" spans="1:65" ht="37.5" customHeight="1" x14ac:dyDescent="0.15">
      <c r="A2" s="353" t="s">
        <v>34</v>
      </c>
      <c r="B2" s="354"/>
      <c r="C2" s="354"/>
      <c r="D2" s="354"/>
      <c r="E2" s="354"/>
      <c r="F2" s="354"/>
      <c r="G2" s="354"/>
      <c r="H2" s="354"/>
      <c r="I2" s="354"/>
      <c r="J2" s="354"/>
      <c r="K2" s="354"/>
      <c r="L2" s="354"/>
      <c r="M2" s="354"/>
      <c r="N2" s="354"/>
      <c r="O2" s="76"/>
      <c r="P2" s="77"/>
      <c r="Q2" s="77"/>
      <c r="R2" s="77"/>
      <c r="S2" s="77"/>
      <c r="T2" s="77"/>
      <c r="U2" s="77"/>
      <c r="V2" s="77"/>
      <c r="W2" s="78"/>
    </row>
    <row r="3" spans="1:65" ht="37.5" customHeight="1" x14ac:dyDescent="0.15">
      <c r="A3" s="640" t="s">
        <v>349</v>
      </c>
      <c r="B3" s="641"/>
      <c r="C3" s="641"/>
      <c r="D3" s="641"/>
      <c r="E3" s="641"/>
      <c r="F3" s="641"/>
      <c r="G3" s="641"/>
      <c r="H3" s="641"/>
      <c r="I3" s="641"/>
      <c r="J3" s="641"/>
      <c r="K3" s="641"/>
      <c r="L3" s="641"/>
      <c r="M3" s="641"/>
      <c r="N3" s="641"/>
      <c r="O3" s="79"/>
      <c r="P3" s="79"/>
      <c r="Q3" s="79"/>
      <c r="R3" s="79"/>
      <c r="S3" s="79"/>
      <c r="T3" s="79"/>
      <c r="U3" s="79"/>
      <c r="V3" s="79"/>
      <c r="W3" s="80"/>
    </row>
    <row r="4" spans="1:65" ht="18" x14ac:dyDescent="0.15">
      <c r="A4" s="642">
        <v>2020</v>
      </c>
      <c r="B4" s="643"/>
      <c r="C4" s="643"/>
      <c r="D4" s="643"/>
      <c r="E4" s="643"/>
      <c r="F4" s="643"/>
      <c r="G4" s="643"/>
      <c r="H4" s="643"/>
      <c r="I4" s="643"/>
      <c r="J4" s="643"/>
      <c r="K4" s="643"/>
      <c r="L4" s="643"/>
      <c r="M4" s="643"/>
      <c r="N4" s="643"/>
      <c r="O4" s="355"/>
      <c r="P4" s="356"/>
      <c r="Q4" s="356"/>
      <c r="R4" s="356"/>
      <c r="S4" s="356"/>
      <c r="T4" s="356"/>
      <c r="U4" s="356"/>
      <c r="V4" s="51"/>
      <c r="W4" s="54"/>
      <c r="X4" s="8"/>
      <c r="Y4" s="88"/>
      <c r="Z4" s="88"/>
    </row>
    <row r="5" spans="1:65" ht="3" customHeight="1" thickBot="1" x14ac:dyDescent="0.2">
      <c r="A5" s="19"/>
      <c r="B5" s="8"/>
      <c r="C5" s="8"/>
      <c r="D5" s="8"/>
      <c r="E5" s="8"/>
      <c r="F5" s="8"/>
      <c r="G5" s="8"/>
      <c r="H5" s="8"/>
      <c r="I5" s="8"/>
      <c r="J5" s="8"/>
      <c r="K5" s="8"/>
      <c r="L5" s="8"/>
      <c r="M5" s="8"/>
      <c r="N5" s="8"/>
      <c r="O5" s="8"/>
      <c r="P5" s="8"/>
      <c r="Q5" s="8"/>
      <c r="R5" s="8"/>
      <c r="S5" s="8"/>
      <c r="T5" s="8"/>
      <c r="U5" s="8"/>
      <c r="V5" s="8"/>
      <c r="W5" s="20"/>
      <c r="Y5" s="7"/>
      <c r="Z5" s="7"/>
    </row>
    <row r="6" spans="1:65" s="22" customFormat="1" ht="15" customHeight="1" thickBot="1" x14ac:dyDescent="0.25">
      <c r="A6" s="330" t="s">
        <v>70</v>
      </c>
      <c r="B6" s="331"/>
      <c r="C6" s="331"/>
      <c r="D6" s="331"/>
      <c r="E6" s="331"/>
      <c r="F6" s="331"/>
      <c r="G6" s="331"/>
      <c r="H6" s="331"/>
      <c r="I6" s="331"/>
      <c r="J6" s="331"/>
      <c r="K6" s="331"/>
      <c r="L6" s="331"/>
      <c r="M6" s="331"/>
      <c r="N6" s="331"/>
      <c r="O6" s="331"/>
      <c r="P6" s="331"/>
      <c r="Q6" s="331"/>
      <c r="R6" s="331"/>
      <c r="S6" s="331"/>
      <c r="T6" s="331"/>
      <c r="U6" s="331"/>
      <c r="V6" s="331"/>
      <c r="W6" s="332"/>
      <c r="X6" s="21"/>
      <c r="Y6" s="7"/>
      <c r="Z6" s="7"/>
    </row>
    <row r="7" spans="1:65" s="22" customFormat="1" ht="15" customHeight="1" x14ac:dyDescent="0.2">
      <c r="A7" s="330" t="s">
        <v>71</v>
      </c>
      <c r="B7" s="331"/>
      <c r="C7" s="331"/>
      <c r="D7" s="331"/>
      <c r="E7" s="331"/>
      <c r="F7" s="331"/>
      <c r="G7" s="331"/>
      <c r="H7" s="331"/>
      <c r="I7" s="331"/>
      <c r="J7" s="331"/>
      <c r="K7" s="331"/>
      <c r="L7" s="331"/>
      <c r="M7" s="331"/>
      <c r="N7" s="331"/>
      <c r="O7" s="331"/>
      <c r="P7" s="331"/>
      <c r="Q7" s="331"/>
      <c r="R7" s="331"/>
      <c r="S7" s="331"/>
      <c r="T7" s="331"/>
      <c r="U7" s="331"/>
      <c r="V7" s="331"/>
      <c r="W7" s="332"/>
      <c r="X7" s="21"/>
      <c r="Y7" s="7"/>
      <c r="Z7" s="7"/>
    </row>
    <row r="8" spans="1:65" ht="3" customHeight="1" x14ac:dyDescent="0.15">
      <c r="A8" s="19"/>
      <c r="B8" s="45"/>
      <c r="C8" s="45"/>
      <c r="D8" s="45"/>
      <c r="E8" s="45"/>
      <c r="F8" s="45"/>
      <c r="G8" s="45"/>
      <c r="H8" s="45"/>
      <c r="I8" s="45"/>
      <c r="J8" s="45"/>
      <c r="K8" s="45"/>
      <c r="L8" s="45"/>
      <c r="M8" s="45"/>
      <c r="N8" s="45"/>
      <c r="O8" s="45"/>
      <c r="P8" s="45"/>
      <c r="Q8" s="45"/>
      <c r="R8" s="45"/>
      <c r="S8" s="45"/>
      <c r="T8" s="45"/>
      <c r="U8" s="45"/>
      <c r="V8" s="45"/>
      <c r="W8" s="46"/>
      <c r="Y8" s="7"/>
      <c r="Z8" s="7"/>
    </row>
    <row r="9" spans="1:65" ht="20.25" customHeight="1" thickBot="1" x14ac:dyDescent="0.2">
      <c r="A9" s="333" t="s">
        <v>18</v>
      </c>
      <c r="B9" s="334"/>
      <c r="C9" s="334"/>
      <c r="D9" s="334"/>
      <c r="E9" s="334"/>
      <c r="F9" s="334"/>
      <c r="G9" s="334"/>
      <c r="H9" s="334"/>
      <c r="I9" s="334"/>
      <c r="J9" s="334"/>
      <c r="K9" s="334"/>
      <c r="L9" s="334"/>
      <c r="M9" s="334"/>
      <c r="N9" s="334"/>
      <c r="O9" s="334"/>
      <c r="P9" s="334"/>
      <c r="Q9" s="334"/>
      <c r="R9" s="334"/>
      <c r="S9" s="334"/>
      <c r="T9" s="334"/>
      <c r="U9" s="334"/>
      <c r="V9" s="334"/>
      <c r="W9" s="335"/>
      <c r="X9" s="47"/>
    </row>
    <row r="10" spans="1:65" ht="2.25" customHeight="1" thickBot="1" x14ac:dyDescent="0.2">
      <c r="A10" s="48"/>
      <c r="B10" s="47"/>
      <c r="C10" s="47"/>
      <c r="D10" s="47"/>
      <c r="E10" s="47"/>
      <c r="F10" s="47"/>
      <c r="G10" s="47"/>
      <c r="H10" s="47"/>
      <c r="I10" s="47"/>
      <c r="J10" s="47"/>
      <c r="K10" s="47"/>
      <c r="L10" s="47"/>
      <c r="M10" s="47"/>
      <c r="N10" s="47"/>
      <c r="O10" s="47"/>
      <c r="P10" s="47"/>
      <c r="Q10" s="47"/>
      <c r="R10" s="47"/>
      <c r="S10" s="47"/>
      <c r="T10" s="47"/>
      <c r="U10" s="47"/>
      <c r="V10" s="47"/>
      <c r="W10" s="49"/>
      <c r="X10" s="47"/>
      <c r="Y10" s="88"/>
      <c r="Z10" s="88"/>
    </row>
    <row r="11" spans="1:65" s="7" customFormat="1" ht="19.5" customHeight="1" x14ac:dyDescent="0.15">
      <c r="A11" s="336" t="s">
        <v>28</v>
      </c>
      <c r="B11" s="337"/>
      <c r="C11" s="58"/>
      <c r="D11" s="59"/>
      <c r="E11" s="59"/>
      <c r="F11" s="60"/>
      <c r="G11" s="61"/>
      <c r="H11" s="57"/>
      <c r="I11" s="273"/>
      <c r="J11" s="274"/>
      <c r="K11" s="274"/>
      <c r="L11" s="274"/>
      <c r="M11" s="274"/>
      <c r="N11" s="275"/>
      <c r="O11" s="276"/>
      <c r="P11" s="276"/>
      <c r="Q11" s="276"/>
      <c r="R11" s="276"/>
      <c r="S11" s="276"/>
      <c r="T11" s="276"/>
      <c r="U11" s="277"/>
      <c r="V11" s="278"/>
      <c r="W11" s="279"/>
      <c r="X11" s="6"/>
    </row>
    <row r="12" spans="1:65" s="7" customFormat="1" ht="19.5" customHeight="1" thickBot="1" x14ac:dyDescent="0.2">
      <c r="A12" s="62"/>
      <c r="B12" s="63"/>
      <c r="C12" s="63"/>
      <c r="D12" s="64"/>
      <c r="E12" s="64"/>
      <c r="F12" s="64"/>
      <c r="G12" s="64"/>
      <c r="H12" s="64"/>
      <c r="I12" s="72" t="s">
        <v>35</v>
      </c>
      <c r="J12" s="69"/>
      <c r="K12" s="69"/>
      <c r="L12" s="69"/>
      <c r="M12" s="69"/>
      <c r="N12" s="69"/>
      <c r="O12" s="67"/>
      <c r="P12" s="70"/>
      <c r="Q12" s="71"/>
      <c r="R12" s="71"/>
      <c r="S12" s="71"/>
      <c r="T12" s="71"/>
      <c r="U12" s="82"/>
      <c r="V12" s="82"/>
      <c r="W12" s="83"/>
      <c r="X12" s="6"/>
    </row>
    <row r="13" spans="1:65" s="7" customFormat="1" ht="18.75" customHeight="1" thickBot="1" x14ac:dyDescent="0.2">
      <c r="A13" s="65" t="s">
        <v>29</v>
      </c>
      <c r="B13" s="66"/>
      <c r="C13" s="66"/>
      <c r="D13" s="66"/>
      <c r="E13" s="67"/>
      <c r="F13" s="68"/>
      <c r="G13" s="68"/>
      <c r="H13" s="81"/>
      <c r="I13" s="72" t="s">
        <v>36</v>
      </c>
      <c r="J13" s="69"/>
      <c r="K13" s="69"/>
      <c r="L13" s="69"/>
      <c r="M13" s="69"/>
      <c r="N13" s="69"/>
      <c r="O13" s="67"/>
      <c r="P13" s="70"/>
      <c r="Q13" s="71"/>
      <c r="R13" s="71"/>
      <c r="S13" s="71"/>
      <c r="T13" s="71"/>
      <c r="U13" s="82"/>
      <c r="V13" s="82"/>
      <c r="W13" s="83"/>
      <c r="X13" s="6"/>
    </row>
    <row r="14" spans="1:65" s="7" customFormat="1" ht="15" customHeight="1" x14ac:dyDescent="0.15">
      <c r="A14" s="338" t="s">
        <v>15</v>
      </c>
      <c r="B14" s="339"/>
      <c r="C14" s="339"/>
      <c r="D14" s="340"/>
      <c r="E14" s="341"/>
      <c r="F14" s="339"/>
      <c r="G14" s="339"/>
      <c r="H14" s="339"/>
      <c r="I14" s="339"/>
      <c r="J14" s="339"/>
      <c r="K14" s="339"/>
      <c r="L14" s="339"/>
      <c r="M14" s="339"/>
      <c r="N14" s="339"/>
      <c r="O14" s="339"/>
      <c r="P14" s="339"/>
      <c r="Q14" s="339"/>
      <c r="R14" s="339"/>
      <c r="S14" s="339"/>
      <c r="T14" s="339"/>
      <c r="U14" s="339"/>
      <c r="V14" s="342"/>
      <c r="W14" s="343"/>
      <c r="X14" s="30"/>
      <c r="AU14" s="6"/>
      <c r="AV14" s="6"/>
      <c r="AW14" s="6"/>
      <c r="AX14" s="6"/>
      <c r="AY14" s="6"/>
      <c r="AZ14" s="6"/>
      <c r="BA14" s="6"/>
      <c r="BB14" s="6"/>
      <c r="BC14" s="6"/>
      <c r="BD14" s="6"/>
      <c r="BE14" s="6"/>
      <c r="BF14" s="6"/>
      <c r="BG14" s="6"/>
      <c r="BH14" s="6"/>
      <c r="BI14" s="6"/>
      <c r="BJ14" s="6"/>
      <c r="BK14" s="6"/>
      <c r="BL14" s="6"/>
      <c r="BM14" s="6"/>
    </row>
    <row r="15" spans="1:65" s="7" customFormat="1" ht="3" customHeight="1" thickBot="1" x14ac:dyDescent="0.2">
      <c r="A15" s="25"/>
      <c r="B15" s="6"/>
      <c r="C15" s="6"/>
      <c r="D15" s="6"/>
      <c r="E15" s="6"/>
      <c r="F15" s="6"/>
      <c r="G15" s="6"/>
      <c r="H15" s="6"/>
      <c r="I15" s="6"/>
      <c r="J15" s="6"/>
      <c r="K15" s="6"/>
      <c r="L15" s="6"/>
      <c r="M15" s="6"/>
      <c r="N15" s="6"/>
      <c r="O15" s="6"/>
      <c r="P15" s="6"/>
      <c r="Q15" s="6"/>
      <c r="R15" s="6"/>
      <c r="S15" s="6"/>
      <c r="T15" s="6"/>
      <c r="U15" s="6"/>
      <c r="V15" s="31"/>
      <c r="W15" s="29"/>
      <c r="X15" s="6"/>
      <c r="AU15" s="6"/>
      <c r="AV15" s="6"/>
      <c r="AW15" s="6"/>
      <c r="AX15" s="6"/>
      <c r="AY15" s="6"/>
      <c r="AZ15" s="6"/>
      <c r="BA15" s="6"/>
      <c r="BB15" s="6"/>
      <c r="BC15" s="6"/>
      <c r="BD15" s="6"/>
      <c r="BE15" s="6"/>
      <c r="BF15" s="6"/>
      <c r="BG15" s="6"/>
      <c r="BH15" s="6"/>
      <c r="BI15" s="6"/>
      <c r="BJ15" s="6"/>
      <c r="BK15" s="6"/>
      <c r="BL15" s="6"/>
      <c r="BM15" s="6"/>
    </row>
    <row r="16" spans="1:65" s="7" customFormat="1" ht="16.5" customHeight="1" x14ac:dyDescent="0.15">
      <c r="A16" s="35" t="s">
        <v>16</v>
      </c>
      <c r="B16" s="36"/>
      <c r="C16" s="28"/>
      <c r="D16" s="37"/>
      <c r="E16" s="38"/>
      <c r="F16" s="38"/>
      <c r="G16" s="38"/>
      <c r="H16" s="38"/>
      <c r="I16" s="38"/>
      <c r="J16" s="38"/>
      <c r="K16" s="38"/>
      <c r="L16" s="39"/>
      <c r="M16" s="28"/>
      <c r="N16" s="40" t="s">
        <v>10</v>
      </c>
      <c r="O16" s="41"/>
      <c r="P16" s="50"/>
      <c r="Q16" s="84"/>
      <c r="R16" s="28"/>
      <c r="S16" s="28"/>
      <c r="T16" s="28"/>
      <c r="U16" s="28"/>
      <c r="V16" s="42"/>
      <c r="W16" s="43"/>
      <c r="X16" s="6"/>
      <c r="AU16" s="6"/>
      <c r="AV16" s="6"/>
      <c r="AW16" s="6"/>
      <c r="AX16" s="6"/>
      <c r="AY16" s="6"/>
      <c r="AZ16" s="6"/>
      <c r="BA16" s="6"/>
      <c r="BB16" s="6"/>
      <c r="BC16" s="6"/>
      <c r="BD16" s="6"/>
      <c r="BE16" s="6"/>
      <c r="BF16" s="6"/>
      <c r="BG16" s="6"/>
      <c r="BH16" s="6"/>
      <c r="BI16" s="6"/>
      <c r="BJ16" s="6"/>
      <c r="BK16" s="6"/>
      <c r="BL16" s="6"/>
      <c r="BM16" s="6"/>
    </row>
    <row r="17" spans="1:65" s="7" customFormat="1" ht="3" customHeight="1" x14ac:dyDescent="0.15">
      <c r="A17" s="25"/>
      <c r="B17" s="6"/>
      <c r="C17" s="6"/>
      <c r="D17" s="6"/>
      <c r="E17" s="6"/>
      <c r="F17" s="6"/>
      <c r="G17" s="6"/>
      <c r="H17" s="6"/>
      <c r="I17" s="6"/>
      <c r="J17" s="6"/>
      <c r="K17" s="6"/>
      <c r="L17" s="6"/>
      <c r="M17" s="6"/>
      <c r="N17" s="6"/>
      <c r="O17" s="6"/>
      <c r="P17" s="6"/>
      <c r="Q17" s="6"/>
      <c r="R17" s="6"/>
      <c r="S17" s="6"/>
      <c r="T17" s="6"/>
      <c r="U17" s="6"/>
      <c r="V17" s="31"/>
      <c r="W17" s="29"/>
      <c r="X17" s="6"/>
      <c r="AU17" s="6"/>
      <c r="AV17" s="6"/>
      <c r="AW17" s="6"/>
      <c r="AX17" s="6"/>
      <c r="AY17" s="6"/>
      <c r="AZ17" s="6"/>
      <c r="BA17" s="6"/>
      <c r="BB17" s="6"/>
      <c r="BC17" s="6"/>
      <c r="BD17" s="6"/>
      <c r="BE17" s="6"/>
      <c r="BF17" s="6"/>
      <c r="BG17" s="6"/>
      <c r="BH17" s="6"/>
      <c r="BI17" s="6"/>
      <c r="BJ17" s="6"/>
      <c r="BK17" s="6"/>
      <c r="BL17" s="6"/>
      <c r="BM17" s="6"/>
    </row>
    <row r="18" spans="1:65" s="7" customFormat="1" ht="14.25" customHeight="1" x14ac:dyDescent="0.15">
      <c r="A18" s="23" t="s">
        <v>11</v>
      </c>
      <c r="B18" s="6"/>
      <c r="C18" s="344" t="s">
        <v>1</v>
      </c>
      <c r="D18" s="345"/>
      <c r="E18" s="344" t="s">
        <v>2</v>
      </c>
      <c r="F18" s="346"/>
      <c r="G18" s="344" t="s">
        <v>3</v>
      </c>
      <c r="H18" s="347"/>
      <c r="I18" s="347"/>
      <c r="J18" s="346"/>
      <c r="K18" s="6"/>
      <c r="L18" s="6"/>
      <c r="M18" s="6"/>
      <c r="N18" s="6"/>
      <c r="O18" s="6"/>
      <c r="P18" s="6"/>
      <c r="Q18" s="6"/>
      <c r="R18" s="6"/>
      <c r="S18" s="6"/>
      <c r="T18" s="6"/>
      <c r="U18" s="6"/>
      <c r="V18" s="6"/>
      <c r="W18" s="26"/>
      <c r="X18" s="6"/>
      <c r="Z18" s="6"/>
      <c r="AA18" s="6"/>
      <c r="AB18" s="6"/>
      <c r="AC18" s="6"/>
      <c r="AU18" s="6"/>
      <c r="AV18" s="6"/>
      <c r="AW18" s="6"/>
      <c r="AX18" s="6"/>
      <c r="AY18" s="6"/>
      <c r="AZ18" s="6"/>
      <c r="BA18" s="6"/>
      <c r="BB18" s="6"/>
      <c r="BC18" s="6"/>
      <c r="BD18" s="6"/>
      <c r="BE18" s="6"/>
      <c r="BF18" s="6"/>
      <c r="BG18" s="6"/>
      <c r="BH18" s="6"/>
      <c r="BI18" s="6"/>
      <c r="BJ18" s="6"/>
      <c r="BK18" s="6"/>
      <c r="BL18" s="6"/>
      <c r="BM18" s="6"/>
    </row>
    <row r="19" spans="1:65" s="7" customFormat="1" ht="15" customHeight="1" x14ac:dyDescent="0.15">
      <c r="A19" s="23"/>
      <c r="B19" s="6"/>
      <c r="C19" s="24"/>
      <c r="D19" s="24"/>
      <c r="E19" s="24"/>
      <c r="F19" s="24"/>
      <c r="G19" s="24"/>
      <c r="H19" s="24"/>
      <c r="I19" s="24"/>
      <c r="J19" s="24"/>
      <c r="K19" s="6"/>
      <c r="L19" s="6"/>
      <c r="M19" s="6"/>
      <c r="N19" s="6"/>
      <c r="O19" s="6"/>
      <c r="P19" s="6"/>
      <c r="Q19" s="6"/>
      <c r="R19" s="6"/>
      <c r="S19" s="6"/>
      <c r="T19" s="6"/>
      <c r="U19" s="6"/>
      <c r="V19" s="6"/>
      <c r="W19" s="26"/>
      <c r="X19" s="6"/>
      <c r="Z19" s="6"/>
      <c r="AA19" s="6"/>
      <c r="AB19" s="6"/>
      <c r="AC19" s="6"/>
    </row>
    <row r="20" spans="1:65" s="7" customFormat="1" ht="4.5" customHeight="1" x14ac:dyDescent="0.15">
      <c r="A20" s="23"/>
      <c r="B20" s="6"/>
      <c r="C20" s="6"/>
      <c r="D20" s="6"/>
      <c r="E20" s="6"/>
      <c r="F20" s="6"/>
      <c r="G20" s="32"/>
      <c r="H20" s="6"/>
      <c r="I20" s="32"/>
      <c r="J20" s="32"/>
      <c r="K20" s="6"/>
      <c r="L20" s="6"/>
      <c r="M20" s="6"/>
      <c r="N20" s="6"/>
      <c r="O20" s="6"/>
      <c r="P20" s="6"/>
      <c r="Q20" s="6"/>
      <c r="R20" s="6"/>
      <c r="S20" s="6"/>
      <c r="T20" s="6"/>
      <c r="U20" s="6"/>
      <c r="V20" s="6"/>
      <c r="W20" s="26"/>
      <c r="X20" s="6"/>
      <c r="Z20" s="6"/>
      <c r="AA20" s="6"/>
      <c r="AB20" s="6"/>
      <c r="AC20" s="6"/>
    </row>
    <row r="21" spans="1:65" x14ac:dyDescent="0.15">
      <c r="A21" s="19"/>
      <c r="B21" s="8"/>
      <c r="C21" s="8"/>
      <c r="D21" s="8"/>
      <c r="E21" s="8"/>
      <c r="F21" s="8"/>
      <c r="G21" s="8"/>
      <c r="H21" s="8"/>
      <c r="I21" s="8"/>
      <c r="J21" s="8"/>
      <c r="K21" s="8"/>
      <c r="L21" s="8"/>
      <c r="M21" s="8"/>
      <c r="N21" s="8"/>
      <c r="O21" s="8"/>
      <c r="P21" s="8"/>
      <c r="Q21" s="8"/>
      <c r="R21" s="8"/>
      <c r="S21" s="8"/>
      <c r="T21" s="8"/>
      <c r="U21" s="8"/>
      <c r="V21" s="8"/>
      <c r="W21" s="20"/>
    </row>
    <row r="22" spans="1:65" x14ac:dyDescent="0.15">
      <c r="A22" s="19"/>
      <c r="B22" s="8"/>
      <c r="C22" s="8"/>
      <c r="D22" s="8"/>
      <c r="E22" s="8"/>
      <c r="F22" s="8"/>
      <c r="G22" s="8"/>
      <c r="H22" s="8"/>
      <c r="I22" s="8"/>
      <c r="J22" s="8"/>
      <c r="K22" s="8"/>
      <c r="L22" s="8"/>
      <c r="M22" s="8"/>
      <c r="N22" s="8"/>
      <c r="O22" s="8"/>
      <c r="P22" s="8"/>
      <c r="Q22" s="8"/>
      <c r="R22" s="8"/>
      <c r="S22" s="8"/>
      <c r="T22" s="8"/>
      <c r="U22" s="8"/>
      <c r="V22" s="8"/>
      <c r="W22" s="20"/>
    </row>
    <row r="23" spans="1:65" x14ac:dyDescent="0.15">
      <c r="A23" s="19"/>
      <c r="B23" s="8"/>
      <c r="C23" s="8"/>
      <c r="D23" s="8"/>
      <c r="E23" s="8"/>
      <c r="F23" s="8"/>
      <c r="G23" s="8"/>
      <c r="H23" s="8"/>
      <c r="I23" s="8"/>
      <c r="J23" s="8"/>
      <c r="K23" s="8"/>
      <c r="L23" s="8"/>
      <c r="M23" s="8"/>
      <c r="N23" s="8"/>
      <c r="O23" s="8"/>
      <c r="P23" s="8"/>
      <c r="Q23" s="8"/>
      <c r="R23" s="8"/>
      <c r="S23" s="8"/>
      <c r="T23" s="8"/>
      <c r="U23" s="8"/>
      <c r="V23" s="8"/>
      <c r="W23" s="20"/>
    </row>
    <row r="24" spans="1:65" ht="14" thickBot="1" x14ac:dyDescent="0.2">
      <c r="A24" s="85"/>
      <c r="B24" s="86"/>
      <c r="C24" s="86"/>
      <c r="D24" s="86"/>
      <c r="E24" s="86"/>
      <c r="F24" s="86"/>
      <c r="G24" s="86"/>
      <c r="H24" s="86"/>
      <c r="I24" s="86"/>
      <c r="J24" s="86"/>
      <c r="K24" s="86"/>
      <c r="L24" s="86"/>
      <c r="M24" s="86"/>
      <c r="N24" s="86"/>
      <c r="O24" s="86"/>
      <c r="P24" s="86"/>
      <c r="Q24" s="86"/>
      <c r="R24" s="86"/>
      <c r="S24" s="86"/>
      <c r="T24" s="86"/>
      <c r="U24" s="86"/>
      <c r="V24" s="86"/>
      <c r="W24" s="87"/>
    </row>
    <row r="25" spans="1:65" s="7" customFormat="1" ht="3" customHeight="1" thickBot="1" x14ac:dyDescent="0.2">
      <c r="A25" s="33"/>
      <c r="B25" s="27"/>
      <c r="C25" s="27"/>
      <c r="D25" s="27"/>
      <c r="E25" s="27"/>
      <c r="F25" s="27"/>
      <c r="G25" s="27"/>
      <c r="H25" s="27"/>
      <c r="I25" s="27"/>
      <c r="J25" s="27"/>
      <c r="K25" s="27"/>
      <c r="L25" s="27"/>
      <c r="M25" s="27"/>
      <c r="N25" s="27"/>
      <c r="O25" s="27"/>
      <c r="P25" s="27"/>
      <c r="Q25" s="27"/>
      <c r="R25" s="27"/>
      <c r="S25" s="27"/>
      <c r="T25" s="27"/>
      <c r="U25" s="27"/>
      <c r="V25" s="27"/>
      <c r="W25" s="34"/>
      <c r="X25" s="6"/>
      <c r="Z25" s="5"/>
      <c r="AA25" s="5"/>
      <c r="AB25" s="6"/>
      <c r="AC25" s="6"/>
    </row>
    <row r="26" spans="1:65" s="7" customFormat="1" ht="14.25" customHeight="1" thickBot="1" x14ac:dyDescent="0.2">
      <c r="A26" s="348" t="s">
        <v>25</v>
      </c>
      <c r="B26" s="349"/>
      <c r="C26" s="349"/>
      <c r="D26" s="349"/>
      <c r="E26" s="349"/>
      <c r="F26" s="349"/>
      <c r="G26" s="349"/>
      <c r="H26" s="349"/>
      <c r="I26" s="349"/>
      <c r="J26" s="349"/>
      <c r="K26" s="349"/>
      <c r="L26" s="349"/>
      <c r="M26" s="349"/>
      <c r="N26" s="349"/>
      <c r="O26" s="349"/>
      <c r="P26" s="349"/>
      <c r="Q26" s="349"/>
      <c r="R26" s="349"/>
      <c r="S26" s="349"/>
      <c r="T26" s="349"/>
      <c r="U26" s="349"/>
      <c r="V26" s="349"/>
      <c r="W26" s="350"/>
      <c r="X26" s="6"/>
    </row>
    <row r="27" spans="1:65" ht="14.25" customHeight="1" x14ac:dyDescent="0.15">
      <c r="A27" s="644" t="s">
        <v>289</v>
      </c>
      <c r="B27" s="645"/>
      <c r="C27" s="645"/>
      <c r="D27" s="645"/>
      <c r="E27" s="645"/>
      <c r="F27" s="645"/>
      <c r="G27" s="645"/>
      <c r="H27" s="645"/>
      <c r="I27" s="645"/>
      <c r="J27" s="645"/>
      <c r="K27" s="645"/>
      <c r="L27" s="645"/>
      <c r="M27" s="645"/>
      <c r="N27" s="645"/>
      <c r="O27" s="645"/>
      <c r="P27" s="645"/>
      <c r="Q27" s="645"/>
      <c r="R27" s="645"/>
      <c r="S27" s="645"/>
      <c r="T27" s="645"/>
      <c r="U27" s="645"/>
      <c r="V27" s="645"/>
      <c r="W27" s="646"/>
      <c r="X27" s="8"/>
    </row>
    <row r="28" spans="1:65" ht="14.25" customHeight="1" x14ac:dyDescent="0.15">
      <c r="A28" s="647"/>
      <c r="B28" s="648"/>
      <c r="C28" s="648"/>
      <c r="D28" s="648"/>
      <c r="E28" s="648"/>
      <c r="F28" s="648"/>
      <c r="G28" s="648"/>
      <c r="H28" s="648"/>
      <c r="I28" s="648"/>
      <c r="J28" s="648"/>
      <c r="K28" s="648"/>
      <c r="L28" s="648"/>
      <c r="M28" s="648"/>
      <c r="N28" s="648"/>
      <c r="O28" s="648"/>
      <c r="P28" s="648"/>
      <c r="Q28" s="648"/>
      <c r="R28" s="648"/>
      <c r="S28" s="648"/>
      <c r="T28" s="648"/>
      <c r="U28" s="648"/>
      <c r="V28" s="648"/>
      <c r="W28" s="649"/>
    </row>
    <row r="29" spans="1:65" ht="14.25" customHeight="1" x14ac:dyDescent="0.15">
      <c r="A29" s="647"/>
      <c r="B29" s="648"/>
      <c r="C29" s="648"/>
      <c r="D29" s="648"/>
      <c r="E29" s="648"/>
      <c r="F29" s="648"/>
      <c r="G29" s="648"/>
      <c r="H29" s="648"/>
      <c r="I29" s="648"/>
      <c r="J29" s="648"/>
      <c r="K29" s="648"/>
      <c r="L29" s="648"/>
      <c r="M29" s="648"/>
      <c r="N29" s="648"/>
      <c r="O29" s="648"/>
      <c r="P29" s="648"/>
      <c r="Q29" s="648"/>
      <c r="R29" s="648"/>
      <c r="S29" s="648"/>
      <c r="T29" s="648"/>
      <c r="U29" s="648"/>
      <c r="V29" s="648"/>
      <c r="W29" s="649"/>
    </row>
    <row r="30" spans="1:65" ht="14.25" customHeight="1" x14ac:dyDescent="0.15">
      <c r="A30" s="647"/>
      <c r="B30" s="648"/>
      <c r="C30" s="648"/>
      <c r="D30" s="648"/>
      <c r="E30" s="648"/>
      <c r="F30" s="648"/>
      <c r="G30" s="648"/>
      <c r="H30" s="648"/>
      <c r="I30" s="648"/>
      <c r="J30" s="648"/>
      <c r="K30" s="648"/>
      <c r="L30" s="648"/>
      <c r="M30" s="648"/>
      <c r="N30" s="648"/>
      <c r="O30" s="648"/>
      <c r="P30" s="648"/>
      <c r="Q30" s="648"/>
      <c r="R30" s="648"/>
      <c r="S30" s="648"/>
      <c r="T30" s="648"/>
      <c r="U30" s="648"/>
      <c r="V30" s="648"/>
      <c r="W30" s="649"/>
    </row>
    <row r="31" spans="1:65" ht="30" customHeight="1" x14ac:dyDescent="0.15">
      <c r="A31" s="647"/>
      <c r="B31" s="648"/>
      <c r="C31" s="648"/>
      <c r="D31" s="648"/>
      <c r="E31" s="648"/>
      <c r="F31" s="648"/>
      <c r="G31" s="648"/>
      <c r="H31" s="648"/>
      <c r="I31" s="648"/>
      <c r="J31" s="648"/>
      <c r="K31" s="648"/>
      <c r="L31" s="648"/>
      <c r="M31" s="648"/>
      <c r="N31" s="648"/>
      <c r="O31" s="648"/>
      <c r="P31" s="648"/>
      <c r="Q31" s="648"/>
      <c r="R31" s="648"/>
      <c r="S31" s="648"/>
      <c r="T31" s="648"/>
      <c r="U31" s="648"/>
      <c r="V31" s="648"/>
      <c r="W31" s="649"/>
      <c r="AC31" s="10"/>
    </row>
    <row r="32" spans="1:65" ht="3" customHeight="1" x14ac:dyDescent="0.15">
      <c r="A32" s="647"/>
      <c r="B32" s="648"/>
      <c r="C32" s="648"/>
      <c r="D32" s="648"/>
      <c r="E32" s="648"/>
      <c r="F32" s="648"/>
      <c r="G32" s="648"/>
      <c r="H32" s="648"/>
      <c r="I32" s="648"/>
      <c r="J32" s="648"/>
      <c r="K32" s="648"/>
      <c r="L32" s="648"/>
      <c r="M32" s="648"/>
      <c r="N32" s="648"/>
      <c r="O32" s="648"/>
      <c r="P32" s="648"/>
      <c r="Q32" s="648"/>
      <c r="R32" s="648"/>
      <c r="S32" s="648"/>
      <c r="T32" s="648"/>
      <c r="U32" s="648"/>
      <c r="V32" s="648"/>
      <c r="W32" s="649"/>
    </row>
    <row r="33" spans="1:23" ht="9.75" customHeight="1" x14ac:dyDescent="0.15">
      <c r="A33" s="11"/>
      <c r="B33" s="12"/>
      <c r="C33" s="12"/>
      <c r="D33" s="12"/>
      <c r="E33" s="12"/>
      <c r="F33" s="12" t="s">
        <v>13</v>
      </c>
      <c r="G33" s="12"/>
      <c r="H33" s="12">
        <v>1</v>
      </c>
      <c r="I33" s="12"/>
      <c r="J33" s="12"/>
      <c r="K33" s="13"/>
      <c r="L33" s="14"/>
      <c r="M33" s="12"/>
      <c r="N33" s="12"/>
      <c r="O33" s="12"/>
      <c r="P33" s="12"/>
      <c r="Q33" s="12"/>
      <c r="R33" s="12"/>
      <c r="S33" s="12"/>
      <c r="T33" s="12"/>
      <c r="U33" s="12"/>
      <c r="V33" s="12"/>
      <c r="W33" s="15"/>
    </row>
    <row r="34" spans="1:23" ht="11.25" customHeight="1" x14ac:dyDescent="0.15">
      <c r="A34" s="11"/>
      <c r="B34" s="12"/>
      <c r="C34" s="12"/>
      <c r="D34" s="12"/>
      <c r="E34" s="12"/>
      <c r="F34" s="12" t="s">
        <v>14</v>
      </c>
      <c r="G34" s="12"/>
      <c r="H34" s="12">
        <v>2</v>
      </c>
      <c r="I34" s="12"/>
      <c r="J34" s="12"/>
      <c r="K34" s="55"/>
      <c r="L34" s="56"/>
      <c r="M34" s="12"/>
      <c r="N34" s="12"/>
      <c r="O34" s="12"/>
      <c r="P34" s="12"/>
      <c r="Q34" s="12"/>
      <c r="R34" s="12"/>
      <c r="S34" s="12"/>
      <c r="T34" s="12"/>
      <c r="U34" s="12"/>
      <c r="V34" s="12"/>
      <c r="W34" s="15"/>
    </row>
    <row r="35" spans="1:23" ht="3" customHeight="1" thickBot="1" x14ac:dyDescent="0.2">
      <c r="A35" s="16"/>
      <c r="B35" s="17"/>
      <c r="C35" s="17"/>
      <c r="D35" s="17"/>
      <c r="E35" s="17"/>
      <c r="F35" s="17"/>
      <c r="G35" s="17"/>
      <c r="H35" s="17"/>
      <c r="I35" s="17"/>
      <c r="J35" s="17"/>
      <c r="K35" s="17"/>
      <c r="L35" s="17"/>
      <c r="M35" s="17"/>
      <c r="N35" s="17"/>
      <c r="O35" s="17"/>
      <c r="P35" s="17"/>
      <c r="Q35" s="17"/>
      <c r="R35" s="17"/>
      <c r="S35" s="17"/>
      <c r="T35" s="17"/>
      <c r="U35" s="17"/>
      <c r="V35" s="17"/>
      <c r="W35" s="18"/>
    </row>
    <row r="36" spans="1:23" ht="14.25" customHeight="1" x14ac:dyDescent="0.15"/>
    <row r="37" spans="1:23" ht="14.25" customHeight="1" x14ac:dyDescent="0.15"/>
    <row r="38" spans="1:23" ht="14.25" customHeight="1" x14ac:dyDescent="0.15"/>
    <row r="39" spans="1:23" ht="14.25" customHeight="1" x14ac:dyDescent="0.15"/>
    <row r="40" spans="1:23" ht="14.25" customHeight="1" x14ac:dyDescent="0.15"/>
    <row r="41" spans="1:23" ht="14.25" customHeight="1" x14ac:dyDescent="0.15"/>
  </sheetData>
  <mergeCells count="16">
    <mergeCell ref="A1:N1"/>
    <mergeCell ref="A2:N2"/>
    <mergeCell ref="A3:N3"/>
    <mergeCell ref="A4:N4"/>
    <mergeCell ref="O4:U4"/>
    <mergeCell ref="A6:W6"/>
    <mergeCell ref="A7:W7"/>
    <mergeCell ref="A9:W9"/>
    <mergeCell ref="A11:B11"/>
    <mergeCell ref="A27:W32"/>
    <mergeCell ref="A14:U14"/>
    <mergeCell ref="V14:W14"/>
    <mergeCell ref="C18:D18"/>
    <mergeCell ref="E18:F18"/>
    <mergeCell ref="G18:J18"/>
    <mergeCell ref="A26:W26"/>
  </mergeCells>
  <phoneticPr fontId="52" type="noConversion"/>
  <printOptions horizontalCentered="1"/>
  <pageMargins left="0.39370078740157483" right="0.39370078740157483" top="0.9055118110236221" bottom="0.39370078740157483" header="0.23622047244094491" footer="0.23622047244094491"/>
  <pageSetup paperSize="9" scale="84" orientation="portrait" r:id="rId1"/>
  <headerFooter differentFirst="1">
    <oddHeader>&amp;RF1: Evaluation des FOSA</oddHeader>
    <oddFooter>&amp;C&amp;A&amp;R&amp;P /&amp;N</oddFooter>
  </headerFooter>
  <colBreaks count="1" manualBreakCount="1">
    <brk id="23" max="4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1"/>
  <sheetViews>
    <sheetView view="pageBreakPreview" zoomScale="82" zoomScaleNormal="100" zoomScaleSheetLayoutView="120" workbookViewId="0">
      <selection activeCell="C75" sqref="C75:D77"/>
    </sheetView>
  </sheetViews>
  <sheetFormatPr baseColWidth="10" defaultColWidth="9.1640625" defaultRowHeight="14" x14ac:dyDescent="0.15"/>
  <cols>
    <col min="1" max="1" width="8.5" style="101" bestFit="1" customWidth="1"/>
    <col min="2" max="2" width="40.5" style="3" customWidth="1"/>
    <col min="3" max="3" width="28.33203125" style="2" customWidth="1"/>
    <col min="4" max="4" width="9" style="2" customWidth="1"/>
    <col min="5" max="5" width="5.5" style="2" customWidth="1"/>
    <col min="6" max="6" width="8.5" style="2" bestFit="1" customWidth="1"/>
    <col min="7" max="7" width="5.5" style="2" customWidth="1"/>
    <col min="8" max="8" width="5.83203125" style="2" customWidth="1"/>
    <col min="9" max="9" width="3" style="2" customWidth="1"/>
    <col min="10" max="10" width="5.5" style="2" customWidth="1"/>
    <col min="11" max="16384" width="9.1640625" style="2"/>
  </cols>
  <sheetData>
    <row r="1" spans="1:13" s="1" customFormat="1" ht="30" customHeight="1" thickBot="1" x14ac:dyDescent="0.25">
      <c r="A1" s="89">
        <f>-1</f>
        <v>-1</v>
      </c>
      <c r="B1" s="407" t="s">
        <v>38</v>
      </c>
      <c r="C1" s="407"/>
      <c r="D1" s="407"/>
      <c r="E1" s="407"/>
      <c r="F1" s="408"/>
      <c r="G1" s="415" t="s">
        <v>4</v>
      </c>
      <c r="H1" s="416"/>
      <c r="I1" s="416"/>
      <c r="J1" s="417"/>
    </row>
    <row r="2" spans="1:13" s="1" customFormat="1" ht="286.5" customHeight="1" thickBot="1" x14ac:dyDescent="0.25">
      <c r="A2" s="409" t="s">
        <v>327</v>
      </c>
      <c r="B2" s="410"/>
      <c r="C2" s="410"/>
      <c r="D2" s="410"/>
      <c r="E2" s="410"/>
      <c r="F2" s="410"/>
      <c r="G2" s="410"/>
      <c r="H2" s="410"/>
      <c r="I2" s="410"/>
      <c r="J2" s="411"/>
      <c r="M2" s="261"/>
    </row>
    <row r="3" spans="1:13" ht="17.25" customHeight="1" thickBot="1" x14ac:dyDescent="0.2">
      <c r="A3" s="110">
        <f>A1-0.01</f>
        <v>-1.01</v>
      </c>
      <c r="B3" s="406" t="s">
        <v>278</v>
      </c>
      <c r="C3" s="401"/>
      <c r="D3" s="143"/>
      <c r="E3" s="143"/>
      <c r="F3" s="143"/>
      <c r="G3" s="412" t="s">
        <v>39</v>
      </c>
      <c r="H3" s="413"/>
      <c r="I3" s="413"/>
      <c r="J3" s="414"/>
      <c r="M3" s="1"/>
    </row>
    <row r="4" spans="1:13" s="263" customFormat="1" ht="18.5" customHeight="1" thickBot="1" x14ac:dyDescent="0.2">
      <c r="A4" s="403" t="s">
        <v>347</v>
      </c>
      <c r="B4" s="404"/>
      <c r="C4" s="404"/>
      <c r="D4" s="404"/>
      <c r="E4" s="404"/>
      <c r="F4" s="404"/>
      <c r="G4" s="404"/>
      <c r="H4" s="404"/>
      <c r="I4" s="404"/>
      <c r="J4" s="405"/>
      <c r="M4" s="264"/>
    </row>
    <row r="5" spans="1:13" ht="31" thickBot="1" x14ac:dyDescent="0.2">
      <c r="A5" s="98">
        <f>A3-0.01</f>
        <v>-1.02</v>
      </c>
      <c r="B5" s="144" t="s">
        <v>329</v>
      </c>
      <c r="C5" s="145"/>
      <c r="D5" s="146"/>
      <c r="E5" s="147"/>
      <c r="F5" s="147"/>
      <c r="G5" s="381" t="s">
        <v>37</v>
      </c>
      <c r="H5" s="382"/>
      <c r="I5" s="382"/>
      <c r="J5" s="383"/>
    </row>
    <row r="6" spans="1:13" s="44" customFormat="1" ht="16" thickBot="1" x14ac:dyDescent="0.2">
      <c r="A6" s="98">
        <f t="shared" ref="A6:A7" si="0">A5-0.01</f>
        <v>-1.03</v>
      </c>
      <c r="B6" s="148" t="s">
        <v>189</v>
      </c>
      <c r="C6" s="149" t="s">
        <v>40</v>
      </c>
      <c r="D6" s="150"/>
      <c r="E6" s="151"/>
      <c r="F6" s="151"/>
      <c r="G6" s="395" t="s">
        <v>17</v>
      </c>
      <c r="H6" s="396"/>
      <c r="I6" s="396"/>
      <c r="J6" s="397"/>
      <c r="M6" s="2"/>
    </row>
    <row r="7" spans="1:13" s="44" customFormat="1" ht="16" thickBot="1" x14ac:dyDescent="0.2">
      <c r="A7" s="98">
        <f t="shared" si="0"/>
        <v>-1.04</v>
      </c>
      <c r="B7" s="148" t="s">
        <v>190</v>
      </c>
      <c r="C7" s="400" t="s">
        <v>53</v>
      </c>
      <c r="D7" s="401"/>
      <c r="E7" s="401"/>
      <c r="F7" s="402"/>
      <c r="G7" s="152"/>
      <c r="H7" s="153"/>
      <c r="I7" s="153"/>
      <c r="J7" s="154"/>
    </row>
    <row r="8" spans="1:13" s="44" customFormat="1" ht="15" x14ac:dyDescent="0.15">
      <c r="A8" s="359">
        <f>A7-0.01</f>
        <v>-1.05</v>
      </c>
      <c r="B8" s="390" t="s">
        <v>191</v>
      </c>
      <c r="C8" s="155" t="s">
        <v>5</v>
      </c>
      <c r="D8" s="156">
        <v>1</v>
      </c>
      <c r="E8" s="141"/>
      <c r="F8" s="157"/>
      <c r="G8" s="370" t="s">
        <v>21</v>
      </c>
      <c r="H8" s="371"/>
      <c r="I8" s="371"/>
      <c r="J8" s="372"/>
    </row>
    <row r="9" spans="1:13" s="44" customFormat="1" ht="16" thickBot="1" x14ac:dyDescent="0.2">
      <c r="A9" s="361"/>
      <c r="B9" s="393"/>
      <c r="C9" s="158" t="s">
        <v>6</v>
      </c>
      <c r="D9" s="159">
        <v>2</v>
      </c>
      <c r="E9" s="160"/>
      <c r="F9" s="161"/>
      <c r="G9" s="373"/>
      <c r="H9" s="374"/>
      <c r="I9" s="374"/>
      <c r="J9" s="375"/>
    </row>
    <row r="10" spans="1:13" s="44" customFormat="1" ht="15" x14ac:dyDescent="0.15">
      <c r="A10" s="359">
        <f>A8-0.01</f>
        <v>-1.06</v>
      </c>
      <c r="B10" s="390" t="s">
        <v>192</v>
      </c>
      <c r="C10" s="155" t="s">
        <v>5</v>
      </c>
      <c r="D10" s="156">
        <v>1</v>
      </c>
      <c r="E10" s="141"/>
      <c r="F10" s="157"/>
      <c r="G10" s="370" t="s">
        <v>21</v>
      </c>
      <c r="H10" s="371"/>
      <c r="I10" s="371"/>
      <c r="J10" s="372"/>
    </row>
    <row r="11" spans="1:13" s="44" customFormat="1" ht="16" thickBot="1" x14ac:dyDescent="0.2">
      <c r="A11" s="361"/>
      <c r="B11" s="393"/>
      <c r="C11" s="158" t="s">
        <v>6</v>
      </c>
      <c r="D11" s="159">
        <v>2</v>
      </c>
      <c r="E11" s="160"/>
      <c r="F11" s="161"/>
      <c r="G11" s="373"/>
      <c r="H11" s="374"/>
      <c r="I11" s="374"/>
      <c r="J11" s="375"/>
    </row>
    <row r="12" spans="1:13" s="44" customFormat="1" ht="15" x14ac:dyDescent="0.15">
      <c r="A12" s="359">
        <f>A10-0.01</f>
        <v>-1.07</v>
      </c>
      <c r="B12" s="390" t="s">
        <v>193</v>
      </c>
      <c r="C12" s="155" t="s">
        <v>5</v>
      </c>
      <c r="D12" s="156">
        <v>1</v>
      </c>
      <c r="E12" s="141"/>
      <c r="F12" s="157"/>
      <c r="G12" s="370" t="s">
        <v>21</v>
      </c>
      <c r="H12" s="371"/>
      <c r="I12" s="371"/>
      <c r="J12" s="372"/>
    </row>
    <row r="13" spans="1:13" s="44" customFormat="1" ht="16" thickBot="1" x14ac:dyDescent="0.2">
      <c r="A13" s="361"/>
      <c r="B13" s="393"/>
      <c r="C13" s="158" t="s">
        <v>6</v>
      </c>
      <c r="D13" s="159">
        <v>2</v>
      </c>
      <c r="E13" s="160"/>
      <c r="F13" s="161"/>
      <c r="G13" s="373"/>
      <c r="H13" s="374"/>
      <c r="I13" s="374"/>
      <c r="J13" s="375"/>
    </row>
    <row r="14" spans="1:13" s="263" customFormat="1" ht="26" customHeight="1" thickBot="1" x14ac:dyDescent="0.2">
      <c r="A14" s="357" t="s">
        <v>330</v>
      </c>
      <c r="B14" s="358"/>
      <c r="C14" s="358"/>
      <c r="D14" s="358"/>
      <c r="E14" s="358"/>
      <c r="F14" s="358"/>
      <c r="G14" s="358"/>
      <c r="H14" s="267"/>
      <c r="I14" s="267"/>
      <c r="J14" s="268"/>
      <c r="M14" s="264"/>
    </row>
    <row r="15" spans="1:13" s="44" customFormat="1" ht="15" x14ac:dyDescent="0.15">
      <c r="A15" s="359">
        <f>A12-0.01</f>
        <v>-1.08</v>
      </c>
      <c r="B15" s="384" t="s">
        <v>54</v>
      </c>
      <c r="C15" s="162" t="s">
        <v>55</v>
      </c>
      <c r="D15" s="156">
        <v>1</v>
      </c>
      <c r="E15" s="141"/>
      <c r="F15" s="163"/>
      <c r="G15" s="370" t="s">
        <v>21</v>
      </c>
      <c r="H15" s="371"/>
      <c r="I15" s="371"/>
      <c r="J15" s="372"/>
    </row>
    <row r="16" spans="1:13" s="44" customFormat="1" ht="15" x14ac:dyDescent="0.15">
      <c r="A16" s="360"/>
      <c r="B16" s="385"/>
      <c r="C16" s="162" t="s">
        <v>56</v>
      </c>
      <c r="D16" s="253">
        <v>2</v>
      </c>
      <c r="E16" s="254"/>
      <c r="F16" s="163"/>
      <c r="G16" s="387"/>
      <c r="H16" s="388"/>
      <c r="I16" s="388"/>
      <c r="J16" s="389"/>
    </row>
    <row r="17" spans="1:13" s="44" customFormat="1" ht="15" x14ac:dyDescent="0.15">
      <c r="A17" s="360"/>
      <c r="B17" s="385"/>
      <c r="C17" s="162" t="s">
        <v>57</v>
      </c>
      <c r="D17" s="253">
        <v>3</v>
      </c>
      <c r="E17" s="254"/>
      <c r="F17" s="163"/>
      <c r="G17" s="387"/>
      <c r="H17" s="388"/>
      <c r="I17" s="388"/>
      <c r="J17" s="389"/>
    </row>
    <row r="18" spans="1:13" s="44" customFormat="1" ht="15" x14ac:dyDescent="0.15">
      <c r="A18" s="360"/>
      <c r="B18" s="385"/>
      <c r="C18" s="255" t="s">
        <v>279</v>
      </c>
      <c r="D18" s="256">
        <v>4</v>
      </c>
      <c r="E18" s="257"/>
      <c r="F18" s="164"/>
      <c r="G18" s="387"/>
      <c r="H18" s="388"/>
      <c r="I18" s="388"/>
      <c r="J18" s="389"/>
    </row>
    <row r="19" spans="1:13" s="44" customFormat="1" ht="16" thickBot="1" x14ac:dyDescent="0.2">
      <c r="A19" s="361"/>
      <c r="B19" s="386"/>
      <c r="C19" s="158" t="s">
        <v>280</v>
      </c>
      <c r="D19" s="258">
        <v>5</v>
      </c>
      <c r="E19" s="165"/>
      <c r="F19" s="163"/>
      <c r="G19" s="373"/>
      <c r="H19" s="374"/>
      <c r="I19" s="374"/>
      <c r="J19" s="375"/>
    </row>
    <row r="20" spans="1:13" s="44" customFormat="1" x14ac:dyDescent="0.15">
      <c r="A20" s="376">
        <f>A15-0.01</f>
        <v>-1.0900000000000001</v>
      </c>
      <c r="B20" s="368" t="s">
        <v>194</v>
      </c>
      <c r="C20" s="362" t="s">
        <v>285</v>
      </c>
      <c r="D20" s="363"/>
      <c r="E20" s="363"/>
      <c r="F20" s="364"/>
      <c r="G20" s="370" t="s">
        <v>17</v>
      </c>
      <c r="H20" s="371"/>
      <c r="I20" s="371"/>
      <c r="J20" s="372"/>
    </row>
    <row r="21" spans="1:13" s="44" customFormat="1" ht="15" thickBot="1" x14ac:dyDescent="0.2">
      <c r="A21" s="377"/>
      <c r="B21" s="369"/>
      <c r="C21" s="365"/>
      <c r="D21" s="366"/>
      <c r="E21" s="366"/>
      <c r="F21" s="367"/>
      <c r="G21" s="373"/>
      <c r="H21" s="374"/>
      <c r="I21" s="374"/>
      <c r="J21" s="375"/>
    </row>
    <row r="22" spans="1:13" s="44" customFormat="1" x14ac:dyDescent="0.15">
      <c r="A22" s="376">
        <f>A20-0.01</f>
        <v>-1.1000000000000001</v>
      </c>
      <c r="B22" s="368" t="s">
        <v>195</v>
      </c>
      <c r="C22" s="362" t="s">
        <v>285</v>
      </c>
      <c r="D22" s="363"/>
      <c r="E22" s="363"/>
      <c r="F22" s="364"/>
      <c r="G22" s="370" t="s">
        <v>17</v>
      </c>
      <c r="H22" s="371"/>
      <c r="I22" s="371"/>
      <c r="J22" s="372"/>
    </row>
    <row r="23" spans="1:13" s="44" customFormat="1" ht="15" thickBot="1" x14ac:dyDescent="0.2">
      <c r="A23" s="377"/>
      <c r="B23" s="369"/>
      <c r="C23" s="365"/>
      <c r="D23" s="366"/>
      <c r="E23" s="366"/>
      <c r="F23" s="367"/>
      <c r="G23" s="373"/>
      <c r="H23" s="374"/>
      <c r="I23" s="374"/>
      <c r="J23" s="375"/>
    </row>
    <row r="24" spans="1:13" s="44" customFormat="1" x14ac:dyDescent="0.15">
      <c r="A24" s="376">
        <f>A22-0.01</f>
        <v>-1.1100000000000001</v>
      </c>
      <c r="B24" s="398" t="s">
        <v>141</v>
      </c>
      <c r="C24" s="362" t="s">
        <v>285</v>
      </c>
      <c r="D24" s="363"/>
      <c r="E24" s="363"/>
      <c r="F24" s="364"/>
      <c r="G24" s="370" t="s">
        <v>21</v>
      </c>
      <c r="H24" s="371"/>
      <c r="I24" s="371"/>
      <c r="J24" s="372"/>
    </row>
    <row r="25" spans="1:13" s="44" customFormat="1" ht="15" thickBot="1" x14ac:dyDescent="0.2">
      <c r="A25" s="377"/>
      <c r="B25" s="399"/>
      <c r="C25" s="365"/>
      <c r="D25" s="366"/>
      <c r="E25" s="366"/>
      <c r="F25" s="367"/>
      <c r="G25" s="373"/>
      <c r="H25" s="374"/>
      <c r="I25" s="374"/>
      <c r="J25" s="375"/>
    </row>
    <row r="26" spans="1:13" s="263" customFormat="1" ht="37" customHeight="1" thickBot="1" x14ac:dyDescent="0.2">
      <c r="A26" s="357" t="s">
        <v>331</v>
      </c>
      <c r="B26" s="358"/>
      <c r="C26" s="358"/>
      <c r="D26" s="358"/>
      <c r="E26" s="358"/>
      <c r="F26" s="358"/>
      <c r="G26" s="358"/>
      <c r="H26" s="267"/>
      <c r="I26" s="267"/>
      <c r="J26" s="268"/>
      <c r="M26" s="264"/>
    </row>
    <row r="27" spans="1:13" ht="33.75" customHeight="1" thickBot="1" x14ac:dyDescent="0.2">
      <c r="A27" s="98">
        <f>A24-0.01</f>
        <v>-1.1200000000000001</v>
      </c>
      <c r="B27" s="166" t="s">
        <v>41</v>
      </c>
      <c r="C27" s="167"/>
      <c r="D27" s="168"/>
      <c r="E27" s="169"/>
      <c r="F27" s="169"/>
      <c r="G27" s="378" t="s">
        <v>23</v>
      </c>
      <c r="H27" s="379"/>
      <c r="I27" s="379"/>
      <c r="J27" s="380"/>
      <c r="M27" s="44"/>
    </row>
    <row r="28" spans="1:13" s="44" customFormat="1" ht="33.75" customHeight="1" thickBot="1" x14ac:dyDescent="0.2">
      <c r="A28" s="259" t="s">
        <v>277</v>
      </c>
      <c r="B28" s="170" t="s">
        <v>42</v>
      </c>
      <c r="C28" s="171"/>
      <c r="D28" s="172"/>
      <c r="E28" s="173"/>
      <c r="F28" s="173"/>
      <c r="G28" s="381" t="s">
        <v>37</v>
      </c>
      <c r="H28" s="382"/>
      <c r="I28" s="382"/>
      <c r="J28" s="383"/>
      <c r="M28" s="2"/>
    </row>
    <row r="29" spans="1:13" ht="15" x14ac:dyDescent="0.15">
      <c r="A29" s="359">
        <f>A27-0.01</f>
        <v>-1.1300000000000001</v>
      </c>
      <c r="B29" s="390" t="s">
        <v>43</v>
      </c>
      <c r="C29" s="174" t="s">
        <v>7</v>
      </c>
      <c r="D29" s="156">
        <v>1</v>
      </c>
      <c r="E29" s="141"/>
      <c r="F29" s="157"/>
      <c r="G29" s="370" t="s">
        <v>21</v>
      </c>
      <c r="H29" s="371"/>
      <c r="I29" s="371"/>
      <c r="J29" s="372"/>
      <c r="M29" s="44"/>
    </row>
    <row r="30" spans="1:13" ht="16" thickBot="1" x14ac:dyDescent="0.2">
      <c r="A30" s="361"/>
      <c r="B30" s="394"/>
      <c r="C30" s="175" t="s">
        <v>8</v>
      </c>
      <c r="D30" s="159">
        <v>2</v>
      </c>
      <c r="E30" s="160"/>
      <c r="F30" s="161"/>
      <c r="G30" s="373"/>
      <c r="H30" s="374"/>
      <c r="I30" s="374"/>
      <c r="J30" s="375"/>
    </row>
    <row r="31" spans="1:13" x14ac:dyDescent="0.15">
      <c r="A31" s="359">
        <f>A29-0.01</f>
        <v>-1.1400000000000001</v>
      </c>
      <c r="B31" s="390" t="s">
        <v>44</v>
      </c>
      <c r="C31" s="176" t="s">
        <v>9</v>
      </c>
      <c r="D31" s="177">
        <v>1</v>
      </c>
      <c r="E31" s="178"/>
      <c r="F31" s="179"/>
      <c r="G31" s="370" t="s">
        <v>22</v>
      </c>
      <c r="H31" s="371"/>
      <c r="I31" s="371"/>
      <c r="J31" s="372"/>
    </row>
    <row r="32" spans="1:13" x14ac:dyDescent="0.15">
      <c r="A32" s="360"/>
      <c r="B32" s="391"/>
      <c r="C32" s="180" t="s">
        <v>286</v>
      </c>
      <c r="D32" s="181">
        <v>2</v>
      </c>
      <c r="E32" s="182"/>
      <c r="F32" s="183"/>
      <c r="G32" s="387"/>
      <c r="H32" s="388"/>
      <c r="I32" s="388"/>
      <c r="J32" s="389"/>
    </row>
    <row r="33" spans="1:10" x14ac:dyDescent="0.15">
      <c r="A33" s="360"/>
      <c r="B33" s="391"/>
      <c r="C33" s="180" t="s">
        <v>30</v>
      </c>
      <c r="D33" s="181">
        <v>3</v>
      </c>
      <c r="E33" s="182"/>
      <c r="F33" s="183"/>
      <c r="G33" s="387"/>
      <c r="H33" s="388"/>
      <c r="I33" s="388"/>
      <c r="J33" s="389"/>
    </row>
    <row r="34" spans="1:10" x14ac:dyDescent="0.15">
      <c r="A34" s="360"/>
      <c r="B34" s="392"/>
      <c r="C34" s="180" t="s">
        <v>31</v>
      </c>
      <c r="D34" s="181">
        <v>4</v>
      </c>
      <c r="E34" s="182"/>
      <c r="F34" s="184"/>
      <c r="G34" s="387"/>
      <c r="H34" s="388"/>
      <c r="I34" s="388"/>
      <c r="J34" s="389"/>
    </row>
    <row r="35" spans="1:10" x14ac:dyDescent="0.15">
      <c r="A35" s="360"/>
      <c r="B35" s="392"/>
      <c r="C35" s="185" t="s">
        <v>32</v>
      </c>
      <c r="D35" s="181">
        <v>5</v>
      </c>
      <c r="E35" s="182"/>
      <c r="F35" s="184"/>
      <c r="G35" s="387"/>
      <c r="H35" s="388"/>
      <c r="I35" s="388"/>
      <c r="J35" s="389"/>
    </row>
    <row r="36" spans="1:10" x14ac:dyDescent="0.15">
      <c r="A36" s="360"/>
      <c r="B36" s="392"/>
      <c r="C36" s="185" t="s">
        <v>328</v>
      </c>
      <c r="D36" s="181">
        <v>6</v>
      </c>
      <c r="E36" s="192"/>
      <c r="F36" s="193"/>
      <c r="G36" s="387"/>
      <c r="H36" s="388"/>
      <c r="I36" s="388"/>
      <c r="J36" s="389"/>
    </row>
    <row r="37" spans="1:10" x14ac:dyDescent="0.15">
      <c r="A37" s="360"/>
      <c r="B37" s="392"/>
      <c r="C37" s="320" t="s">
        <v>350</v>
      </c>
      <c r="D37" s="321">
        <v>7</v>
      </c>
      <c r="E37" s="280"/>
      <c r="F37" s="281"/>
      <c r="G37" s="387"/>
      <c r="H37" s="388"/>
      <c r="I37" s="388"/>
      <c r="J37" s="389"/>
    </row>
    <row r="38" spans="1:10" x14ac:dyDescent="0.15">
      <c r="A38" s="360"/>
      <c r="B38" s="392"/>
      <c r="C38" s="322" t="s">
        <v>351</v>
      </c>
      <c r="D38" s="321">
        <v>8</v>
      </c>
      <c r="E38" s="280"/>
      <c r="F38" s="281"/>
      <c r="G38" s="387"/>
      <c r="H38" s="388"/>
      <c r="I38" s="388"/>
      <c r="J38" s="389"/>
    </row>
    <row r="39" spans="1:10" ht="15" thickBot="1" x14ac:dyDescent="0.2">
      <c r="A39" s="361"/>
      <c r="B39" s="392"/>
      <c r="C39" s="320" t="s">
        <v>33</v>
      </c>
      <c r="D39" s="323">
        <v>9</v>
      </c>
      <c r="E39" s="186"/>
      <c r="F39" s="187"/>
      <c r="G39" s="387"/>
      <c r="H39" s="388"/>
      <c r="I39" s="388"/>
      <c r="J39" s="389"/>
    </row>
    <row r="40" spans="1:10" ht="16.5" customHeight="1" x14ac:dyDescent="0.15">
      <c r="A40" s="359">
        <f>(A31-0.01)</f>
        <v>-1.1500000000000001</v>
      </c>
      <c r="B40" s="390" t="s">
        <v>72</v>
      </c>
      <c r="C40" s="188" t="s">
        <v>5</v>
      </c>
      <c r="D40" s="189">
        <v>1</v>
      </c>
      <c r="E40" s="142"/>
      <c r="F40" s="157"/>
      <c r="G40" s="370" t="s">
        <v>21</v>
      </c>
      <c r="H40" s="371"/>
      <c r="I40" s="371"/>
      <c r="J40" s="372"/>
    </row>
    <row r="41" spans="1:10" ht="33.75" customHeight="1" thickBot="1" x14ac:dyDescent="0.2">
      <c r="A41" s="361"/>
      <c r="B41" s="393"/>
      <c r="C41" s="190" t="s">
        <v>6</v>
      </c>
      <c r="D41" s="191">
        <v>2</v>
      </c>
      <c r="E41" s="137" t="s">
        <v>0</v>
      </c>
      <c r="F41" s="138">
        <f>A44</f>
        <v>-1.1700000000000002</v>
      </c>
      <c r="G41" s="373"/>
      <c r="H41" s="374"/>
      <c r="I41" s="374"/>
      <c r="J41" s="375"/>
    </row>
    <row r="42" spans="1:10" ht="16.5" customHeight="1" x14ac:dyDescent="0.15">
      <c r="A42" s="359">
        <f>A40-0.01</f>
        <v>-1.1600000000000001</v>
      </c>
      <c r="B42" s="390" t="s">
        <v>77</v>
      </c>
      <c r="C42" s="155" t="s">
        <v>5</v>
      </c>
      <c r="D42" s="156">
        <v>1</v>
      </c>
      <c r="E42" s="141"/>
      <c r="F42" s="157"/>
      <c r="G42" s="370" t="s">
        <v>21</v>
      </c>
      <c r="H42" s="371"/>
      <c r="I42" s="371"/>
      <c r="J42" s="372"/>
    </row>
    <row r="43" spans="1:10" ht="32.25" customHeight="1" thickBot="1" x14ac:dyDescent="0.2">
      <c r="A43" s="361"/>
      <c r="B43" s="393"/>
      <c r="C43" s="158" t="s">
        <v>6</v>
      </c>
      <c r="D43" s="159">
        <v>2</v>
      </c>
      <c r="E43" s="160"/>
      <c r="F43" s="161"/>
      <c r="G43" s="373"/>
      <c r="H43" s="374"/>
      <c r="I43" s="374"/>
      <c r="J43" s="375"/>
    </row>
    <row r="44" spans="1:10" ht="33.75" customHeight="1" x14ac:dyDescent="0.15">
      <c r="A44" s="359">
        <f>A42-0.01</f>
        <v>-1.1700000000000002</v>
      </c>
      <c r="B44" s="384" t="s">
        <v>287</v>
      </c>
      <c r="C44" s="155" t="s">
        <v>5</v>
      </c>
      <c r="D44" s="156">
        <v>1</v>
      </c>
      <c r="E44" s="141"/>
      <c r="F44" s="157"/>
      <c r="G44" s="370" t="s">
        <v>21</v>
      </c>
      <c r="H44" s="371"/>
      <c r="I44" s="371"/>
      <c r="J44" s="372"/>
    </row>
    <row r="45" spans="1:10" ht="16" thickBot="1" x14ac:dyDescent="0.2">
      <c r="A45" s="361"/>
      <c r="B45" s="386"/>
      <c r="C45" s="158" t="s">
        <v>6</v>
      </c>
      <c r="D45" s="159">
        <v>2</v>
      </c>
      <c r="E45" s="137" t="s">
        <v>0</v>
      </c>
      <c r="F45" s="138">
        <v>-2.0099999999999998</v>
      </c>
      <c r="G45" s="373"/>
      <c r="H45" s="374"/>
      <c r="I45" s="374"/>
      <c r="J45" s="375"/>
    </row>
    <row r="46" spans="1:10" ht="31" thickBot="1" x14ac:dyDescent="0.2">
      <c r="A46" s="98">
        <f>A44-0.01</f>
        <v>-1.1800000000000002</v>
      </c>
      <c r="B46" s="166" t="s">
        <v>45</v>
      </c>
      <c r="C46" s="167"/>
      <c r="D46" s="168"/>
      <c r="E46" s="169"/>
      <c r="F46" s="169"/>
      <c r="G46" s="378" t="s">
        <v>23</v>
      </c>
      <c r="H46" s="379"/>
      <c r="I46" s="379"/>
      <c r="J46" s="380"/>
    </row>
    <row r="47" spans="1:10" ht="16" thickBot="1" x14ac:dyDescent="0.2">
      <c r="A47" s="259" t="s">
        <v>275</v>
      </c>
      <c r="B47" s="170" t="s">
        <v>46</v>
      </c>
      <c r="C47" s="171"/>
      <c r="D47" s="172"/>
      <c r="E47" s="173"/>
      <c r="F47" s="173"/>
      <c r="G47" s="381" t="s">
        <v>37</v>
      </c>
      <c r="H47" s="382"/>
      <c r="I47" s="382"/>
      <c r="J47" s="383"/>
    </row>
    <row r="48" spans="1:10" ht="15" x14ac:dyDescent="0.15">
      <c r="A48" s="359">
        <f>A46-0.01</f>
        <v>-1.1900000000000002</v>
      </c>
      <c r="B48" s="390" t="s">
        <v>47</v>
      </c>
      <c r="C48" s="174" t="s">
        <v>7</v>
      </c>
      <c r="D48" s="156">
        <v>1</v>
      </c>
      <c r="E48" s="141"/>
      <c r="F48" s="157"/>
      <c r="G48" s="370" t="s">
        <v>21</v>
      </c>
      <c r="H48" s="371"/>
      <c r="I48" s="371"/>
      <c r="J48" s="372"/>
    </row>
    <row r="49" spans="1:10" ht="16" thickBot="1" x14ac:dyDescent="0.2">
      <c r="A49" s="361"/>
      <c r="B49" s="394"/>
      <c r="C49" s="175" t="s">
        <v>8</v>
      </c>
      <c r="D49" s="159">
        <v>2</v>
      </c>
      <c r="E49" s="160"/>
      <c r="F49" s="161"/>
      <c r="G49" s="373"/>
      <c r="H49" s="374"/>
      <c r="I49" s="374"/>
      <c r="J49" s="375"/>
    </row>
    <row r="50" spans="1:10" x14ac:dyDescent="0.15">
      <c r="A50" s="359">
        <f>A48-0.01</f>
        <v>-1.2000000000000002</v>
      </c>
      <c r="B50" s="390" t="s">
        <v>48</v>
      </c>
      <c r="C50" s="176" t="s">
        <v>9</v>
      </c>
      <c r="D50" s="177">
        <v>1</v>
      </c>
      <c r="E50" s="178"/>
      <c r="F50" s="179"/>
      <c r="G50" s="370" t="s">
        <v>22</v>
      </c>
      <c r="H50" s="371"/>
      <c r="I50" s="371"/>
      <c r="J50" s="372"/>
    </row>
    <row r="51" spans="1:10" x14ac:dyDescent="0.15">
      <c r="A51" s="360"/>
      <c r="B51" s="391"/>
      <c r="C51" s="180" t="s">
        <v>286</v>
      </c>
      <c r="D51" s="181">
        <v>2</v>
      </c>
      <c r="E51" s="182"/>
      <c r="F51" s="183"/>
      <c r="G51" s="387"/>
      <c r="H51" s="388"/>
      <c r="I51" s="388"/>
      <c r="J51" s="389"/>
    </row>
    <row r="52" spans="1:10" x14ac:dyDescent="0.15">
      <c r="A52" s="360"/>
      <c r="B52" s="391"/>
      <c r="C52" s="180" t="s">
        <v>30</v>
      </c>
      <c r="D52" s="181">
        <v>3</v>
      </c>
      <c r="E52" s="182"/>
      <c r="F52" s="183"/>
      <c r="G52" s="387"/>
      <c r="H52" s="388"/>
      <c r="I52" s="388"/>
      <c r="J52" s="389"/>
    </row>
    <row r="53" spans="1:10" x14ac:dyDescent="0.15">
      <c r="A53" s="360"/>
      <c r="B53" s="392"/>
      <c r="C53" s="180" t="s">
        <v>31</v>
      </c>
      <c r="D53" s="181">
        <v>4</v>
      </c>
      <c r="E53" s="182"/>
      <c r="F53" s="184"/>
      <c r="G53" s="387"/>
      <c r="H53" s="388"/>
      <c r="I53" s="388"/>
      <c r="J53" s="389"/>
    </row>
    <row r="54" spans="1:10" x14ac:dyDescent="0.15">
      <c r="A54" s="360"/>
      <c r="B54" s="392"/>
      <c r="C54" s="185" t="s">
        <v>32</v>
      </c>
      <c r="D54" s="181">
        <v>5</v>
      </c>
      <c r="E54" s="182"/>
      <c r="F54" s="184"/>
      <c r="G54" s="387"/>
      <c r="H54" s="388"/>
      <c r="I54" s="388"/>
      <c r="J54" s="389"/>
    </row>
    <row r="55" spans="1:10" x14ac:dyDescent="0.15">
      <c r="A55" s="360"/>
      <c r="B55" s="392"/>
      <c r="C55" s="185" t="s">
        <v>328</v>
      </c>
      <c r="D55" s="181">
        <v>6</v>
      </c>
      <c r="E55" s="192"/>
      <c r="F55" s="193"/>
      <c r="G55" s="387"/>
      <c r="H55" s="388"/>
      <c r="I55" s="388"/>
      <c r="J55" s="389"/>
    </row>
    <row r="56" spans="1:10" x14ac:dyDescent="0.15">
      <c r="A56" s="360"/>
      <c r="B56" s="392"/>
      <c r="C56" s="320" t="s">
        <v>350</v>
      </c>
      <c r="D56" s="321">
        <v>7</v>
      </c>
      <c r="E56" s="280"/>
      <c r="F56" s="281"/>
      <c r="G56" s="387"/>
      <c r="H56" s="388"/>
      <c r="I56" s="388"/>
      <c r="J56" s="389"/>
    </row>
    <row r="57" spans="1:10" x14ac:dyDescent="0.15">
      <c r="A57" s="360"/>
      <c r="B57" s="392"/>
      <c r="C57" s="322" t="s">
        <v>351</v>
      </c>
      <c r="D57" s="321">
        <v>8</v>
      </c>
      <c r="E57" s="280"/>
      <c r="F57" s="281"/>
      <c r="G57" s="387"/>
      <c r="H57" s="388"/>
      <c r="I57" s="388"/>
      <c r="J57" s="389"/>
    </row>
    <row r="58" spans="1:10" ht="15" thickBot="1" x14ac:dyDescent="0.2">
      <c r="A58" s="361"/>
      <c r="B58" s="392"/>
      <c r="C58" s="320" t="s">
        <v>33</v>
      </c>
      <c r="D58" s="323">
        <v>9</v>
      </c>
      <c r="E58" s="186"/>
      <c r="F58" s="187"/>
      <c r="G58" s="387"/>
      <c r="H58" s="388"/>
      <c r="I58" s="388"/>
      <c r="J58" s="389"/>
    </row>
    <row r="59" spans="1:10" ht="15" x14ac:dyDescent="0.15">
      <c r="A59" s="359">
        <f>(A50-0.01)</f>
        <v>-1.2100000000000002</v>
      </c>
      <c r="B59" s="390" t="s">
        <v>73</v>
      </c>
      <c r="C59" s="188" t="s">
        <v>5</v>
      </c>
      <c r="D59" s="189">
        <v>1</v>
      </c>
      <c r="E59" s="142"/>
      <c r="F59" s="157"/>
      <c r="G59" s="370" t="s">
        <v>21</v>
      </c>
      <c r="H59" s="371"/>
      <c r="I59" s="371"/>
      <c r="J59" s="372"/>
    </row>
    <row r="60" spans="1:10" ht="27.75" customHeight="1" thickBot="1" x14ac:dyDescent="0.2">
      <c r="A60" s="361"/>
      <c r="B60" s="393"/>
      <c r="C60" s="190" t="s">
        <v>6</v>
      </c>
      <c r="D60" s="191">
        <v>2</v>
      </c>
      <c r="E60" s="137" t="s">
        <v>0</v>
      </c>
      <c r="F60" s="138">
        <f>A63</f>
        <v>-1.2300000000000002</v>
      </c>
      <c r="G60" s="373"/>
      <c r="H60" s="374"/>
      <c r="I60" s="374"/>
      <c r="J60" s="375"/>
    </row>
    <row r="61" spans="1:10" ht="21" customHeight="1" x14ac:dyDescent="0.15">
      <c r="A61" s="359">
        <f>A59-0.01</f>
        <v>-1.2200000000000002</v>
      </c>
      <c r="B61" s="390" t="s">
        <v>75</v>
      </c>
      <c r="C61" s="155" t="s">
        <v>5</v>
      </c>
      <c r="D61" s="156">
        <v>1</v>
      </c>
      <c r="E61" s="141"/>
      <c r="F61" s="157"/>
      <c r="G61" s="370" t="s">
        <v>21</v>
      </c>
      <c r="H61" s="371"/>
      <c r="I61" s="371"/>
      <c r="J61" s="372"/>
    </row>
    <row r="62" spans="1:10" ht="25.5" customHeight="1" thickBot="1" x14ac:dyDescent="0.2">
      <c r="A62" s="361"/>
      <c r="B62" s="393"/>
      <c r="C62" s="158" t="s">
        <v>6</v>
      </c>
      <c r="D62" s="159">
        <v>2</v>
      </c>
      <c r="E62" s="160"/>
      <c r="F62" s="161"/>
      <c r="G62" s="373"/>
      <c r="H62" s="374"/>
      <c r="I62" s="374"/>
      <c r="J62" s="375"/>
    </row>
    <row r="63" spans="1:10" ht="15" x14ac:dyDescent="0.15">
      <c r="A63" s="359">
        <f>A61-0.01</f>
        <v>-1.2300000000000002</v>
      </c>
      <c r="B63" s="384" t="s">
        <v>288</v>
      </c>
      <c r="C63" s="155" t="s">
        <v>5</v>
      </c>
      <c r="D63" s="156">
        <v>1</v>
      </c>
      <c r="E63" s="141"/>
      <c r="F63" s="157"/>
      <c r="G63" s="370" t="s">
        <v>21</v>
      </c>
      <c r="H63" s="371"/>
      <c r="I63" s="371"/>
      <c r="J63" s="372"/>
    </row>
    <row r="64" spans="1:10" ht="16" thickBot="1" x14ac:dyDescent="0.2">
      <c r="A64" s="361"/>
      <c r="B64" s="386"/>
      <c r="C64" s="158" t="s">
        <v>6</v>
      </c>
      <c r="D64" s="159">
        <v>2</v>
      </c>
      <c r="E64" s="137" t="s">
        <v>0</v>
      </c>
      <c r="F64" s="138">
        <v>-2.0099999999999998</v>
      </c>
      <c r="G64" s="373"/>
      <c r="H64" s="374"/>
      <c r="I64" s="374"/>
      <c r="J64" s="375"/>
    </row>
    <row r="65" spans="1:10" ht="31" thickBot="1" x14ac:dyDescent="0.2">
      <c r="A65" s="98">
        <f>A63-0.01</f>
        <v>-1.2400000000000002</v>
      </c>
      <c r="B65" s="166" t="s">
        <v>49</v>
      </c>
      <c r="C65" s="167"/>
      <c r="D65" s="168"/>
      <c r="E65" s="169"/>
      <c r="F65" s="169"/>
      <c r="G65" s="378" t="s">
        <v>23</v>
      </c>
      <c r="H65" s="379"/>
      <c r="I65" s="379"/>
      <c r="J65" s="380"/>
    </row>
    <row r="66" spans="1:10" ht="16" thickBot="1" x14ac:dyDescent="0.2">
      <c r="A66" s="259" t="s">
        <v>276</v>
      </c>
      <c r="B66" s="170" t="s">
        <v>50</v>
      </c>
      <c r="C66" s="171"/>
      <c r="D66" s="172"/>
      <c r="E66" s="173"/>
      <c r="F66" s="173"/>
      <c r="G66" s="381" t="s">
        <v>37</v>
      </c>
      <c r="H66" s="382"/>
      <c r="I66" s="382"/>
      <c r="J66" s="383"/>
    </row>
    <row r="67" spans="1:10" ht="15" x14ac:dyDescent="0.15">
      <c r="A67" s="359">
        <f>A65-0.01</f>
        <v>-1.2500000000000002</v>
      </c>
      <c r="B67" s="390" t="s">
        <v>51</v>
      </c>
      <c r="C67" s="174" t="s">
        <v>7</v>
      </c>
      <c r="D67" s="156">
        <v>1</v>
      </c>
      <c r="E67" s="141"/>
      <c r="F67" s="157"/>
      <c r="G67" s="370" t="s">
        <v>21</v>
      </c>
      <c r="H67" s="371"/>
      <c r="I67" s="371"/>
      <c r="J67" s="372"/>
    </row>
    <row r="68" spans="1:10" ht="16" thickBot="1" x14ac:dyDescent="0.2">
      <c r="A68" s="361"/>
      <c r="B68" s="394"/>
      <c r="C68" s="175" t="s">
        <v>8</v>
      </c>
      <c r="D68" s="159">
        <v>2</v>
      </c>
      <c r="E68" s="160"/>
      <c r="F68" s="161"/>
      <c r="G68" s="373"/>
      <c r="H68" s="374"/>
      <c r="I68" s="374"/>
      <c r="J68" s="375"/>
    </row>
    <row r="69" spans="1:10" x14ac:dyDescent="0.15">
      <c r="A69" s="359">
        <f>A67-0.01</f>
        <v>-1.2600000000000002</v>
      </c>
      <c r="B69" s="390" t="s">
        <v>52</v>
      </c>
      <c r="C69" s="176" t="s">
        <v>9</v>
      </c>
      <c r="D69" s="177">
        <v>1</v>
      </c>
      <c r="E69" s="178"/>
      <c r="F69" s="179"/>
      <c r="G69" s="370" t="s">
        <v>22</v>
      </c>
      <c r="H69" s="371"/>
      <c r="I69" s="371"/>
      <c r="J69" s="372"/>
    </row>
    <row r="70" spans="1:10" x14ac:dyDescent="0.15">
      <c r="A70" s="360"/>
      <c r="B70" s="391"/>
      <c r="C70" s="180" t="s">
        <v>286</v>
      </c>
      <c r="D70" s="181">
        <v>2</v>
      </c>
      <c r="E70" s="182"/>
      <c r="F70" s="183"/>
      <c r="G70" s="387"/>
      <c r="H70" s="388"/>
      <c r="I70" s="388"/>
      <c r="J70" s="389"/>
    </row>
    <row r="71" spans="1:10" x14ac:dyDescent="0.15">
      <c r="A71" s="360"/>
      <c r="B71" s="391"/>
      <c r="C71" s="180" t="s">
        <v>30</v>
      </c>
      <c r="D71" s="181">
        <v>3</v>
      </c>
      <c r="E71" s="182"/>
      <c r="F71" s="183"/>
      <c r="G71" s="387"/>
      <c r="H71" s="388"/>
      <c r="I71" s="388"/>
      <c r="J71" s="389"/>
    </row>
    <row r="72" spans="1:10" x14ac:dyDescent="0.15">
      <c r="A72" s="360"/>
      <c r="B72" s="392"/>
      <c r="C72" s="180" t="s">
        <v>31</v>
      </c>
      <c r="D72" s="181">
        <v>4</v>
      </c>
      <c r="E72" s="182"/>
      <c r="F72" s="184"/>
      <c r="G72" s="387"/>
      <c r="H72" s="388"/>
      <c r="I72" s="388"/>
      <c r="J72" s="389"/>
    </row>
    <row r="73" spans="1:10" x14ac:dyDescent="0.15">
      <c r="A73" s="360"/>
      <c r="B73" s="392"/>
      <c r="C73" s="185" t="s">
        <v>32</v>
      </c>
      <c r="D73" s="181">
        <v>5</v>
      </c>
      <c r="E73" s="182"/>
      <c r="F73" s="184"/>
      <c r="G73" s="387"/>
      <c r="H73" s="388"/>
      <c r="I73" s="388"/>
      <c r="J73" s="389"/>
    </row>
    <row r="74" spans="1:10" x14ac:dyDescent="0.15">
      <c r="A74" s="360"/>
      <c r="B74" s="392"/>
      <c r="C74" s="185" t="s">
        <v>328</v>
      </c>
      <c r="D74" s="181">
        <v>6</v>
      </c>
      <c r="E74" s="192"/>
      <c r="F74" s="193"/>
      <c r="G74" s="387"/>
      <c r="H74" s="388"/>
      <c r="I74" s="388"/>
      <c r="J74" s="389"/>
    </row>
    <row r="75" spans="1:10" x14ac:dyDescent="0.15">
      <c r="A75" s="360"/>
      <c r="B75" s="392"/>
      <c r="C75" s="320" t="s">
        <v>350</v>
      </c>
      <c r="D75" s="321">
        <v>7</v>
      </c>
      <c r="E75" s="280"/>
      <c r="F75" s="281"/>
      <c r="G75" s="387"/>
      <c r="H75" s="388"/>
      <c r="I75" s="388"/>
      <c r="J75" s="389"/>
    </row>
    <row r="76" spans="1:10" x14ac:dyDescent="0.15">
      <c r="A76" s="360"/>
      <c r="B76" s="392"/>
      <c r="C76" s="322" t="s">
        <v>351</v>
      </c>
      <c r="D76" s="321">
        <v>8</v>
      </c>
      <c r="E76" s="280"/>
      <c r="F76" s="281"/>
      <c r="G76" s="387"/>
      <c r="H76" s="388"/>
      <c r="I76" s="388"/>
      <c r="J76" s="389"/>
    </row>
    <row r="77" spans="1:10" ht="15" thickBot="1" x14ac:dyDescent="0.2">
      <c r="A77" s="361"/>
      <c r="B77" s="392"/>
      <c r="C77" s="320" t="s">
        <v>33</v>
      </c>
      <c r="D77" s="323">
        <v>9</v>
      </c>
      <c r="E77" s="186"/>
      <c r="F77" s="187"/>
      <c r="G77" s="387"/>
      <c r="H77" s="388"/>
      <c r="I77" s="388"/>
      <c r="J77" s="389"/>
    </row>
    <row r="78" spans="1:10" ht="26.25" customHeight="1" x14ac:dyDescent="0.15">
      <c r="A78" s="359">
        <f>(A69-0.01)</f>
        <v>-1.2700000000000002</v>
      </c>
      <c r="B78" s="390" t="s">
        <v>74</v>
      </c>
      <c r="C78" s="188" t="s">
        <v>5</v>
      </c>
      <c r="D78" s="189">
        <v>1</v>
      </c>
      <c r="E78" s="142"/>
      <c r="F78" s="157"/>
      <c r="G78" s="370" t="s">
        <v>21</v>
      </c>
      <c r="H78" s="371"/>
      <c r="I78" s="371"/>
      <c r="J78" s="372"/>
    </row>
    <row r="79" spans="1:10" ht="28.5" customHeight="1" thickBot="1" x14ac:dyDescent="0.2">
      <c r="A79" s="361"/>
      <c r="B79" s="393"/>
      <c r="C79" s="190" t="s">
        <v>6</v>
      </c>
      <c r="D79" s="191">
        <v>2</v>
      </c>
      <c r="E79" s="137" t="s">
        <v>0</v>
      </c>
      <c r="F79" s="138">
        <v>-2.0099999999999998</v>
      </c>
      <c r="G79" s="373"/>
      <c r="H79" s="374"/>
      <c r="I79" s="374"/>
      <c r="J79" s="375"/>
    </row>
    <row r="80" spans="1:10" ht="24" customHeight="1" x14ac:dyDescent="0.15">
      <c r="A80" s="359">
        <f>A78-0.01</f>
        <v>-1.2800000000000002</v>
      </c>
      <c r="B80" s="390" t="s">
        <v>76</v>
      </c>
      <c r="C80" s="155" t="s">
        <v>5</v>
      </c>
      <c r="D80" s="156">
        <v>1</v>
      </c>
      <c r="E80" s="141"/>
      <c r="F80" s="157"/>
      <c r="G80" s="370" t="s">
        <v>21</v>
      </c>
      <c r="H80" s="371"/>
      <c r="I80" s="371"/>
      <c r="J80" s="372"/>
    </row>
    <row r="81" spans="1:10" ht="22.5" customHeight="1" thickBot="1" x14ac:dyDescent="0.2">
      <c r="A81" s="361"/>
      <c r="B81" s="393"/>
      <c r="C81" s="158" t="s">
        <v>6</v>
      </c>
      <c r="D81" s="159">
        <v>2</v>
      </c>
      <c r="E81" s="160"/>
      <c r="F81" s="161"/>
      <c r="G81" s="373"/>
      <c r="H81" s="374"/>
      <c r="I81" s="374"/>
      <c r="J81" s="375"/>
    </row>
  </sheetData>
  <mergeCells count="83">
    <mergeCell ref="G10:J11"/>
    <mergeCell ref="A12:A13"/>
    <mergeCell ref="A8:A9"/>
    <mergeCell ref="B8:B9"/>
    <mergeCell ref="G8:J9"/>
    <mergeCell ref="B12:B13"/>
    <mergeCell ref="G12:J13"/>
    <mergeCell ref="A4:J4"/>
    <mergeCell ref="B3:C3"/>
    <mergeCell ref="B1:F1"/>
    <mergeCell ref="A2:J2"/>
    <mergeCell ref="G3:J3"/>
    <mergeCell ref="G1:J1"/>
    <mergeCell ref="G61:J62"/>
    <mergeCell ref="G5:J5"/>
    <mergeCell ref="G28:J28"/>
    <mergeCell ref="A31:A39"/>
    <mergeCell ref="A40:A41"/>
    <mergeCell ref="A29:A30"/>
    <mergeCell ref="B29:B30"/>
    <mergeCell ref="B40:B41"/>
    <mergeCell ref="G6:J6"/>
    <mergeCell ref="A24:A25"/>
    <mergeCell ref="G24:J25"/>
    <mergeCell ref="B24:B25"/>
    <mergeCell ref="C24:F25"/>
    <mergeCell ref="C7:F7"/>
    <mergeCell ref="A10:A11"/>
    <mergeCell ref="B10:B11"/>
    <mergeCell ref="G48:J49"/>
    <mergeCell ref="G46:J46"/>
    <mergeCell ref="B42:B43"/>
    <mergeCell ref="A59:A60"/>
    <mergeCell ref="B59:B60"/>
    <mergeCell ref="G59:J60"/>
    <mergeCell ref="B50:B58"/>
    <mergeCell ref="G50:J58"/>
    <mergeCell ref="A50:A58"/>
    <mergeCell ref="A44:A45"/>
    <mergeCell ref="A42:A43"/>
    <mergeCell ref="A48:A49"/>
    <mergeCell ref="B48:B49"/>
    <mergeCell ref="B44:B45"/>
    <mergeCell ref="G80:J81"/>
    <mergeCell ref="A67:A68"/>
    <mergeCell ref="B67:B68"/>
    <mergeCell ref="G67:J68"/>
    <mergeCell ref="A69:A77"/>
    <mergeCell ref="B69:B77"/>
    <mergeCell ref="G69:J77"/>
    <mergeCell ref="G78:J79"/>
    <mergeCell ref="A80:A81"/>
    <mergeCell ref="B80:B81"/>
    <mergeCell ref="A61:A62"/>
    <mergeCell ref="B61:B62"/>
    <mergeCell ref="A78:A79"/>
    <mergeCell ref="B78:B79"/>
    <mergeCell ref="A63:A64"/>
    <mergeCell ref="B63:B64"/>
    <mergeCell ref="G63:J64"/>
    <mergeCell ref="G65:J65"/>
    <mergeCell ref="G66:J66"/>
    <mergeCell ref="B15:B19"/>
    <mergeCell ref="G15:J19"/>
    <mergeCell ref="G29:J30"/>
    <mergeCell ref="G27:J27"/>
    <mergeCell ref="B22:B23"/>
    <mergeCell ref="C22:F23"/>
    <mergeCell ref="G22:J23"/>
    <mergeCell ref="G31:J39"/>
    <mergeCell ref="G40:J41"/>
    <mergeCell ref="G47:J47"/>
    <mergeCell ref="B31:B39"/>
    <mergeCell ref="G42:J43"/>
    <mergeCell ref="G44:J45"/>
    <mergeCell ref="A14:G14"/>
    <mergeCell ref="A26:G26"/>
    <mergeCell ref="A15:A19"/>
    <mergeCell ref="C20:F21"/>
    <mergeCell ref="B20:B21"/>
    <mergeCell ref="G20:J21"/>
    <mergeCell ref="A20:A21"/>
    <mergeCell ref="A22:A23"/>
  </mergeCells>
  <phoneticPr fontId="52" type="noConversion"/>
  <printOptions horizontalCentered="1"/>
  <pageMargins left="0.31496062992125984" right="0.23622047244094491" top="0.39370078740157483" bottom="0.31496062992125984" header="3.937007874015748E-2" footer="3.937007874015748E-2"/>
  <pageSetup paperSize="9" scale="69" orientation="portrait" r:id="rId1"/>
  <headerFooter differentFirst="1">
    <oddHeader>&amp;RF4 : observation directe des enfants de moins de 5 ans</oddHeader>
    <oddFooter>&amp;L&amp;10Section  &amp;C&amp;10&amp;A&amp;R&amp;P/ &amp;N</oddFooter>
    <firstFooter>&amp;L&amp;10 96 = ne veut pas répondre, 97 = autre, 98 = ne sait pas, 99 = non applicable&amp;R&amp;P /&amp;D</firstFooter>
  </headerFooter>
  <rowBreaks count="2" manualBreakCount="2">
    <brk id="45" max="9" man="1"/>
    <brk id="58"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F1F82-5412-4E15-8044-D7ED587E0CFB}">
  <dimension ref="A1:J19"/>
  <sheetViews>
    <sheetView view="pageBreakPreview" zoomScaleNormal="115" zoomScaleSheetLayoutView="134" workbookViewId="0">
      <selection activeCell="C8" sqref="C8"/>
    </sheetView>
  </sheetViews>
  <sheetFormatPr baseColWidth="10" defaultColWidth="8.83203125" defaultRowHeight="15" x14ac:dyDescent="0.2"/>
  <cols>
    <col min="1" max="1" width="8.5" style="106" bestFit="1" customWidth="1"/>
    <col min="2" max="2" width="56" style="3" customWidth="1"/>
    <col min="3" max="3" width="20.5" style="2" customWidth="1"/>
    <col min="4" max="4" width="9" style="2" customWidth="1"/>
    <col min="5" max="7" width="5.5" style="2" customWidth="1"/>
    <col min="8" max="8" width="5.83203125" style="2" customWidth="1"/>
    <col min="9" max="9" width="3" style="2" customWidth="1"/>
    <col min="10" max="10" width="5.5" style="2" customWidth="1"/>
  </cols>
  <sheetData>
    <row r="1" spans="1:10" ht="20" thickBot="1" x14ac:dyDescent="0.25">
      <c r="A1" s="89">
        <f>-2</f>
        <v>-2</v>
      </c>
      <c r="B1" s="105" t="s">
        <v>196</v>
      </c>
      <c r="C1" s="90"/>
      <c r="D1" s="90"/>
      <c r="E1" s="90"/>
      <c r="F1" s="90"/>
      <c r="G1" s="90"/>
      <c r="H1" s="90"/>
      <c r="I1" s="90"/>
      <c r="J1" s="91"/>
    </row>
    <row r="2" spans="1:10" s="262" customFormat="1" ht="17" customHeight="1" thickBot="1" x14ac:dyDescent="0.25">
      <c r="A2" s="403" t="s">
        <v>343</v>
      </c>
      <c r="B2" s="404"/>
      <c r="C2" s="404"/>
      <c r="D2" s="404"/>
      <c r="E2" s="404"/>
      <c r="F2" s="404"/>
      <c r="G2" s="404"/>
      <c r="H2" s="404"/>
      <c r="I2" s="404"/>
      <c r="J2" s="405"/>
    </row>
    <row r="3" spans="1:10" ht="28.5" customHeight="1" thickBot="1" x14ac:dyDescent="0.25">
      <c r="A3" s="110">
        <f>A1-0.01</f>
        <v>-2.0099999999999998</v>
      </c>
      <c r="B3" s="449" t="s">
        <v>197</v>
      </c>
      <c r="C3" s="450"/>
      <c r="D3" s="450"/>
      <c r="E3" s="450"/>
      <c r="F3" s="451"/>
      <c r="G3" s="418" t="s">
        <v>24</v>
      </c>
      <c r="H3" s="419"/>
      <c r="I3" s="419"/>
      <c r="J3" s="420"/>
    </row>
    <row r="4" spans="1:10" x14ac:dyDescent="0.2">
      <c r="A4" s="421">
        <f>A3-0.01</f>
        <v>-2.0199999999999996</v>
      </c>
      <c r="B4" s="423" t="s">
        <v>198</v>
      </c>
      <c r="C4" s="53" t="s">
        <v>5</v>
      </c>
      <c r="D4" s="92">
        <v>1</v>
      </c>
      <c r="E4" s="52"/>
      <c r="F4" s="4"/>
      <c r="G4" s="425" t="s">
        <v>21</v>
      </c>
      <c r="H4" s="426"/>
      <c r="I4" s="426"/>
      <c r="J4" s="427"/>
    </row>
    <row r="5" spans="1:10" ht="16" thickBot="1" x14ac:dyDescent="0.25">
      <c r="A5" s="422"/>
      <c r="B5" s="424"/>
      <c r="C5" s="135" t="s">
        <v>6</v>
      </c>
      <c r="D5" s="136">
        <v>2</v>
      </c>
      <c r="E5" s="137" t="s">
        <v>0</v>
      </c>
      <c r="F5" s="138">
        <f>A8</f>
        <v>-2.0399999999999991</v>
      </c>
      <c r="G5" s="428"/>
      <c r="H5" s="429"/>
      <c r="I5" s="429"/>
      <c r="J5" s="430"/>
    </row>
    <row r="6" spans="1:10" ht="16.5" customHeight="1" x14ac:dyDescent="0.2">
      <c r="A6" s="421">
        <f>A4-0.01</f>
        <v>-2.0299999999999994</v>
      </c>
      <c r="B6" s="423" t="s">
        <v>202</v>
      </c>
      <c r="C6" s="437"/>
      <c r="D6" s="438"/>
      <c r="E6" s="438"/>
      <c r="F6" s="439"/>
      <c r="G6" s="425" t="s">
        <v>78</v>
      </c>
      <c r="H6" s="426"/>
      <c r="I6" s="426"/>
      <c r="J6" s="427"/>
    </row>
    <row r="7" spans="1:10" ht="16" thickBot="1" x14ac:dyDescent="0.25">
      <c r="A7" s="422"/>
      <c r="B7" s="424"/>
      <c r="C7" s="440"/>
      <c r="D7" s="441"/>
      <c r="E7" s="441"/>
      <c r="F7" s="442"/>
      <c r="G7" s="428"/>
      <c r="H7" s="429"/>
      <c r="I7" s="429"/>
      <c r="J7" s="430"/>
    </row>
    <row r="8" spans="1:10" x14ac:dyDescent="0.2">
      <c r="A8" s="421">
        <f>A6-0.01</f>
        <v>-2.0399999999999991</v>
      </c>
      <c r="B8" s="423" t="s">
        <v>199</v>
      </c>
      <c r="C8" s="139" t="s">
        <v>5</v>
      </c>
      <c r="D8" s="140">
        <v>1</v>
      </c>
      <c r="E8" s="141"/>
      <c r="F8" s="142"/>
      <c r="G8" s="425" t="s">
        <v>21</v>
      </c>
      <c r="H8" s="426"/>
      <c r="I8" s="426"/>
      <c r="J8" s="427"/>
    </row>
    <row r="9" spans="1:10" ht="16" thickBot="1" x14ac:dyDescent="0.25">
      <c r="A9" s="422"/>
      <c r="B9" s="424"/>
      <c r="C9" s="135" t="s">
        <v>6</v>
      </c>
      <c r="D9" s="136">
        <v>2</v>
      </c>
      <c r="E9" s="137" t="s">
        <v>0</v>
      </c>
      <c r="F9" s="138">
        <f>A12</f>
        <v>-2.0599999999999987</v>
      </c>
      <c r="G9" s="428"/>
      <c r="H9" s="429"/>
      <c r="I9" s="429"/>
      <c r="J9" s="430"/>
    </row>
    <row r="10" spans="1:10" ht="16.5" customHeight="1" x14ac:dyDescent="0.2">
      <c r="A10" s="421">
        <f>A8-0.01</f>
        <v>-2.0499999999999989</v>
      </c>
      <c r="B10" s="423" t="s">
        <v>203</v>
      </c>
      <c r="C10" s="437"/>
      <c r="D10" s="438"/>
      <c r="E10" s="438"/>
      <c r="F10" s="439"/>
      <c r="G10" s="431" t="s">
        <v>79</v>
      </c>
      <c r="H10" s="432"/>
      <c r="I10" s="432"/>
      <c r="J10" s="433"/>
    </row>
    <row r="11" spans="1:10" ht="15.75" customHeight="1" thickBot="1" x14ac:dyDescent="0.25">
      <c r="A11" s="422"/>
      <c r="B11" s="424"/>
      <c r="C11" s="440"/>
      <c r="D11" s="441"/>
      <c r="E11" s="441"/>
      <c r="F11" s="442"/>
      <c r="G11" s="434"/>
      <c r="H11" s="435"/>
      <c r="I11" s="435"/>
      <c r="J11" s="436"/>
    </row>
    <row r="12" spans="1:10" x14ac:dyDescent="0.2">
      <c r="A12" s="421">
        <f>A10-0.01</f>
        <v>-2.0599999999999987</v>
      </c>
      <c r="B12" s="423" t="s">
        <v>200</v>
      </c>
      <c r="C12" s="139" t="s">
        <v>5</v>
      </c>
      <c r="D12" s="140">
        <v>1</v>
      </c>
      <c r="E12" s="141"/>
      <c r="F12" s="142"/>
      <c r="G12" s="425" t="s">
        <v>21</v>
      </c>
      <c r="H12" s="426"/>
      <c r="I12" s="426"/>
      <c r="J12" s="427"/>
    </row>
    <row r="13" spans="1:10" ht="16" thickBot="1" x14ac:dyDescent="0.25">
      <c r="A13" s="422"/>
      <c r="B13" s="424"/>
      <c r="C13" s="135" t="s">
        <v>6</v>
      </c>
      <c r="D13" s="136">
        <v>2</v>
      </c>
      <c r="E13" s="137" t="s">
        <v>0</v>
      </c>
      <c r="F13" s="138">
        <f>A16</f>
        <v>-2.0799999999999983</v>
      </c>
      <c r="G13" s="428"/>
      <c r="H13" s="429"/>
      <c r="I13" s="429"/>
      <c r="J13" s="430"/>
    </row>
    <row r="14" spans="1:10" x14ac:dyDescent="0.2">
      <c r="A14" s="421">
        <f>A12-0.01</f>
        <v>-2.0699999999999985</v>
      </c>
      <c r="B14" s="423" t="s">
        <v>204</v>
      </c>
      <c r="C14" s="437"/>
      <c r="D14" s="438"/>
      <c r="E14" s="438"/>
      <c r="F14" s="439"/>
      <c r="G14" s="431" t="s">
        <v>80</v>
      </c>
      <c r="H14" s="432"/>
      <c r="I14" s="432"/>
      <c r="J14" s="433"/>
    </row>
    <row r="15" spans="1:10" ht="16" thickBot="1" x14ac:dyDescent="0.25">
      <c r="A15" s="422"/>
      <c r="B15" s="424"/>
      <c r="C15" s="440"/>
      <c r="D15" s="441"/>
      <c r="E15" s="441"/>
      <c r="F15" s="442"/>
      <c r="G15" s="434"/>
      <c r="H15" s="435"/>
      <c r="I15" s="435"/>
      <c r="J15" s="436"/>
    </row>
    <row r="16" spans="1:10" x14ac:dyDescent="0.2">
      <c r="A16" s="421">
        <f>A14-0.01</f>
        <v>-2.0799999999999983</v>
      </c>
      <c r="B16" s="423" t="s">
        <v>201</v>
      </c>
      <c r="C16" s="139" t="s">
        <v>5</v>
      </c>
      <c r="D16" s="140">
        <v>1</v>
      </c>
      <c r="E16" s="141"/>
      <c r="F16" s="142"/>
      <c r="G16" s="425" t="s">
        <v>21</v>
      </c>
      <c r="H16" s="426"/>
      <c r="I16" s="426"/>
      <c r="J16" s="427"/>
    </row>
    <row r="17" spans="1:10" ht="16" thickBot="1" x14ac:dyDescent="0.25">
      <c r="A17" s="422"/>
      <c r="B17" s="424"/>
      <c r="C17" s="135" t="s">
        <v>6</v>
      </c>
      <c r="D17" s="136">
        <v>2</v>
      </c>
      <c r="E17" s="137" t="s">
        <v>0</v>
      </c>
      <c r="F17" s="138">
        <f>'3_Prép salle accouchement '!A3</f>
        <v>-3.01</v>
      </c>
      <c r="G17" s="428"/>
      <c r="H17" s="429"/>
      <c r="I17" s="429"/>
      <c r="J17" s="430"/>
    </row>
    <row r="18" spans="1:10" x14ac:dyDescent="0.2">
      <c r="A18" s="421">
        <f>A16-0.01</f>
        <v>-2.0899999999999981</v>
      </c>
      <c r="B18" s="423" t="s">
        <v>205</v>
      </c>
      <c r="C18" s="443"/>
      <c r="D18" s="444"/>
      <c r="E18" s="444"/>
      <c r="F18" s="445"/>
      <c r="G18" s="431" t="s">
        <v>81</v>
      </c>
      <c r="H18" s="432"/>
      <c r="I18" s="432"/>
      <c r="J18" s="433"/>
    </row>
    <row r="19" spans="1:10" ht="16" thickBot="1" x14ac:dyDescent="0.25">
      <c r="A19" s="422"/>
      <c r="B19" s="424"/>
      <c r="C19" s="446"/>
      <c r="D19" s="447"/>
      <c r="E19" s="447"/>
      <c r="F19" s="448"/>
      <c r="G19" s="434"/>
      <c r="H19" s="435"/>
      <c r="I19" s="435"/>
      <c r="J19" s="436"/>
    </row>
  </sheetData>
  <mergeCells count="31">
    <mergeCell ref="A2:J2"/>
    <mergeCell ref="B6:B7"/>
    <mergeCell ref="G6:J7"/>
    <mergeCell ref="C6:F7"/>
    <mergeCell ref="A18:A19"/>
    <mergeCell ref="B18:B19"/>
    <mergeCell ref="C18:F19"/>
    <mergeCell ref="G18:J19"/>
    <mergeCell ref="A12:A13"/>
    <mergeCell ref="B12:B13"/>
    <mergeCell ref="G12:J13"/>
    <mergeCell ref="A14:A15"/>
    <mergeCell ref="B14:B15"/>
    <mergeCell ref="C14:F15"/>
    <mergeCell ref="G14:J15"/>
    <mergeCell ref="B3:F3"/>
    <mergeCell ref="G3:J3"/>
    <mergeCell ref="A16:A17"/>
    <mergeCell ref="B16:B17"/>
    <mergeCell ref="G16:J17"/>
    <mergeCell ref="A8:A9"/>
    <mergeCell ref="B8:B9"/>
    <mergeCell ref="G8:J9"/>
    <mergeCell ref="A10:A11"/>
    <mergeCell ref="B10:B11"/>
    <mergeCell ref="G10:J11"/>
    <mergeCell ref="C10:F11"/>
    <mergeCell ref="A4:A5"/>
    <mergeCell ref="B4:B5"/>
    <mergeCell ref="G4:J5"/>
    <mergeCell ref="A6:A7"/>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1A4F8-659B-4B1C-87E8-DE340FE94DD3}">
  <dimension ref="A1:J19"/>
  <sheetViews>
    <sheetView view="pageBreakPreview" zoomScaleNormal="115" zoomScaleSheetLayoutView="142" workbookViewId="0">
      <selection activeCell="B7" sqref="B7"/>
    </sheetView>
  </sheetViews>
  <sheetFormatPr baseColWidth="10" defaultColWidth="8.83203125" defaultRowHeight="15" x14ac:dyDescent="0.2"/>
  <cols>
    <col min="1" max="1" width="8.5" style="2" bestFit="1" customWidth="1"/>
    <col min="2" max="2" width="56" style="3" customWidth="1"/>
    <col min="3" max="3" width="20.5" style="2" customWidth="1"/>
    <col min="4" max="4" width="9" style="2" customWidth="1"/>
    <col min="5" max="7" width="5.5" style="2" customWidth="1"/>
    <col min="8" max="8" width="5.83203125" style="2" customWidth="1"/>
    <col min="9" max="9" width="3" style="2" customWidth="1"/>
    <col min="10" max="10" width="5.5" style="2" customWidth="1"/>
  </cols>
  <sheetData>
    <row r="1" spans="1:10" ht="19" thickBot="1" x14ac:dyDescent="0.25">
      <c r="A1" s="89">
        <f>-3</f>
        <v>-3</v>
      </c>
      <c r="B1" s="472" t="s">
        <v>99</v>
      </c>
      <c r="C1" s="473"/>
      <c r="D1" s="473"/>
      <c r="E1" s="473"/>
      <c r="F1" s="90"/>
      <c r="G1" s="90"/>
      <c r="H1" s="90"/>
      <c r="I1" s="90"/>
      <c r="J1" s="90"/>
    </row>
    <row r="2" spans="1:10" s="282" customFormat="1" ht="19.5" customHeight="1" thickBot="1" x14ac:dyDescent="0.25">
      <c r="A2" s="357" t="s">
        <v>332</v>
      </c>
      <c r="B2" s="358"/>
      <c r="C2" s="358"/>
      <c r="D2" s="358"/>
      <c r="E2" s="358"/>
      <c r="F2" s="358"/>
      <c r="G2" s="358"/>
      <c r="H2" s="267"/>
      <c r="I2" s="267"/>
      <c r="J2" s="268"/>
    </row>
    <row r="3" spans="1:10" ht="46.5" customHeight="1" thickBot="1" x14ac:dyDescent="0.25">
      <c r="A3" s="95">
        <f>A1-0.01</f>
        <v>-3.01</v>
      </c>
      <c r="B3" s="96" t="s">
        <v>206</v>
      </c>
      <c r="C3" s="123" t="s">
        <v>5</v>
      </c>
      <c r="D3" s="474" t="s">
        <v>6</v>
      </c>
      <c r="E3" s="474"/>
      <c r="F3" s="475"/>
      <c r="G3" s="476" t="s">
        <v>4</v>
      </c>
      <c r="H3" s="477"/>
      <c r="I3" s="477"/>
      <c r="J3" s="478"/>
    </row>
    <row r="4" spans="1:10" x14ac:dyDescent="0.2">
      <c r="A4" s="122" t="s">
        <v>58</v>
      </c>
      <c r="B4" s="102" t="s">
        <v>95</v>
      </c>
      <c r="C4" s="134">
        <v>1</v>
      </c>
      <c r="D4" s="479">
        <v>2</v>
      </c>
      <c r="E4" s="479"/>
      <c r="F4" s="480"/>
      <c r="G4" s="425" t="s">
        <v>21</v>
      </c>
      <c r="H4" s="426"/>
      <c r="I4" s="426"/>
      <c r="J4" s="427"/>
    </row>
    <row r="5" spans="1:10" x14ac:dyDescent="0.2">
      <c r="A5" s="126" t="s">
        <v>59</v>
      </c>
      <c r="B5" s="133" t="s">
        <v>96</v>
      </c>
      <c r="C5" s="127">
        <v>1</v>
      </c>
      <c r="D5" s="453">
        <v>2</v>
      </c>
      <c r="E5" s="453"/>
      <c r="F5" s="454"/>
      <c r="G5" s="458" t="s">
        <v>21</v>
      </c>
      <c r="H5" s="459"/>
      <c r="I5" s="459"/>
      <c r="J5" s="460"/>
    </row>
    <row r="6" spans="1:10" x14ac:dyDescent="0.2">
      <c r="A6" s="126" t="s">
        <v>60</v>
      </c>
      <c r="B6" s="128" t="s">
        <v>97</v>
      </c>
      <c r="C6" s="127">
        <v>1</v>
      </c>
      <c r="D6" s="452">
        <v>2</v>
      </c>
      <c r="E6" s="453"/>
      <c r="F6" s="454"/>
      <c r="G6" s="458" t="s">
        <v>21</v>
      </c>
      <c r="H6" s="459"/>
      <c r="I6" s="459"/>
      <c r="J6" s="460"/>
    </row>
    <row r="7" spans="1:10" x14ac:dyDescent="0.2">
      <c r="A7" s="126" t="s">
        <v>61</v>
      </c>
      <c r="B7" s="128" t="s">
        <v>142</v>
      </c>
      <c r="C7" s="127">
        <v>1</v>
      </c>
      <c r="D7" s="453">
        <v>2</v>
      </c>
      <c r="E7" s="453"/>
      <c r="F7" s="454"/>
      <c r="G7" s="458" t="s">
        <v>21</v>
      </c>
      <c r="H7" s="459"/>
      <c r="I7" s="459"/>
      <c r="J7" s="460"/>
    </row>
    <row r="8" spans="1:10" x14ac:dyDescent="0.2">
      <c r="A8" s="129" t="s">
        <v>62</v>
      </c>
      <c r="B8" s="128" t="s">
        <v>143</v>
      </c>
      <c r="C8" s="127">
        <v>1</v>
      </c>
      <c r="D8" s="452">
        <v>2</v>
      </c>
      <c r="E8" s="453"/>
      <c r="F8" s="454"/>
      <c r="G8" s="458" t="s">
        <v>21</v>
      </c>
      <c r="H8" s="459"/>
      <c r="I8" s="459"/>
      <c r="J8" s="460"/>
    </row>
    <row r="9" spans="1:10" x14ac:dyDescent="0.2">
      <c r="A9" s="112" t="s">
        <v>63</v>
      </c>
      <c r="B9" s="128" t="s">
        <v>86</v>
      </c>
      <c r="C9" s="127">
        <v>1</v>
      </c>
      <c r="D9" s="453">
        <v>2</v>
      </c>
      <c r="E9" s="453"/>
      <c r="F9" s="454"/>
      <c r="G9" s="458" t="s">
        <v>21</v>
      </c>
      <c r="H9" s="459"/>
      <c r="I9" s="459"/>
      <c r="J9" s="460"/>
    </row>
    <row r="10" spans="1:10" x14ac:dyDescent="0.2">
      <c r="A10" s="126" t="s">
        <v>64</v>
      </c>
      <c r="B10" s="130" t="s">
        <v>98</v>
      </c>
      <c r="C10" s="127">
        <v>1</v>
      </c>
      <c r="D10" s="452">
        <v>2</v>
      </c>
      <c r="E10" s="453"/>
      <c r="F10" s="454"/>
      <c r="G10" s="458" t="s">
        <v>21</v>
      </c>
      <c r="H10" s="459"/>
      <c r="I10" s="459"/>
      <c r="J10" s="460"/>
    </row>
    <row r="11" spans="1:10" x14ac:dyDescent="0.2">
      <c r="A11" s="126" t="s">
        <v>65</v>
      </c>
      <c r="B11" s="128" t="s">
        <v>144</v>
      </c>
      <c r="C11" s="127">
        <v>1</v>
      </c>
      <c r="D11" s="453">
        <v>2</v>
      </c>
      <c r="E11" s="453"/>
      <c r="F11" s="454"/>
      <c r="G11" s="458" t="s">
        <v>21</v>
      </c>
      <c r="H11" s="459"/>
      <c r="I11" s="459"/>
      <c r="J11" s="460"/>
    </row>
    <row r="12" spans="1:10" x14ac:dyDescent="0.2">
      <c r="A12" s="126" t="s">
        <v>66</v>
      </c>
      <c r="B12" s="128" t="s">
        <v>87</v>
      </c>
      <c r="C12" s="127">
        <v>1</v>
      </c>
      <c r="D12" s="464">
        <v>2</v>
      </c>
      <c r="E12" s="464"/>
      <c r="F12" s="465"/>
      <c r="G12" s="458" t="s">
        <v>21</v>
      </c>
      <c r="H12" s="459"/>
      <c r="I12" s="459"/>
      <c r="J12" s="460"/>
    </row>
    <row r="13" spans="1:10" x14ac:dyDescent="0.2">
      <c r="A13" s="112" t="s">
        <v>67</v>
      </c>
      <c r="B13" s="102" t="s">
        <v>88</v>
      </c>
      <c r="C13" s="124">
        <v>1</v>
      </c>
      <c r="D13" s="452">
        <v>2</v>
      </c>
      <c r="E13" s="453"/>
      <c r="F13" s="454"/>
      <c r="G13" s="461" t="s">
        <v>21</v>
      </c>
      <c r="H13" s="462"/>
      <c r="I13" s="462"/>
      <c r="J13" s="463"/>
    </row>
    <row r="14" spans="1:10" x14ac:dyDescent="0.2">
      <c r="A14" s="131" t="s">
        <v>68</v>
      </c>
      <c r="B14" s="93" t="s">
        <v>89</v>
      </c>
      <c r="C14" s="125">
        <v>1</v>
      </c>
      <c r="D14" s="452">
        <v>2</v>
      </c>
      <c r="E14" s="453"/>
      <c r="F14" s="454"/>
      <c r="G14" s="455" t="s">
        <v>21</v>
      </c>
      <c r="H14" s="456"/>
      <c r="I14" s="456"/>
      <c r="J14" s="457"/>
    </row>
    <row r="15" spans="1:10" x14ac:dyDescent="0.2">
      <c r="A15" s="131" t="s">
        <v>69</v>
      </c>
      <c r="B15" s="103" t="s">
        <v>90</v>
      </c>
      <c r="C15" s="125">
        <v>1</v>
      </c>
      <c r="D15" s="452">
        <v>2</v>
      </c>
      <c r="E15" s="453"/>
      <c r="F15" s="454"/>
      <c r="G15" s="455" t="s">
        <v>21</v>
      </c>
      <c r="H15" s="456"/>
      <c r="I15" s="456"/>
      <c r="J15" s="457"/>
    </row>
    <row r="16" spans="1:10" x14ac:dyDescent="0.2">
      <c r="A16" s="126" t="s">
        <v>82</v>
      </c>
      <c r="B16" s="114" t="s">
        <v>91</v>
      </c>
      <c r="C16" s="127">
        <v>1</v>
      </c>
      <c r="D16" s="464">
        <v>2</v>
      </c>
      <c r="E16" s="464"/>
      <c r="F16" s="465"/>
      <c r="G16" s="455" t="s">
        <v>21</v>
      </c>
      <c r="H16" s="456"/>
      <c r="I16" s="456"/>
      <c r="J16" s="457"/>
    </row>
    <row r="17" spans="1:10" ht="19.5" customHeight="1" x14ac:dyDescent="0.2">
      <c r="A17" s="112" t="s">
        <v>83</v>
      </c>
      <c r="B17" s="104" t="s">
        <v>92</v>
      </c>
      <c r="C17" s="124">
        <v>1</v>
      </c>
      <c r="D17" s="452">
        <v>2</v>
      </c>
      <c r="E17" s="453"/>
      <c r="F17" s="454"/>
      <c r="G17" s="458" t="s">
        <v>21</v>
      </c>
      <c r="H17" s="459"/>
      <c r="I17" s="459"/>
      <c r="J17" s="460"/>
    </row>
    <row r="18" spans="1:10" x14ac:dyDescent="0.2">
      <c r="A18" s="126" t="s">
        <v>84</v>
      </c>
      <c r="B18" s="116" t="s">
        <v>93</v>
      </c>
      <c r="C18" s="125">
        <v>1</v>
      </c>
      <c r="D18" s="452">
        <v>2</v>
      </c>
      <c r="E18" s="453"/>
      <c r="F18" s="454"/>
      <c r="G18" s="461" t="s">
        <v>21</v>
      </c>
      <c r="H18" s="462"/>
      <c r="I18" s="462"/>
      <c r="J18" s="463"/>
    </row>
    <row r="19" spans="1:10" ht="16" thickBot="1" x14ac:dyDescent="0.25">
      <c r="A19" s="111" t="s">
        <v>85</v>
      </c>
      <c r="B19" s="94" t="s">
        <v>94</v>
      </c>
      <c r="C19" s="132">
        <v>1</v>
      </c>
      <c r="D19" s="466">
        <v>2</v>
      </c>
      <c r="E19" s="467"/>
      <c r="F19" s="468"/>
      <c r="G19" s="469" t="s">
        <v>21</v>
      </c>
      <c r="H19" s="470"/>
      <c r="I19" s="470"/>
      <c r="J19" s="471"/>
    </row>
  </sheetData>
  <mergeCells count="36">
    <mergeCell ref="G7:J7"/>
    <mergeCell ref="G8:J8"/>
    <mergeCell ref="G9:J9"/>
    <mergeCell ref="D6:F6"/>
    <mergeCell ref="B1:E1"/>
    <mergeCell ref="D3:F3"/>
    <mergeCell ref="G3:J3"/>
    <mergeCell ref="D4:F4"/>
    <mergeCell ref="D5:F5"/>
    <mergeCell ref="G4:J4"/>
    <mergeCell ref="G5:J5"/>
    <mergeCell ref="G6:J6"/>
    <mergeCell ref="D7:F7"/>
    <mergeCell ref="D8:F8"/>
    <mergeCell ref="D9:F9"/>
    <mergeCell ref="A2:G2"/>
    <mergeCell ref="D18:F18"/>
    <mergeCell ref="G18:J18"/>
    <mergeCell ref="D19:F19"/>
    <mergeCell ref="G19:J19"/>
    <mergeCell ref="D16:F16"/>
    <mergeCell ref="G16:J16"/>
    <mergeCell ref="D17:F17"/>
    <mergeCell ref="G17:J17"/>
    <mergeCell ref="D14:F14"/>
    <mergeCell ref="G14:J14"/>
    <mergeCell ref="D15:F15"/>
    <mergeCell ref="G15:J15"/>
    <mergeCell ref="D10:F10"/>
    <mergeCell ref="D11:F11"/>
    <mergeCell ref="G10:J10"/>
    <mergeCell ref="G11:J11"/>
    <mergeCell ref="G12:J12"/>
    <mergeCell ref="G13:J13"/>
    <mergeCell ref="D12:F12"/>
    <mergeCell ref="D13:F13"/>
  </mergeCells>
  <pageMargins left="0.7" right="0.7" top="0.75" bottom="0.75" header="0.3" footer="0.3"/>
  <pageSetup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7057D-3A79-427B-BB7C-3CC7E25D1FEA}">
  <dimension ref="A1:K28"/>
  <sheetViews>
    <sheetView view="pageBreakPreview" zoomScale="84" zoomScaleNormal="115" zoomScaleSheetLayoutView="131" workbookViewId="0">
      <selection activeCell="A2" sqref="A2:XFD2"/>
    </sheetView>
  </sheetViews>
  <sheetFormatPr baseColWidth="10" defaultColWidth="8.83203125" defaultRowHeight="15" x14ac:dyDescent="0.2"/>
  <cols>
    <col min="1" max="1" width="8.5" style="2" bestFit="1" customWidth="1"/>
    <col min="2" max="2" width="56" style="3" customWidth="1"/>
    <col min="3" max="3" width="20.5" style="2" customWidth="1"/>
    <col min="4" max="4" width="11.6640625" style="2" customWidth="1"/>
    <col min="5" max="5" width="9" style="2" customWidth="1"/>
    <col min="6" max="8" width="5.5" style="2" customWidth="1"/>
    <col min="9" max="9" width="5.83203125" style="2" customWidth="1"/>
    <col min="10" max="10" width="3" style="2" customWidth="1"/>
    <col min="11" max="11" width="5.5" style="2" customWidth="1"/>
  </cols>
  <sheetData>
    <row r="1" spans="1:11" ht="19" thickBot="1" x14ac:dyDescent="0.25">
      <c r="A1" s="89">
        <f>-4</f>
        <v>-4</v>
      </c>
      <c r="B1" s="472" t="s">
        <v>109</v>
      </c>
      <c r="C1" s="473"/>
      <c r="D1" s="473"/>
      <c r="E1" s="473"/>
      <c r="F1" s="473"/>
      <c r="G1" s="90"/>
      <c r="H1" s="90"/>
      <c r="I1" s="90"/>
      <c r="J1" s="90"/>
      <c r="K1" s="90"/>
    </row>
    <row r="2" spans="1:11" s="282" customFormat="1" ht="21" customHeight="1" thickBot="1" x14ac:dyDescent="0.25">
      <c r="A2" s="357" t="s">
        <v>330</v>
      </c>
      <c r="B2" s="358"/>
      <c r="C2" s="358"/>
      <c r="D2" s="358"/>
      <c r="E2" s="358"/>
      <c r="F2" s="358"/>
      <c r="G2" s="358"/>
      <c r="H2" s="267"/>
      <c r="I2" s="267"/>
      <c r="J2" s="268"/>
      <c r="K2" s="268"/>
    </row>
    <row r="3" spans="1:11" ht="20.5" customHeight="1" thickBot="1" x14ac:dyDescent="0.25">
      <c r="A3" s="250">
        <f>A1-0.01</f>
        <v>-4.01</v>
      </c>
      <c r="B3" s="449" t="s">
        <v>290</v>
      </c>
      <c r="C3" s="450"/>
      <c r="D3" s="450"/>
      <c r="E3" s="450"/>
      <c r="F3" s="450"/>
      <c r="G3" s="451"/>
      <c r="H3" s="418" t="s">
        <v>24</v>
      </c>
      <c r="I3" s="419"/>
      <c r="J3" s="419"/>
      <c r="K3" s="420"/>
    </row>
    <row r="4" spans="1:11" ht="16.5" customHeight="1" x14ac:dyDescent="0.2">
      <c r="A4" s="421">
        <f>A3-0.01</f>
        <v>-4.0199999999999996</v>
      </c>
      <c r="B4" s="489" t="s">
        <v>145</v>
      </c>
      <c r="C4" s="492" t="s">
        <v>100</v>
      </c>
      <c r="D4" s="493"/>
      <c r="E4" s="195">
        <v>1</v>
      </c>
      <c r="F4" s="196" t="s">
        <v>0</v>
      </c>
      <c r="G4" s="197">
        <f>A9</f>
        <v>-4.0399999999999991</v>
      </c>
      <c r="H4" s="370" t="s">
        <v>21</v>
      </c>
      <c r="I4" s="371"/>
      <c r="J4" s="371"/>
      <c r="K4" s="372"/>
    </row>
    <row r="5" spans="1:11" ht="16.5" customHeight="1" x14ac:dyDescent="0.2">
      <c r="A5" s="488"/>
      <c r="B5" s="490"/>
      <c r="C5" s="494" t="s">
        <v>101</v>
      </c>
      <c r="D5" s="495"/>
      <c r="E5" s="199">
        <v>2</v>
      </c>
      <c r="F5" s="200"/>
      <c r="G5" s="201"/>
      <c r="H5" s="387"/>
      <c r="I5" s="388"/>
      <c r="J5" s="388"/>
      <c r="K5" s="389"/>
    </row>
    <row r="6" spans="1:11" ht="16" thickBot="1" x14ac:dyDescent="0.25">
      <c r="A6" s="422"/>
      <c r="B6" s="491"/>
      <c r="C6" s="202" t="s">
        <v>102</v>
      </c>
      <c r="D6" s="223"/>
      <c r="E6" s="203">
        <v>3</v>
      </c>
      <c r="F6" s="209"/>
      <c r="G6" s="138"/>
      <c r="H6" s="373"/>
      <c r="I6" s="374"/>
      <c r="J6" s="374"/>
      <c r="K6" s="375"/>
    </row>
    <row r="7" spans="1:11" x14ac:dyDescent="0.2">
      <c r="A7" s="421">
        <f>A4-0.01</f>
        <v>-4.0299999999999994</v>
      </c>
      <c r="B7" s="496" t="s">
        <v>146</v>
      </c>
      <c r="C7" s="204" t="s">
        <v>5</v>
      </c>
      <c r="D7" s="140"/>
      <c r="E7" s="214">
        <v>1</v>
      </c>
      <c r="F7" s="141"/>
      <c r="G7" s="205"/>
      <c r="H7" s="370" t="s">
        <v>21</v>
      </c>
      <c r="I7" s="371"/>
      <c r="J7" s="371"/>
      <c r="K7" s="372"/>
    </row>
    <row r="8" spans="1:11" ht="16" thickBot="1" x14ac:dyDescent="0.25">
      <c r="A8" s="422"/>
      <c r="B8" s="497"/>
      <c r="C8" s="206" t="s">
        <v>6</v>
      </c>
      <c r="D8" s="136"/>
      <c r="E8" s="215">
        <v>2</v>
      </c>
      <c r="F8" s="207"/>
      <c r="G8" s="208"/>
      <c r="H8" s="373"/>
      <c r="I8" s="374"/>
      <c r="J8" s="374"/>
      <c r="K8" s="375"/>
    </row>
    <row r="9" spans="1:11" ht="16.5" customHeight="1" x14ac:dyDescent="0.2">
      <c r="A9" s="421">
        <f>A7-0.01</f>
        <v>-4.0399999999999991</v>
      </c>
      <c r="B9" s="423" t="s">
        <v>207</v>
      </c>
      <c r="C9" s="139" t="s">
        <v>5</v>
      </c>
      <c r="D9" s="140"/>
      <c r="E9" s="214">
        <v>1</v>
      </c>
      <c r="F9" s="141"/>
      <c r="G9" s="142"/>
      <c r="H9" s="370" t="s">
        <v>21</v>
      </c>
      <c r="I9" s="371"/>
      <c r="J9" s="371"/>
      <c r="K9" s="372"/>
    </row>
    <row r="10" spans="1:11" ht="16" thickBot="1" x14ac:dyDescent="0.25">
      <c r="A10" s="422"/>
      <c r="B10" s="424"/>
      <c r="C10" s="135" t="s">
        <v>6</v>
      </c>
      <c r="D10" s="136"/>
      <c r="E10" s="215">
        <v>2</v>
      </c>
      <c r="F10" s="160"/>
      <c r="G10" s="209"/>
      <c r="H10" s="373"/>
      <c r="I10" s="374"/>
      <c r="J10" s="374"/>
      <c r="K10" s="375"/>
    </row>
    <row r="11" spans="1:11" s="265" customFormat="1" x14ac:dyDescent="0.2">
      <c r="A11" s="484" t="s">
        <v>333</v>
      </c>
      <c r="B11" s="486" t="s">
        <v>336</v>
      </c>
      <c r="C11" s="271" t="s">
        <v>5</v>
      </c>
      <c r="D11" s="272"/>
      <c r="E11" s="214">
        <v>1</v>
      </c>
      <c r="F11" s="141"/>
      <c r="G11" s="205"/>
      <c r="H11" s="370" t="s">
        <v>21</v>
      </c>
      <c r="I11" s="371"/>
      <c r="J11" s="371"/>
      <c r="K11" s="372"/>
    </row>
    <row r="12" spans="1:11" s="265" customFormat="1" ht="16" thickBot="1" x14ac:dyDescent="0.25">
      <c r="A12" s="485"/>
      <c r="B12" s="487"/>
      <c r="C12" s="206" t="s">
        <v>6</v>
      </c>
      <c r="D12" s="136"/>
      <c r="E12" s="215">
        <v>2</v>
      </c>
      <c r="F12" s="207"/>
      <c r="G12" s="208"/>
      <c r="H12" s="373"/>
      <c r="I12" s="374"/>
      <c r="J12" s="374"/>
      <c r="K12" s="375"/>
    </row>
    <row r="13" spans="1:11" s="265" customFormat="1" x14ac:dyDescent="0.2">
      <c r="A13" s="484" t="s">
        <v>334</v>
      </c>
      <c r="B13" s="486" t="s">
        <v>335</v>
      </c>
      <c r="C13" s="271" t="s">
        <v>5</v>
      </c>
      <c r="D13" s="272"/>
      <c r="E13" s="214">
        <v>1</v>
      </c>
      <c r="F13" s="141"/>
      <c r="G13" s="205"/>
      <c r="H13" s="370" t="s">
        <v>21</v>
      </c>
      <c r="I13" s="371"/>
      <c r="J13" s="371"/>
      <c r="K13" s="372"/>
    </row>
    <row r="14" spans="1:11" s="265" customFormat="1" ht="16" thickBot="1" x14ac:dyDescent="0.25">
      <c r="A14" s="485"/>
      <c r="B14" s="487"/>
      <c r="C14" s="206" t="s">
        <v>6</v>
      </c>
      <c r="D14" s="136"/>
      <c r="E14" s="215">
        <v>2</v>
      </c>
      <c r="F14" s="207"/>
      <c r="G14" s="208"/>
      <c r="H14" s="373"/>
      <c r="I14" s="374"/>
      <c r="J14" s="374"/>
      <c r="K14" s="375"/>
    </row>
    <row r="15" spans="1:11" s="265" customFormat="1" x14ac:dyDescent="0.2">
      <c r="A15" s="484" t="s">
        <v>337</v>
      </c>
      <c r="B15" s="486" t="s">
        <v>338</v>
      </c>
      <c r="C15" s="271" t="s">
        <v>5</v>
      </c>
      <c r="D15" s="272"/>
      <c r="E15" s="214">
        <v>1</v>
      </c>
      <c r="F15" s="141"/>
      <c r="G15" s="205"/>
      <c r="H15" s="370" t="s">
        <v>21</v>
      </c>
      <c r="I15" s="371"/>
      <c r="J15" s="371"/>
      <c r="K15" s="372"/>
    </row>
    <row r="16" spans="1:11" s="265" customFormat="1" ht="16" thickBot="1" x14ac:dyDescent="0.25">
      <c r="A16" s="485"/>
      <c r="B16" s="487"/>
      <c r="C16" s="206" t="s">
        <v>6</v>
      </c>
      <c r="D16" s="136"/>
      <c r="E16" s="215">
        <v>2</v>
      </c>
      <c r="F16" s="207"/>
      <c r="G16" s="208"/>
      <c r="H16" s="373"/>
      <c r="I16" s="374"/>
      <c r="J16" s="374"/>
      <c r="K16" s="375"/>
    </row>
    <row r="17" spans="1:11" s="265" customFormat="1" x14ac:dyDescent="0.2">
      <c r="A17" s="484" t="s">
        <v>340</v>
      </c>
      <c r="B17" s="486" t="s">
        <v>339</v>
      </c>
      <c r="C17" s="271" t="s">
        <v>5</v>
      </c>
      <c r="D17" s="272"/>
      <c r="E17" s="214">
        <v>1</v>
      </c>
      <c r="F17" s="141"/>
      <c r="G17" s="205"/>
      <c r="H17" s="370" t="s">
        <v>21</v>
      </c>
      <c r="I17" s="371"/>
      <c r="J17" s="371"/>
      <c r="K17" s="372"/>
    </row>
    <row r="18" spans="1:11" s="265" customFormat="1" ht="16" thickBot="1" x14ac:dyDescent="0.25">
      <c r="A18" s="485"/>
      <c r="B18" s="487"/>
      <c r="C18" s="206" t="s">
        <v>6</v>
      </c>
      <c r="D18" s="136"/>
      <c r="E18" s="215">
        <v>2</v>
      </c>
      <c r="F18" s="207"/>
      <c r="G18" s="208"/>
      <c r="H18" s="373"/>
      <c r="I18" s="374"/>
      <c r="J18" s="374"/>
      <c r="K18" s="375"/>
    </row>
    <row r="19" spans="1:11" s="265" customFormat="1" x14ac:dyDescent="0.2">
      <c r="A19" s="484" t="s">
        <v>342</v>
      </c>
      <c r="B19" s="486" t="s">
        <v>341</v>
      </c>
      <c r="C19" s="271" t="s">
        <v>5</v>
      </c>
      <c r="D19" s="272"/>
      <c r="E19" s="214">
        <v>1</v>
      </c>
      <c r="F19" s="141"/>
      <c r="G19" s="205"/>
      <c r="H19" s="370" t="s">
        <v>21</v>
      </c>
      <c r="I19" s="371"/>
      <c r="J19" s="371"/>
      <c r="K19" s="372"/>
    </row>
    <row r="20" spans="1:11" s="265" customFormat="1" ht="16" thickBot="1" x14ac:dyDescent="0.25">
      <c r="A20" s="485"/>
      <c r="B20" s="487"/>
      <c r="C20" s="206" t="s">
        <v>6</v>
      </c>
      <c r="D20" s="136"/>
      <c r="E20" s="215">
        <v>2</v>
      </c>
      <c r="F20" s="207"/>
      <c r="G20" s="208"/>
      <c r="H20" s="373"/>
      <c r="I20" s="374"/>
      <c r="J20" s="374"/>
      <c r="K20" s="375"/>
    </row>
    <row r="21" spans="1:11" ht="16.5" customHeight="1" x14ac:dyDescent="0.2">
      <c r="A21" s="421">
        <v>-4.0599999999999996</v>
      </c>
      <c r="B21" s="481" t="s">
        <v>208</v>
      </c>
      <c r="C21" s="139" t="s">
        <v>5</v>
      </c>
      <c r="D21" s="140"/>
      <c r="E21" s="214">
        <v>1</v>
      </c>
      <c r="F21" s="141"/>
      <c r="G21" s="205"/>
      <c r="H21" s="370" t="s">
        <v>21</v>
      </c>
      <c r="I21" s="371"/>
      <c r="J21" s="371"/>
      <c r="K21" s="372"/>
    </row>
    <row r="22" spans="1:11" ht="16" thickBot="1" x14ac:dyDescent="0.25">
      <c r="A22" s="422"/>
      <c r="B22" s="482"/>
      <c r="C22" s="135" t="s">
        <v>6</v>
      </c>
      <c r="D22" s="136"/>
      <c r="E22" s="215">
        <v>2</v>
      </c>
      <c r="F22" s="207"/>
      <c r="G22" s="210"/>
      <c r="H22" s="373"/>
      <c r="I22" s="374"/>
      <c r="J22" s="374"/>
      <c r="K22" s="375"/>
    </row>
    <row r="23" spans="1:11" ht="28" customHeight="1" x14ac:dyDescent="0.2">
      <c r="A23" s="421">
        <f>A21-0.01</f>
        <v>-4.0699999999999994</v>
      </c>
      <c r="B23" s="483" t="s">
        <v>346</v>
      </c>
      <c r="C23" s="139" t="s">
        <v>5</v>
      </c>
      <c r="D23" s="140"/>
      <c r="E23" s="214">
        <v>1</v>
      </c>
      <c r="F23" s="141"/>
      <c r="G23" s="205"/>
      <c r="H23" s="370" t="s">
        <v>21</v>
      </c>
      <c r="I23" s="371"/>
      <c r="J23" s="371"/>
      <c r="K23" s="372"/>
    </row>
    <row r="24" spans="1:11" ht="30.5" customHeight="1" thickBot="1" x14ac:dyDescent="0.25">
      <c r="A24" s="422"/>
      <c r="B24" s="394"/>
      <c r="C24" s="135" t="s">
        <v>6</v>
      </c>
      <c r="D24" s="136"/>
      <c r="E24" s="215">
        <v>2</v>
      </c>
      <c r="F24" s="207"/>
      <c r="G24" s="210"/>
      <c r="H24" s="373"/>
      <c r="I24" s="374"/>
      <c r="J24" s="374"/>
      <c r="K24" s="375"/>
    </row>
    <row r="25" spans="1:11" x14ac:dyDescent="0.2">
      <c r="A25" s="421">
        <f>A23-0.01</f>
        <v>-4.0799999999999992</v>
      </c>
      <c r="B25" s="481" t="s">
        <v>209</v>
      </c>
      <c r="C25" s="139" t="s">
        <v>5</v>
      </c>
      <c r="D25" s="140"/>
      <c r="E25" s="214">
        <v>1</v>
      </c>
      <c r="F25" s="141"/>
      <c r="G25" s="205"/>
      <c r="H25" s="370" t="s">
        <v>21</v>
      </c>
      <c r="I25" s="371"/>
      <c r="J25" s="371"/>
      <c r="K25" s="372"/>
    </row>
    <row r="26" spans="1:11" ht="16" thickBot="1" x14ac:dyDescent="0.25">
      <c r="A26" s="422"/>
      <c r="B26" s="482"/>
      <c r="C26" s="135" t="s">
        <v>6</v>
      </c>
      <c r="D26" s="136"/>
      <c r="E26" s="215">
        <v>2</v>
      </c>
      <c r="F26" s="207"/>
      <c r="G26" s="210"/>
      <c r="H26" s="373"/>
      <c r="I26" s="374"/>
      <c r="J26" s="374"/>
      <c r="K26" s="375"/>
    </row>
    <row r="27" spans="1:11" x14ac:dyDescent="0.2">
      <c r="A27" s="421">
        <f>A25-0.01</f>
        <v>-4.089999999999999</v>
      </c>
      <c r="B27" s="481" t="s">
        <v>210</v>
      </c>
      <c r="C27" s="139" t="s">
        <v>5</v>
      </c>
      <c r="D27" s="140"/>
      <c r="E27" s="214">
        <v>1</v>
      </c>
      <c r="F27" s="141"/>
      <c r="G27" s="205"/>
      <c r="H27" s="370" t="s">
        <v>21</v>
      </c>
      <c r="I27" s="371"/>
      <c r="J27" s="371"/>
      <c r="K27" s="372"/>
    </row>
    <row r="28" spans="1:11" ht="31.5" customHeight="1" thickBot="1" x14ac:dyDescent="0.25">
      <c r="A28" s="422"/>
      <c r="B28" s="482"/>
      <c r="C28" s="135" t="s">
        <v>6</v>
      </c>
      <c r="D28" s="136"/>
      <c r="E28" s="215">
        <v>2</v>
      </c>
      <c r="F28" s="207"/>
      <c r="G28" s="210"/>
      <c r="H28" s="373"/>
      <c r="I28" s="374"/>
      <c r="J28" s="374"/>
      <c r="K28" s="375"/>
    </row>
  </sheetData>
  <mergeCells count="42">
    <mergeCell ref="B19:B20"/>
    <mergeCell ref="H19:K20"/>
    <mergeCell ref="B1:F1"/>
    <mergeCell ref="B3:G3"/>
    <mergeCell ref="H3:K3"/>
    <mergeCell ref="A2:G2"/>
    <mergeCell ref="A7:A8"/>
    <mergeCell ref="B7:B8"/>
    <mergeCell ref="H7:K8"/>
    <mergeCell ref="A9:A10"/>
    <mergeCell ref="B9:B10"/>
    <mergeCell ref="H9:K10"/>
    <mergeCell ref="A4:A6"/>
    <mergeCell ref="B4:B6"/>
    <mergeCell ref="H4:K6"/>
    <mergeCell ref="C4:D4"/>
    <mergeCell ref="C5:D5"/>
    <mergeCell ref="A21:A22"/>
    <mergeCell ref="B21:B22"/>
    <mergeCell ref="H21:K22"/>
    <mergeCell ref="A11:A12"/>
    <mergeCell ref="B11:B12"/>
    <mergeCell ref="H11:K12"/>
    <mergeCell ref="A13:A14"/>
    <mergeCell ref="B13:B14"/>
    <mergeCell ref="H13:K14"/>
    <mergeCell ref="A15:A16"/>
    <mergeCell ref="B15:B16"/>
    <mergeCell ref="H15:K16"/>
    <mergeCell ref="A17:A18"/>
    <mergeCell ref="B17:B18"/>
    <mergeCell ref="H17:K18"/>
    <mergeCell ref="A19:A20"/>
    <mergeCell ref="A27:A28"/>
    <mergeCell ref="B27:B28"/>
    <mergeCell ref="H27:K28"/>
    <mergeCell ref="A23:A24"/>
    <mergeCell ref="B23:B24"/>
    <mergeCell ref="H23:K24"/>
    <mergeCell ref="A25:A26"/>
    <mergeCell ref="B25:B26"/>
    <mergeCell ref="H25:K26"/>
  </mergeCells>
  <pageMargins left="0.7" right="0.7" top="0.75" bottom="0.75" header="0.3" footer="0.3"/>
  <pageSetup scale="6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8AD52-E714-4815-9A17-B9421BBD7EA4}">
  <dimension ref="A1:K76"/>
  <sheetViews>
    <sheetView view="pageBreakPreview" zoomScale="75" zoomScaleNormal="115" zoomScaleSheetLayoutView="138" workbookViewId="0">
      <selection activeCell="C19" sqref="C19:G19"/>
    </sheetView>
  </sheetViews>
  <sheetFormatPr baseColWidth="10" defaultColWidth="8.83203125" defaultRowHeight="15" x14ac:dyDescent="0.2"/>
  <cols>
    <col min="1" max="1" width="8.5" style="106" bestFit="1" customWidth="1"/>
    <col min="2" max="2" width="40.5" style="121" customWidth="1"/>
    <col min="3" max="3" width="18" style="2" customWidth="1"/>
    <col min="4" max="4" width="13.5" style="2" customWidth="1"/>
    <col min="5" max="5" width="9" style="2" customWidth="1"/>
    <col min="6" max="8" width="5.5" style="2" customWidth="1"/>
    <col min="9" max="9" width="5.83203125" style="2" customWidth="1"/>
    <col min="10" max="10" width="3" style="2" customWidth="1"/>
    <col min="11" max="11" width="5.5" style="2" customWidth="1"/>
  </cols>
  <sheetData>
    <row r="1" spans="1:11" ht="19" thickBot="1" x14ac:dyDescent="0.25">
      <c r="A1" s="89">
        <f>-5</f>
        <v>-5</v>
      </c>
      <c r="B1" s="503" t="s">
        <v>103</v>
      </c>
      <c r="C1" s="504"/>
      <c r="D1" s="504"/>
      <c r="E1" s="504"/>
      <c r="F1" s="504"/>
      <c r="G1" s="90"/>
      <c r="H1" s="90"/>
      <c r="I1" s="90"/>
      <c r="J1" s="90"/>
      <c r="K1" s="91"/>
    </row>
    <row r="2" spans="1:11" s="282" customFormat="1" ht="18.5" customHeight="1" thickBot="1" x14ac:dyDescent="0.25">
      <c r="A2" s="357" t="s">
        <v>330</v>
      </c>
      <c r="B2" s="358"/>
      <c r="C2" s="358"/>
      <c r="D2" s="358"/>
      <c r="E2" s="358"/>
      <c r="F2" s="358"/>
      <c r="G2" s="358"/>
      <c r="H2" s="267"/>
      <c r="I2" s="267"/>
      <c r="J2" s="268"/>
      <c r="K2" s="268"/>
    </row>
    <row r="3" spans="1:11" ht="18.5" customHeight="1" thickBot="1" x14ac:dyDescent="0.25">
      <c r="A3" s="97">
        <f>A1-0.01</f>
        <v>-5.01</v>
      </c>
      <c r="B3" s="450" t="s">
        <v>291</v>
      </c>
      <c r="C3" s="450"/>
      <c r="D3" s="450"/>
      <c r="E3" s="450"/>
      <c r="F3" s="450"/>
      <c r="G3" s="451"/>
      <c r="H3" s="418" t="s">
        <v>24</v>
      </c>
      <c r="I3" s="419"/>
      <c r="J3" s="419"/>
      <c r="K3" s="420"/>
    </row>
    <row r="4" spans="1:11" ht="19.5" customHeight="1" x14ac:dyDescent="0.2">
      <c r="A4" s="421">
        <f>A3-0.01</f>
        <v>-5.0199999999999996</v>
      </c>
      <c r="B4" s="505" t="s">
        <v>254</v>
      </c>
      <c r="C4" s="492" t="s">
        <v>100</v>
      </c>
      <c r="D4" s="493"/>
      <c r="E4" s="195">
        <v>1</v>
      </c>
      <c r="F4" s="211" t="s">
        <v>0</v>
      </c>
      <c r="G4" s="212">
        <f>A9</f>
        <v>-5.0399999999999991</v>
      </c>
      <c r="H4" s="371" t="s">
        <v>21</v>
      </c>
      <c r="I4" s="371"/>
      <c r="J4" s="371"/>
      <c r="K4" s="372"/>
    </row>
    <row r="5" spans="1:11" x14ac:dyDescent="0.2">
      <c r="A5" s="488"/>
      <c r="B5" s="506"/>
      <c r="C5" s="511" t="s">
        <v>101</v>
      </c>
      <c r="D5" s="512"/>
      <c r="E5" s="199">
        <v>2</v>
      </c>
      <c r="F5" s="222"/>
      <c r="G5" s="201"/>
      <c r="H5" s="388"/>
      <c r="I5" s="388"/>
      <c r="J5" s="388"/>
      <c r="K5" s="389"/>
    </row>
    <row r="6" spans="1:11" ht="16" thickBot="1" x14ac:dyDescent="0.25">
      <c r="A6" s="422"/>
      <c r="B6" s="507"/>
      <c r="C6" s="202" t="s">
        <v>102</v>
      </c>
      <c r="D6" s="223"/>
      <c r="E6" s="203">
        <v>3</v>
      </c>
      <c r="F6" s="213"/>
      <c r="G6" s="138"/>
      <c r="H6" s="374"/>
      <c r="I6" s="374"/>
      <c r="J6" s="374"/>
      <c r="K6" s="375"/>
    </row>
    <row r="7" spans="1:11" ht="16.5" customHeight="1" x14ac:dyDescent="0.2">
      <c r="A7" s="421">
        <f>A4-0.01</f>
        <v>-5.0299999999999994</v>
      </c>
      <c r="B7" s="501" t="s">
        <v>146</v>
      </c>
      <c r="C7" s="204" t="s">
        <v>5</v>
      </c>
      <c r="D7" s="140"/>
      <c r="E7" s="214">
        <v>1</v>
      </c>
      <c r="F7" s="141"/>
      <c r="G7" s="205"/>
      <c r="H7" s="371" t="s">
        <v>21</v>
      </c>
      <c r="I7" s="371"/>
      <c r="J7" s="371"/>
      <c r="K7" s="372"/>
    </row>
    <row r="8" spans="1:11" ht="16" thickBot="1" x14ac:dyDescent="0.25">
      <c r="A8" s="422"/>
      <c r="B8" s="502"/>
      <c r="C8" s="206" t="s">
        <v>6</v>
      </c>
      <c r="D8" s="136"/>
      <c r="E8" s="215">
        <v>2</v>
      </c>
      <c r="F8" s="207"/>
      <c r="G8" s="208"/>
      <c r="H8" s="374"/>
      <c r="I8" s="374"/>
      <c r="J8" s="374"/>
      <c r="K8" s="375"/>
    </row>
    <row r="9" spans="1:11" ht="16.5" customHeight="1" x14ac:dyDescent="0.2">
      <c r="A9" s="421">
        <f>A7-0.01</f>
        <v>-5.0399999999999991</v>
      </c>
      <c r="B9" s="505" t="s">
        <v>252</v>
      </c>
      <c r="C9" s="204" t="s">
        <v>5</v>
      </c>
      <c r="D9" s="140"/>
      <c r="E9" s="214">
        <v>1</v>
      </c>
      <c r="F9" s="141"/>
      <c r="G9" s="205"/>
      <c r="H9" s="371" t="s">
        <v>21</v>
      </c>
      <c r="I9" s="371"/>
      <c r="J9" s="371"/>
      <c r="K9" s="372"/>
    </row>
    <row r="10" spans="1:11" ht="16.5" customHeight="1" thickBot="1" x14ac:dyDescent="0.25">
      <c r="A10" s="422"/>
      <c r="B10" s="507"/>
      <c r="C10" s="206" t="s">
        <v>6</v>
      </c>
      <c r="D10" s="136"/>
      <c r="E10" s="215">
        <v>2</v>
      </c>
      <c r="F10" s="160"/>
      <c r="G10" s="216"/>
      <c r="H10" s="374"/>
      <c r="I10" s="374"/>
      <c r="J10" s="374"/>
      <c r="K10" s="375"/>
    </row>
    <row r="11" spans="1:11" ht="16.5" customHeight="1" x14ac:dyDescent="0.2">
      <c r="A11" s="421">
        <f>A9-0.01</f>
        <v>-5.0499999999999989</v>
      </c>
      <c r="B11" s="508" t="s">
        <v>253</v>
      </c>
      <c r="C11" s="204" t="s">
        <v>5</v>
      </c>
      <c r="D11" s="140"/>
      <c r="E11" s="214">
        <v>1</v>
      </c>
      <c r="F11" s="141"/>
      <c r="G11" s="205"/>
      <c r="H11" s="371" t="s">
        <v>21</v>
      </c>
      <c r="I11" s="371"/>
      <c r="J11" s="371"/>
      <c r="K11" s="372"/>
    </row>
    <row r="12" spans="1:11" ht="18" customHeight="1" x14ac:dyDescent="0.2">
      <c r="A12" s="488"/>
      <c r="B12" s="509"/>
      <c r="C12" s="217" t="s">
        <v>6</v>
      </c>
      <c r="D12" s="247"/>
      <c r="E12" s="218">
        <v>2</v>
      </c>
      <c r="F12" s="165"/>
      <c r="G12" s="219"/>
      <c r="H12" s="388"/>
      <c r="I12" s="388"/>
      <c r="J12" s="388"/>
      <c r="K12" s="389"/>
    </row>
    <row r="13" spans="1:11" ht="32" customHeight="1" thickBot="1" x14ac:dyDescent="0.25">
      <c r="A13" s="422"/>
      <c r="B13" s="510"/>
      <c r="C13" s="517" t="s">
        <v>211</v>
      </c>
      <c r="D13" s="518"/>
      <c r="E13" s="248">
        <v>3</v>
      </c>
      <c r="F13" s="160"/>
      <c r="G13" s="216"/>
      <c r="H13" s="374"/>
      <c r="I13" s="374"/>
      <c r="J13" s="374"/>
      <c r="K13" s="375"/>
    </row>
    <row r="14" spans="1:11" ht="14.5" customHeight="1" x14ac:dyDescent="0.2">
      <c r="A14" s="359">
        <f>A11-0.01</f>
        <v>-5.0599999999999987</v>
      </c>
      <c r="B14" s="519" t="s">
        <v>212</v>
      </c>
      <c r="C14" s="204" t="s">
        <v>5</v>
      </c>
      <c r="D14" s="140"/>
      <c r="E14" s="214">
        <v>1</v>
      </c>
      <c r="F14" s="141"/>
      <c r="G14" s="205"/>
      <c r="H14" s="522" t="s">
        <v>21</v>
      </c>
      <c r="I14" s="363"/>
      <c r="J14" s="363"/>
      <c r="K14" s="364"/>
    </row>
    <row r="15" spans="1:11" x14ac:dyDescent="0.2">
      <c r="A15" s="360"/>
      <c r="B15" s="520"/>
      <c r="C15" s="324" t="s">
        <v>6</v>
      </c>
      <c r="D15" s="325"/>
      <c r="E15" s="326">
        <v>2</v>
      </c>
      <c r="F15" s="327"/>
      <c r="G15" s="328"/>
      <c r="H15" s="523"/>
      <c r="I15" s="524"/>
      <c r="J15" s="524"/>
      <c r="K15" s="525"/>
    </row>
    <row r="16" spans="1:11" ht="16" thickBot="1" x14ac:dyDescent="0.25">
      <c r="A16" s="361"/>
      <c r="B16" s="521"/>
      <c r="C16" s="630" t="s">
        <v>352</v>
      </c>
      <c r="D16" s="329"/>
      <c r="E16" s="286">
        <v>3</v>
      </c>
      <c r="F16" s="631"/>
      <c r="G16" s="632"/>
      <c r="H16" s="526"/>
      <c r="I16" s="366"/>
      <c r="J16" s="366"/>
      <c r="K16" s="367"/>
    </row>
    <row r="17" spans="1:11" ht="14.5" customHeight="1" x14ac:dyDescent="0.2">
      <c r="A17" s="359">
        <f>A14-0.01</f>
        <v>-5.0699999999999985</v>
      </c>
      <c r="B17" s="519" t="s">
        <v>213</v>
      </c>
      <c r="C17" s="318" t="s">
        <v>5</v>
      </c>
      <c r="D17" s="319"/>
      <c r="E17" s="214">
        <v>1</v>
      </c>
      <c r="F17" s="141"/>
      <c r="G17" s="205"/>
      <c r="H17" s="522" t="s">
        <v>21</v>
      </c>
      <c r="I17" s="363"/>
      <c r="J17" s="363"/>
      <c r="K17" s="364"/>
    </row>
    <row r="18" spans="1:11" x14ac:dyDescent="0.2">
      <c r="A18" s="360"/>
      <c r="B18" s="520"/>
      <c r="C18" s="324" t="s">
        <v>6</v>
      </c>
      <c r="D18" s="325"/>
      <c r="E18" s="326">
        <v>2</v>
      </c>
      <c r="F18" s="327"/>
      <c r="G18" s="328"/>
      <c r="H18" s="523"/>
      <c r="I18" s="524"/>
      <c r="J18" s="524"/>
      <c r="K18" s="525"/>
    </row>
    <row r="19" spans="1:11" ht="16" thickBot="1" x14ac:dyDescent="0.25">
      <c r="A19" s="361"/>
      <c r="B19" s="521"/>
      <c r="C19" s="630" t="s">
        <v>352</v>
      </c>
      <c r="D19" s="329"/>
      <c r="E19" s="286">
        <v>3</v>
      </c>
      <c r="F19" s="631"/>
      <c r="G19" s="632"/>
      <c r="H19" s="526"/>
      <c r="I19" s="366"/>
      <c r="J19" s="366"/>
      <c r="K19" s="367"/>
    </row>
    <row r="20" spans="1:11" x14ac:dyDescent="0.2">
      <c r="A20" s="359">
        <f>A17-0.01</f>
        <v>-5.0799999999999983</v>
      </c>
      <c r="B20" s="515" t="s">
        <v>255</v>
      </c>
      <c r="C20" s="204" t="s">
        <v>5</v>
      </c>
      <c r="D20" s="140"/>
      <c r="E20" s="214">
        <v>1</v>
      </c>
      <c r="F20" s="141"/>
      <c r="G20" s="205"/>
      <c r="H20" s="363" t="s">
        <v>21</v>
      </c>
      <c r="I20" s="363"/>
      <c r="J20" s="363"/>
      <c r="K20" s="364"/>
    </row>
    <row r="21" spans="1:11" ht="16.5" customHeight="1" thickBot="1" x14ac:dyDescent="0.25">
      <c r="A21" s="361"/>
      <c r="B21" s="516"/>
      <c r="C21" s="206" t="s">
        <v>6</v>
      </c>
      <c r="D21" s="136"/>
      <c r="E21" s="215">
        <v>2</v>
      </c>
      <c r="F21" s="160"/>
      <c r="G21" s="216"/>
      <c r="H21" s="366"/>
      <c r="I21" s="366"/>
      <c r="J21" s="366"/>
      <c r="K21" s="367"/>
    </row>
    <row r="22" spans="1:11" x14ac:dyDescent="0.2">
      <c r="A22" s="421">
        <f>A20-0.01</f>
        <v>-5.0899999999999981</v>
      </c>
      <c r="B22" s="498" t="s">
        <v>214</v>
      </c>
      <c r="C22" s="204" t="s">
        <v>5</v>
      </c>
      <c r="D22" s="140"/>
      <c r="E22" s="214">
        <v>1</v>
      </c>
      <c r="F22" s="141"/>
      <c r="G22" s="205"/>
      <c r="H22" s="371" t="s">
        <v>21</v>
      </c>
      <c r="I22" s="371"/>
      <c r="J22" s="371"/>
      <c r="K22" s="372"/>
    </row>
    <row r="23" spans="1:11" x14ac:dyDescent="0.2">
      <c r="A23" s="488"/>
      <c r="B23" s="499"/>
      <c r="C23" s="217" t="s">
        <v>6</v>
      </c>
      <c r="D23" s="247"/>
      <c r="E23" s="218">
        <v>2</v>
      </c>
      <c r="F23" s="165"/>
      <c r="G23" s="219"/>
      <c r="H23" s="388"/>
      <c r="I23" s="388"/>
      <c r="J23" s="388"/>
      <c r="K23" s="389"/>
    </row>
    <row r="24" spans="1:11" ht="44" customHeight="1" thickBot="1" x14ac:dyDescent="0.25">
      <c r="A24" s="422"/>
      <c r="B24" s="500"/>
      <c r="C24" s="266" t="s">
        <v>215</v>
      </c>
      <c r="D24" s="213"/>
      <c r="E24" s="220">
        <v>3</v>
      </c>
      <c r="F24" s="160"/>
      <c r="G24" s="216"/>
      <c r="H24" s="374"/>
      <c r="I24" s="374"/>
      <c r="J24" s="374"/>
      <c r="K24" s="375"/>
    </row>
    <row r="25" spans="1:11" x14ac:dyDescent="0.2">
      <c r="A25" s="421">
        <f>A22-0.01</f>
        <v>-5.0999999999999979</v>
      </c>
      <c r="B25" s="498" t="s">
        <v>216</v>
      </c>
      <c r="C25" s="204" t="s">
        <v>5</v>
      </c>
      <c r="D25" s="140"/>
      <c r="E25" s="214">
        <v>1</v>
      </c>
      <c r="F25" s="141"/>
      <c r="G25" s="205"/>
      <c r="H25" s="371" t="s">
        <v>21</v>
      </c>
      <c r="I25" s="371"/>
      <c r="J25" s="371"/>
      <c r="K25" s="372"/>
    </row>
    <row r="26" spans="1:11" ht="16" customHeight="1" x14ac:dyDescent="0.2">
      <c r="A26" s="488"/>
      <c r="B26" s="499"/>
      <c r="C26" s="217" t="s">
        <v>6</v>
      </c>
      <c r="D26" s="247"/>
      <c r="E26" s="218">
        <v>2</v>
      </c>
      <c r="F26" s="165"/>
      <c r="G26" s="219"/>
      <c r="H26" s="388"/>
      <c r="I26" s="388"/>
      <c r="J26" s="388"/>
      <c r="K26" s="389"/>
    </row>
    <row r="27" spans="1:11" ht="29" customHeight="1" thickBot="1" x14ac:dyDescent="0.25">
      <c r="A27" s="422"/>
      <c r="B27" s="500"/>
      <c r="C27" s="517" t="s">
        <v>215</v>
      </c>
      <c r="D27" s="518"/>
      <c r="E27" s="248">
        <v>3</v>
      </c>
      <c r="F27" s="160"/>
      <c r="G27" s="216"/>
      <c r="H27" s="374"/>
      <c r="I27" s="374"/>
      <c r="J27" s="374"/>
      <c r="K27" s="375"/>
    </row>
    <row r="28" spans="1:11" x14ac:dyDescent="0.2">
      <c r="A28" s="421">
        <f>A25-0.01</f>
        <v>-5.1099999999999977</v>
      </c>
      <c r="B28" s="498" t="s">
        <v>217</v>
      </c>
      <c r="C28" s="204" t="s">
        <v>5</v>
      </c>
      <c r="D28" s="140"/>
      <c r="E28" s="214">
        <v>1</v>
      </c>
      <c r="F28" s="141"/>
      <c r="G28" s="205"/>
      <c r="H28" s="371" t="s">
        <v>21</v>
      </c>
      <c r="I28" s="371"/>
      <c r="J28" s="371"/>
      <c r="K28" s="372"/>
    </row>
    <row r="29" spans="1:11" ht="16" customHeight="1" x14ac:dyDescent="0.2">
      <c r="A29" s="488"/>
      <c r="B29" s="499"/>
      <c r="C29" s="217" t="s">
        <v>6</v>
      </c>
      <c r="D29" s="247"/>
      <c r="E29" s="218">
        <v>2</v>
      </c>
      <c r="F29" s="165"/>
      <c r="G29" s="219"/>
      <c r="H29" s="388"/>
      <c r="I29" s="388"/>
      <c r="J29" s="388"/>
      <c r="K29" s="389"/>
    </row>
    <row r="30" spans="1:11" ht="33" customHeight="1" thickBot="1" x14ac:dyDescent="0.25">
      <c r="A30" s="422"/>
      <c r="B30" s="500"/>
      <c r="C30" s="517" t="s">
        <v>215</v>
      </c>
      <c r="D30" s="518"/>
      <c r="E30" s="248">
        <v>3</v>
      </c>
      <c r="F30" s="160"/>
      <c r="G30" s="216"/>
      <c r="H30" s="374"/>
      <c r="I30" s="374"/>
      <c r="J30" s="374"/>
      <c r="K30" s="375"/>
    </row>
    <row r="31" spans="1:11" ht="16.5" customHeight="1" x14ac:dyDescent="0.2">
      <c r="A31" s="421">
        <f>A28-0.01</f>
        <v>-5.1199999999999974</v>
      </c>
      <c r="B31" s="498" t="s">
        <v>218</v>
      </c>
      <c r="C31" s="204" t="s">
        <v>5</v>
      </c>
      <c r="D31" s="140"/>
      <c r="E31" s="214">
        <v>1</v>
      </c>
      <c r="F31" s="141"/>
      <c r="G31" s="205"/>
      <c r="H31" s="371" t="s">
        <v>21</v>
      </c>
      <c r="I31" s="371"/>
      <c r="J31" s="371"/>
      <c r="K31" s="372"/>
    </row>
    <row r="32" spans="1:11" ht="12" customHeight="1" x14ac:dyDescent="0.2">
      <c r="A32" s="488"/>
      <c r="B32" s="499"/>
      <c r="C32" s="217" t="s">
        <v>6</v>
      </c>
      <c r="D32" s="247"/>
      <c r="E32" s="218">
        <v>2</v>
      </c>
      <c r="F32" s="165"/>
      <c r="G32" s="219"/>
      <c r="H32" s="388"/>
      <c r="I32" s="388"/>
      <c r="J32" s="388"/>
      <c r="K32" s="389"/>
    </row>
    <row r="33" spans="1:11" ht="32" customHeight="1" thickBot="1" x14ac:dyDescent="0.25">
      <c r="A33" s="422"/>
      <c r="B33" s="500"/>
      <c r="C33" s="517" t="s">
        <v>215</v>
      </c>
      <c r="D33" s="518"/>
      <c r="E33" s="248">
        <v>3</v>
      </c>
      <c r="F33" s="160"/>
      <c r="G33" s="216"/>
      <c r="H33" s="374"/>
      <c r="I33" s="374"/>
      <c r="J33" s="374"/>
      <c r="K33" s="375"/>
    </row>
    <row r="34" spans="1:11" x14ac:dyDescent="0.2">
      <c r="A34" s="421">
        <f>A31-0.01</f>
        <v>-5.1299999999999972</v>
      </c>
      <c r="B34" s="498" t="s">
        <v>256</v>
      </c>
      <c r="C34" s="204" t="s">
        <v>5</v>
      </c>
      <c r="D34" s="140"/>
      <c r="E34" s="214">
        <v>1</v>
      </c>
      <c r="F34" s="141"/>
      <c r="G34" s="205"/>
      <c r="H34" s="371" t="s">
        <v>21</v>
      </c>
      <c r="I34" s="371"/>
      <c r="J34" s="371"/>
      <c r="K34" s="372"/>
    </row>
    <row r="35" spans="1:11" ht="16" customHeight="1" x14ac:dyDescent="0.2">
      <c r="A35" s="488"/>
      <c r="B35" s="499"/>
      <c r="C35" s="217" t="s">
        <v>6</v>
      </c>
      <c r="D35" s="247"/>
      <c r="E35" s="218">
        <v>2</v>
      </c>
      <c r="F35" s="165"/>
      <c r="G35" s="219"/>
      <c r="H35" s="388"/>
      <c r="I35" s="388"/>
      <c r="J35" s="388"/>
      <c r="K35" s="389"/>
    </row>
    <row r="36" spans="1:11" ht="35" customHeight="1" thickBot="1" x14ac:dyDescent="0.25">
      <c r="A36" s="422"/>
      <c r="B36" s="500"/>
      <c r="C36" s="517" t="s">
        <v>215</v>
      </c>
      <c r="D36" s="518"/>
      <c r="E36" s="248">
        <v>3</v>
      </c>
      <c r="F36" s="160"/>
      <c r="G36" s="216"/>
      <c r="H36" s="374"/>
      <c r="I36" s="374"/>
      <c r="J36" s="374"/>
      <c r="K36" s="375"/>
    </row>
    <row r="37" spans="1:11" x14ac:dyDescent="0.2">
      <c r="A37" s="421">
        <f>A34-0.01</f>
        <v>-5.139999999999997</v>
      </c>
      <c r="B37" s="498" t="s">
        <v>219</v>
      </c>
      <c r="C37" s="204" t="s">
        <v>5</v>
      </c>
      <c r="D37" s="140"/>
      <c r="E37" s="214">
        <v>1</v>
      </c>
      <c r="F37" s="141"/>
      <c r="G37" s="205"/>
      <c r="H37" s="371" t="s">
        <v>21</v>
      </c>
      <c r="I37" s="371"/>
      <c r="J37" s="371"/>
      <c r="K37" s="372"/>
    </row>
    <row r="38" spans="1:11" ht="17" customHeight="1" x14ac:dyDescent="0.2">
      <c r="A38" s="488"/>
      <c r="B38" s="499"/>
      <c r="C38" s="217" t="s">
        <v>6</v>
      </c>
      <c r="D38" s="247"/>
      <c r="E38" s="218">
        <v>2</v>
      </c>
      <c r="F38" s="165"/>
      <c r="G38" s="219"/>
      <c r="H38" s="388"/>
      <c r="I38" s="388"/>
      <c r="J38" s="388"/>
      <c r="K38" s="389"/>
    </row>
    <row r="39" spans="1:11" ht="35" customHeight="1" thickBot="1" x14ac:dyDescent="0.25">
      <c r="A39" s="422"/>
      <c r="B39" s="500"/>
      <c r="C39" s="517" t="s">
        <v>215</v>
      </c>
      <c r="D39" s="518"/>
      <c r="E39" s="248">
        <v>3</v>
      </c>
      <c r="F39" s="160"/>
      <c r="G39" s="216"/>
      <c r="H39" s="374"/>
      <c r="I39" s="374"/>
      <c r="J39" s="374"/>
      <c r="K39" s="375"/>
    </row>
    <row r="40" spans="1:11" x14ac:dyDescent="0.2">
      <c r="A40" s="421">
        <f>A37-0.01</f>
        <v>-5.1499999999999968</v>
      </c>
      <c r="B40" s="513" t="s">
        <v>220</v>
      </c>
      <c r="C40" s="204" t="s">
        <v>5</v>
      </c>
      <c r="D40" s="140"/>
      <c r="E40" s="214">
        <v>1</v>
      </c>
      <c r="F40" s="141"/>
      <c r="G40" s="205"/>
      <c r="H40" s="371" t="s">
        <v>21</v>
      </c>
      <c r="I40" s="371"/>
      <c r="J40" s="371"/>
      <c r="K40" s="372"/>
    </row>
    <row r="41" spans="1:11" ht="16" thickBot="1" x14ac:dyDescent="0.25">
      <c r="A41" s="422"/>
      <c r="B41" s="514"/>
      <c r="C41" s="206" t="s">
        <v>6</v>
      </c>
      <c r="D41" s="136"/>
      <c r="E41" s="215">
        <v>2</v>
      </c>
      <c r="F41" s="151"/>
      <c r="G41" s="221"/>
      <c r="H41" s="374"/>
      <c r="I41" s="374"/>
      <c r="J41" s="374"/>
      <c r="K41" s="375"/>
    </row>
    <row r="42" spans="1:11" x14ac:dyDescent="0.2">
      <c r="A42" s="421">
        <f>A40-0.01</f>
        <v>-5.1599999999999966</v>
      </c>
      <c r="B42" s="513" t="s">
        <v>221</v>
      </c>
      <c r="C42" s="204" t="s">
        <v>5</v>
      </c>
      <c r="D42" s="140"/>
      <c r="E42" s="214">
        <v>1</v>
      </c>
      <c r="F42" s="141"/>
      <c r="G42" s="205"/>
      <c r="H42" s="371" t="s">
        <v>21</v>
      </c>
      <c r="I42" s="371"/>
      <c r="J42" s="371"/>
      <c r="K42" s="372"/>
    </row>
    <row r="43" spans="1:11" ht="16" thickBot="1" x14ac:dyDescent="0.25">
      <c r="A43" s="422"/>
      <c r="B43" s="514"/>
      <c r="C43" s="206" t="s">
        <v>6</v>
      </c>
      <c r="D43" s="136"/>
      <c r="E43" s="215">
        <v>2</v>
      </c>
      <c r="F43" s="151"/>
      <c r="G43" s="221"/>
      <c r="H43" s="374"/>
      <c r="I43" s="374"/>
      <c r="J43" s="374"/>
      <c r="K43" s="375"/>
    </row>
    <row r="44" spans="1:11" x14ac:dyDescent="0.2">
      <c r="A44" s="421">
        <f>A42-0.01</f>
        <v>-5.1699999999999964</v>
      </c>
      <c r="B44" s="513" t="s">
        <v>222</v>
      </c>
      <c r="C44" s="204" t="s">
        <v>5</v>
      </c>
      <c r="D44" s="140"/>
      <c r="E44" s="214">
        <v>1</v>
      </c>
      <c r="F44" s="141"/>
      <c r="G44" s="205"/>
      <c r="H44" s="371" t="s">
        <v>21</v>
      </c>
      <c r="I44" s="371"/>
      <c r="J44" s="371"/>
      <c r="K44" s="372"/>
    </row>
    <row r="45" spans="1:11" ht="16.5" customHeight="1" thickBot="1" x14ac:dyDescent="0.25">
      <c r="A45" s="422"/>
      <c r="B45" s="514"/>
      <c r="C45" s="206" t="s">
        <v>6</v>
      </c>
      <c r="D45" s="136"/>
      <c r="E45" s="215">
        <v>2</v>
      </c>
      <c r="F45" s="151"/>
      <c r="G45" s="221"/>
      <c r="H45" s="374"/>
      <c r="I45" s="374"/>
      <c r="J45" s="374"/>
      <c r="K45" s="375"/>
    </row>
    <row r="46" spans="1:11" x14ac:dyDescent="0.2">
      <c r="A46" s="421">
        <f>A44-0.01</f>
        <v>-5.1799999999999962</v>
      </c>
      <c r="B46" s="527" t="s">
        <v>223</v>
      </c>
      <c r="C46" s="204" t="s">
        <v>5</v>
      </c>
      <c r="D46" s="140"/>
      <c r="E46" s="214">
        <v>1</v>
      </c>
      <c r="F46" s="141"/>
      <c r="G46" s="205"/>
      <c r="H46" s="371" t="s">
        <v>21</v>
      </c>
      <c r="I46" s="371"/>
      <c r="J46" s="371"/>
      <c r="K46" s="372"/>
    </row>
    <row r="47" spans="1:11" ht="16" thickBot="1" x14ac:dyDescent="0.25">
      <c r="A47" s="422"/>
      <c r="B47" s="528"/>
      <c r="C47" s="206" t="s">
        <v>6</v>
      </c>
      <c r="D47" s="136"/>
      <c r="E47" s="215">
        <v>2</v>
      </c>
      <c r="F47" s="151"/>
      <c r="G47" s="221"/>
      <c r="H47" s="374"/>
      <c r="I47" s="374"/>
      <c r="J47" s="374"/>
      <c r="K47" s="375"/>
    </row>
    <row r="48" spans="1:11" x14ac:dyDescent="0.2">
      <c r="A48" s="359">
        <f>A46-0.01</f>
        <v>-5.1899999999999959</v>
      </c>
      <c r="B48" s="501" t="s">
        <v>224</v>
      </c>
      <c r="C48" s="204" t="s">
        <v>5</v>
      </c>
      <c r="D48" s="140"/>
      <c r="E48" s="214">
        <v>1</v>
      </c>
      <c r="F48" s="141"/>
      <c r="G48" s="205"/>
      <c r="H48" s="371" t="s">
        <v>21</v>
      </c>
      <c r="I48" s="371"/>
      <c r="J48" s="371"/>
      <c r="K48" s="372"/>
    </row>
    <row r="49" spans="1:11" ht="16.5" customHeight="1" thickBot="1" x14ac:dyDescent="0.25">
      <c r="A49" s="361"/>
      <c r="B49" s="502"/>
      <c r="C49" s="206" t="s">
        <v>6</v>
      </c>
      <c r="D49" s="136"/>
      <c r="E49" s="215">
        <v>2</v>
      </c>
      <c r="F49" s="207"/>
      <c r="G49" s="208"/>
      <c r="H49" s="374"/>
      <c r="I49" s="374"/>
      <c r="J49" s="374"/>
      <c r="K49" s="375"/>
    </row>
    <row r="50" spans="1:11" ht="28" customHeight="1" x14ac:dyDescent="0.2">
      <c r="A50" s="359">
        <f>A48-0.01</f>
        <v>-5.1999999999999957</v>
      </c>
      <c r="B50" s="501" t="s">
        <v>225</v>
      </c>
      <c r="C50" s="204" t="s">
        <v>5</v>
      </c>
      <c r="D50" s="140"/>
      <c r="E50" s="214">
        <v>1</v>
      </c>
      <c r="F50" s="141"/>
      <c r="G50" s="205"/>
      <c r="H50" s="371" t="s">
        <v>21</v>
      </c>
      <c r="I50" s="371"/>
      <c r="J50" s="371"/>
      <c r="K50" s="372"/>
    </row>
    <row r="51" spans="1:11" ht="16.5" customHeight="1" thickBot="1" x14ac:dyDescent="0.25">
      <c r="A51" s="361"/>
      <c r="B51" s="502"/>
      <c r="C51" s="206" t="s">
        <v>6</v>
      </c>
      <c r="D51" s="136"/>
      <c r="E51" s="215">
        <v>2</v>
      </c>
      <c r="F51" s="207"/>
      <c r="G51" s="208"/>
      <c r="H51" s="374"/>
      <c r="I51" s="374"/>
      <c r="J51" s="374"/>
      <c r="K51" s="375"/>
    </row>
    <row r="52" spans="1:11" x14ac:dyDescent="0.2">
      <c r="A52" s="359">
        <f>A50-0.01</f>
        <v>-5.2099999999999955</v>
      </c>
      <c r="B52" s="501" t="s">
        <v>226</v>
      </c>
      <c r="C52" s="204" t="s">
        <v>5</v>
      </c>
      <c r="D52" s="140"/>
      <c r="E52" s="214">
        <v>1</v>
      </c>
      <c r="F52" s="141"/>
      <c r="G52" s="205"/>
      <c r="H52" s="371" t="s">
        <v>21</v>
      </c>
      <c r="I52" s="371"/>
      <c r="J52" s="371"/>
      <c r="K52" s="372"/>
    </row>
    <row r="53" spans="1:11" ht="19.5" customHeight="1" thickBot="1" x14ac:dyDescent="0.25">
      <c r="A53" s="361"/>
      <c r="B53" s="502"/>
      <c r="C53" s="206" t="s">
        <v>6</v>
      </c>
      <c r="D53" s="136"/>
      <c r="E53" s="215">
        <v>2</v>
      </c>
      <c r="F53" s="207"/>
      <c r="G53" s="208"/>
      <c r="H53" s="374"/>
      <c r="I53" s="374"/>
      <c r="J53" s="374"/>
      <c r="K53" s="375"/>
    </row>
    <row r="54" spans="1:11" ht="24" customHeight="1" x14ac:dyDescent="0.2">
      <c r="A54" s="359">
        <f>A52-0.01</f>
        <v>-5.2199999999999953</v>
      </c>
      <c r="B54" s="501" t="s">
        <v>227</v>
      </c>
      <c r="C54" s="204" t="s">
        <v>5</v>
      </c>
      <c r="D54" s="140"/>
      <c r="E54" s="214">
        <v>1</v>
      </c>
      <c r="F54" s="141"/>
      <c r="G54" s="205"/>
      <c r="H54" s="371" t="s">
        <v>21</v>
      </c>
      <c r="I54" s="371"/>
      <c r="J54" s="371"/>
      <c r="K54" s="372"/>
    </row>
    <row r="55" spans="1:11" ht="25" customHeight="1" thickBot="1" x14ac:dyDescent="0.25">
      <c r="A55" s="361"/>
      <c r="B55" s="502"/>
      <c r="C55" s="206" t="s">
        <v>6</v>
      </c>
      <c r="D55" s="136"/>
      <c r="E55" s="215">
        <v>2</v>
      </c>
      <c r="F55" s="207"/>
      <c r="G55" s="208"/>
      <c r="H55" s="374"/>
      <c r="I55" s="374"/>
      <c r="J55" s="374"/>
      <c r="K55" s="375"/>
    </row>
    <row r="56" spans="1:11" x14ac:dyDescent="0.2">
      <c r="A56" s="359">
        <f>A54-0.01</f>
        <v>-5.2299999999999951</v>
      </c>
      <c r="B56" s="501" t="s">
        <v>228</v>
      </c>
      <c r="C56" s="204" t="s">
        <v>5</v>
      </c>
      <c r="D56" s="140"/>
      <c r="E56" s="214">
        <v>1</v>
      </c>
      <c r="F56" s="141"/>
      <c r="G56" s="205"/>
      <c r="H56" s="371" t="s">
        <v>21</v>
      </c>
      <c r="I56" s="371"/>
      <c r="J56" s="371"/>
      <c r="K56" s="372"/>
    </row>
    <row r="57" spans="1:11" ht="24.5" customHeight="1" thickBot="1" x14ac:dyDescent="0.25">
      <c r="A57" s="361"/>
      <c r="B57" s="502"/>
      <c r="C57" s="206" t="s">
        <v>6</v>
      </c>
      <c r="D57" s="136"/>
      <c r="E57" s="215">
        <v>2</v>
      </c>
      <c r="F57" s="207"/>
      <c r="G57" s="208"/>
      <c r="H57" s="374"/>
      <c r="I57" s="374"/>
      <c r="J57" s="374"/>
      <c r="K57" s="375"/>
    </row>
    <row r="58" spans="1:11" ht="19.5" customHeight="1" x14ac:dyDescent="0.2">
      <c r="A58" s="359">
        <f>A56-0.01</f>
        <v>-5.2399999999999949</v>
      </c>
      <c r="B58" s="501" t="s">
        <v>229</v>
      </c>
      <c r="C58" s="204" t="s">
        <v>5</v>
      </c>
      <c r="D58" s="140"/>
      <c r="E58" s="214">
        <v>1</v>
      </c>
      <c r="F58" s="141"/>
      <c r="G58" s="205"/>
      <c r="H58" s="371" t="s">
        <v>21</v>
      </c>
      <c r="I58" s="371"/>
      <c r="J58" s="371"/>
      <c r="K58" s="372"/>
    </row>
    <row r="59" spans="1:11" ht="16" thickBot="1" x14ac:dyDescent="0.25">
      <c r="A59" s="361"/>
      <c r="B59" s="502"/>
      <c r="C59" s="206" t="s">
        <v>6</v>
      </c>
      <c r="D59" s="136"/>
      <c r="E59" s="215">
        <v>2</v>
      </c>
      <c r="F59" s="207"/>
      <c r="G59" s="208"/>
      <c r="H59" s="374"/>
      <c r="I59" s="374"/>
      <c r="J59" s="374"/>
      <c r="K59" s="375"/>
    </row>
    <row r="60" spans="1:11" x14ac:dyDescent="0.2">
      <c r="A60" s="359">
        <f>A58-0.01</f>
        <v>-5.2499999999999947</v>
      </c>
      <c r="B60" s="501" t="s">
        <v>230</v>
      </c>
      <c r="C60" s="204" t="s">
        <v>5</v>
      </c>
      <c r="D60" s="140"/>
      <c r="E60" s="214">
        <v>1</v>
      </c>
      <c r="F60" s="141"/>
      <c r="G60" s="205"/>
      <c r="H60" s="371" t="s">
        <v>21</v>
      </c>
      <c r="I60" s="371"/>
      <c r="J60" s="371"/>
      <c r="K60" s="372"/>
    </row>
    <row r="61" spans="1:11" ht="22" customHeight="1" thickBot="1" x14ac:dyDescent="0.25">
      <c r="A61" s="361"/>
      <c r="B61" s="502"/>
      <c r="C61" s="206" t="s">
        <v>6</v>
      </c>
      <c r="D61" s="136"/>
      <c r="E61" s="215">
        <v>2</v>
      </c>
      <c r="F61" s="207"/>
      <c r="G61" s="208"/>
      <c r="H61" s="374"/>
      <c r="I61" s="374"/>
      <c r="J61" s="374"/>
      <c r="K61" s="375"/>
    </row>
    <row r="62" spans="1:11" ht="19" customHeight="1" x14ac:dyDescent="0.2">
      <c r="A62" s="359">
        <f>A60-0.01</f>
        <v>-5.2599999999999945</v>
      </c>
      <c r="B62" s="501" t="s">
        <v>231</v>
      </c>
      <c r="C62" s="204" t="s">
        <v>5</v>
      </c>
      <c r="D62" s="140"/>
      <c r="E62" s="214">
        <v>1</v>
      </c>
      <c r="F62" s="141"/>
      <c r="G62" s="205"/>
      <c r="H62" s="371" t="s">
        <v>21</v>
      </c>
      <c r="I62" s="371"/>
      <c r="J62" s="371"/>
      <c r="K62" s="372"/>
    </row>
    <row r="63" spans="1:11" ht="16" thickBot="1" x14ac:dyDescent="0.25">
      <c r="A63" s="361"/>
      <c r="B63" s="502"/>
      <c r="C63" s="206" t="s">
        <v>6</v>
      </c>
      <c r="D63" s="136"/>
      <c r="E63" s="215">
        <v>2</v>
      </c>
      <c r="F63" s="207"/>
      <c r="G63" s="208"/>
      <c r="H63" s="374"/>
      <c r="I63" s="374"/>
      <c r="J63" s="374"/>
      <c r="K63" s="375"/>
    </row>
    <row r="64" spans="1:11" x14ac:dyDescent="0.2">
      <c r="A64" s="359">
        <f>A62-0.01</f>
        <v>-5.2699999999999942</v>
      </c>
      <c r="B64" s="501" t="s">
        <v>232</v>
      </c>
      <c r="C64" s="204" t="s">
        <v>5</v>
      </c>
      <c r="D64" s="140"/>
      <c r="E64" s="214">
        <v>1</v>
      </c>
      <c r="F64" s="141"/>
      <c r="G64" s="205"/>
      <c r="H64" s="371" t="s">
        <v>21</v>
      </c>
      <c r="I64" s="371"/>
      <c r="J64" s="371"/>
      <c r="K64" s="372"/>
    </row>
    <row r="65" spans="1:11" ht="21" customHeight="1" thickBot="1" x14ac:dyDescent="0.25">
      <c r="A65" s="361"/>
      <c r="B65" s="502"/>
      <c r="C65" s="206" t="s">
        <v>6</v>
      </c>
      <c r="D65" s="136"/>
      <c r="E65" s="215">
        <v>2</v>
      </c>
      <c r="F65" s="207"/>
      <c r="G65" s="208"/>
      <c r="H65" s="374"/>
      <c r="I65" s="374"/>
      <c r="J65" s="374"/>
      <c r="K65" s="375"/>
    </row>
    <row r="66" spans="1:11" ht="21.5" customHeight="1" x14ac:dyDescent="0.2">
      <c r="A66" s="359">
        <f>A64-0.01</f>
        <v>-5.279999999999994</v>
      </c>
      <c r="B66" s="501" t="s">
        <v>233</v>
      </c>
      <c r="C66" s="204" t="s">
        <v>5</v>
      </c>
      <c r="D66" s="140"/>
      <c r="E66" s="214">
        <v>1</v>
      </c>
      <c r="F66" s="141"/>
      <c r="G66" s="205"/>
      <c r="H66" s="371" t="s">
        <v>21</v>
      </c>
      <c r="I66" s="371"/>
      <c r="J66" s="371"/>
      <c r="K66" s="372"/>
    </row>
    <row r="67" spans="1:11" ht="16" thickBot="1" x14ac:dyDescent="0.25">
      <c r="A67" s="361"/>
      <c r="B67" s="502"/>
      <c r="C67" s="206" t="s">
        <v>6</v>
      </c>
      <c r="D67" s="136"/>
      <c r="E67" s="215">
        <v>2</v>
      </c>
      <c r="F67" s="207"/>
      <c r="G67" s="208"/>
      <c r="H67" s="374"/>
      <c r="I67" s="374"/>
      <c r="J67" s="374"/>
      <c r="K67" s="375"/>
    </row>
    <row r="68" spans="1:11" x14ac:dyDescent="0.2">
      <c r="A68" s="359">
        <f>A66-0.01</f>
        <v>-5.2899999999999938</v>
      </c>
      <c r="B68" s="501" t="s">
        <v>234</v>
      </c>
      <c r="C68" s="204" t="s">
        <v>5</v>
      </c>
      <c r="D68" s="140"/>
      <c r="E68" s="214">
        <v>1</v>
      </c>
      <c r="F68" s="141"/>
      <c r="G68" s="205"/>
      <c r="H68" s="371" t="s">
        <v>21</v>
      </c>
      <c r="I68" s="371"/>
      <c r="J68" s="371"/>
      <c r="K68" s="372"/>
    </row>
    <row r="69" spans="1:11" ht="16" thickBot="1" x14ac:dyDescent="0.25">
      <c r="A69" s="361"/>
      <c r="B69" s="502"/>
      <c r="C69" s="206" t="s">
        <v>6</v>
      </c>
      <c r="D69" s="136"/>
      <c r="E69" s="215">
        <v>2</v>
      </c>
      <c r="F69" s="207"/>
      <c r="G69" s="208"/>
      <c r="H69" s="374"/>
      <c r="I69" s="374"/>
      <c r="J69" s="374"/>
      <c r="K69" s="375"/>
    </row>
    <row r="70" spans="1:11" x14ac:dyDescent="0.2">
      <c r="A70" s="359">
        <f>A68-0.01</f>
        <v>-5.2999999999999936</v>
      </c>
      <c r="B70" s="501" t="s">
        <v>235</v>
      </c>
      <c r="C70" s="204" t="s">
        <v>5</v>
      </c>
      <c r="D70" s="140"/>
      <c r="E70" s="214">
        <v>1</v>
      </c>
      <c r="F70" s="141"/>
      <c r="G70" s="205"/>
      <c r="H70" s="371" t="s">
        <v>21</v>
      </c>
      <c r="I70" s="371"/>
      <c r="J70" s="371"/>
      <c r="K70" s="372"/>
    </row>
    <row r="71" spans="1:11" ht="16" thickBot="1" x14ac:dyDescent="0.25">
      <c r="A71" s="361"/>
      <c r="B71" s="502"/>
      <c r="C71" s="206" t="s">
        <v>6</v>
      </c>
      <c r="D71" s="136"/>
      <c r="E71" s="215">
        <v>2</v>
      </c>
      <c r="F71" s="207"/>
      <c r="G71" s="208"/>
      <c r="H71" s="374"/>
      <c r="I71" s="374"/>
      <c r="J71" s="374"/>
      <c r="K71" s="375"/>
    </row>
    <row r="72" spans="1:11" x14ac:dyDescent="0.2">
      <c r="A72" s="359">
        <f>A70-0.01</f>
        <v>-5.3099999999999934</v>
      </c>
      <c r="B72" s="498" t="s">
        <v>236</v>
      </c>
      <c r="C72" s="204" t="s">
        <v>5</v>
      </c>
      <c r="D72" s="140"/>
      <c r="E72" s="214">
        <v>1</v>
      </c>
      <c r="F72" s="141"/>
      <c r="G72" s="205"/>
      <c r="H72" s="371" t="s">
        <v>21</v>
      </c>
      <c r="I72" s="371"/>
      <c r="J72" s="371"/>
      <c r="K72" s="372"/>
    </row>
    <row r="73" spans="1:11" ht="20" customHeight="1" x14ac:dyDescent="0.2">
      <c r="A73" s="360"/>
      <c r="B73" s="499"/>
      <c r="C73" s="217" t="s">
        <v>6</v>
      </c>
      <c r="D73" s="247"/>
      <c r="E73" s="218">
        <v>2</v>
      </c>
      <c r="F73" s="165"/>
      <c r="G73" s="219"/>
      <c r="H73" s="388"/>
      <c r="I73" s="388"/>
      <c r="J73" s="388"/>
      <c r="K73" s="389"/>
    </row>
    <row r="74" spans="1:11" s="107" customFormat="1" ht="30.5" customHeight="1" thickBot="1" x14ac:dyDescent="0.25">
      <c r="A74" s="361"/>
      <c r="B74" s="500"/>
      <c r="C74" s="517" t="s">
        <v>104</v>
      </c>
      <c r="D74" s="518"/>
      <c r="E74" s="248">
        <v>3</v>
      </c>
      <c r="F74" s="160"/>
      <c r="G74" s="216"/>
      <c r="H74" s="374"/>
      <c r="I74" s="374"/>
      <c r="J74" s="374"/>
      <c r="K74" s="375"/>
    </row>
    <row r="75" spans="1:11" s="107" customFormat="1" ht="14.25" customHeight="1" x14ac:dyDescent="0.2">
      <c r="A75" s="359">
        <f>A72-0.01</f>
        <v>-5.3199999999999932</v>
      </c>
      <c r="B75" s="501" t="s">
        <v>237</v>
      </c>
      <c r="C75" s="204" t="s">
        <v>5</v>
      </c>
      <c r="D75" s="140"/>
      <c r="E75" s="214">
        <v>1</v>
      </c>
      <c r="F75" s="141"/>
      <c r="G75" s="205"/>
      <c r="H75" s="371" t="s">
        <v>21</v>
      </c>
      <c r="I75" s="371"/>
      <c r="J75" s="371"/>
      <c r="K75" s="372"/>
    </row>
    <row r="76" spans="1:11" ht="16" thickBot="1" x14ac:dyDescent="0.25">
      <c r="A76" s="361"/>
      <c r="B76" s="502"/>
      <c r="C76" s="206" t="s">
        <v>6</v>
      </c>
      <c r="D76" s="136"/>
      <c r="E76" s="215">
        <v>2</v>
      </c>
      <c r="F76" s="207"/>
      <c r="G76" s="208"/>
      <c r="H76" s="374"/>
      <c r="I76" s="374"/>
      <c r="J76" s="374"/>
      <c r="K76" s="375"/>
    </row>
  </sheetData>
  <mergeCells count="106">
    <mergeCell ref="A14:A16"/>
    <mergeCell ref="B14:B16"/>
    <mergeCell ref="H14:K16"/>
    <mergeCell ref="A17:A19"/>
    <mergeCell ref="H17:K19"/>
    <mergeCell ref="B17:B19"/>
    <mergeCell ref="A75:A76"/>
    <mergeCell ref="B75:B76"/>
    <mergeCell ref="H75:K76"/>
    <mergeCell ref="B46:B47"/>
    <mergeCell ref="A48:A49"/>
    <mergeCell ref="B48:B49"/>
    <mergeCell ref="H48:K49"/>
    <mergeCell ref="A50:A51"/>
    <mergeCell ref="H50:K51"/>
    <mergeCell ref="A66:A67"/>
    <mergeCell ref="B66:B67"/>
    <mergeCell ref="H66:K67"/>
    <mergeCell ref="A68:A69"/>
    <mergeCell ref="B68:B69"/>
    <mergeCell ref="H68:K69"/>
    <mergeCell ref="A62:A63"/>
    <mergeCell ref="B62:B63"/>
    <mergeCell ref="H62:K63"/>
    <mergeCell ref="H58:K59"/>
    <mergeCell ref="B60:B61"/>
    <mergeCell ref="H52:K53"/>
    <mergeCell ref="A52:A53"/>
    <mergeCell ref="B52:B53"/>
    <mergeCell ref="A58:A59"/>
    <mergeCell ref="A60:A61"/>
    <mergeCell ref="H60:K61"/>
    <mergeCell ref="A56:A57"/>
    <mergeCell ref="B56:B57"/>
    <mergeCell ref="H56:K57"/>
    <mergeCell ref="B11:B13"/>
    <mergeCell ref="A11:A13"/>
    <mergeCell ref="H11:K13"/>
    <mergeCell ref="C4:D4"/>
    <mergeCell ref="C5:D5"/>
    <mergeCell ref="A42:A43"/>
    <mergeCell ref="B42:B43"/>
    <mergeCell ref="A44:A45"/>
    <mergeCell ref="B44:B45"/>
    <mergeCell ref="H42:K43"/>
    <mergeCell ref="B40:B41"/>
    <mergeCell ref="A20:A21"/>
    <mergeCell ref="B20:B21"/>
    <mergeCell ref="A40:A41"/>
    <mergeCell ref="A22:A24"/>
    <mergeCell ref="B22:B24"/>
    <mergeCell ref="C13:D13"/>
    <mergeCell ref="C30:D30"/>
    <mergeCell ref="C33:D33"/>
    <mergeCell ref="A37:A39"/>
    <mergeCell ref="B37:B39"/>
    <mergeCell ref="C27:D27"/>
    <mergeCell ref="C36:D36"/>
    <mergeCell ref="C39:D39"/>
    <mergeCell ref="B1:F1"/>
    <mergeCell ref="A4:A6"/>
    <mergeCell ref="B4:B6"/>
    <mergeCell ref="H4:K6"/>
    <mergeCell ref="A7:A8"/>
    <mergeCell ref="B7:B8"/>
    <mergeCell ref="H7:K8"/>
    <mergeCell ref="A9:A10"/>
    <mergeCell ref="B9:B10"/>
    <mergeCell ref="H9:K10"/>
    <mergeCell ref="H3:K3"/>
    <mergeCell ref="B3:G3"/>
    <mergeCell ref="A2:G2"/>
    <mergeCell ref="A70:A71"/>
    <mergeCell ref="B70:B71"/>
    <mergeCell ref="H70:K71"/>
    <mergeCell ref="A72:A74"/>
    <mergeCell ref="B72:B74"/>
    <mergeCell ref="H72:K74"/>
    <mergeCell ref="H44:K45"/>
    <mergeCell ref="A28:A30"/>
    <mergeCell ref="B28:B30"/>
    <mergeCell ref="H28:K30"/>
    <mergeCell ref="A54:A55"/>
    <mergeCell ref="B54:B55"/>
    <mergeCell ref="H54:K55"/>
    <mergeCell ref="H46:K47"/>
    <mergeCell ref="A46:A47"/>
    <mergeCell ref="B50:B51"/>
    <mergeCell ref="H31:K33"/>
    <mergeCell ref="H34:K36"/>
    <mergeCell ref="H37:K39"/>
    <mergeCell ref="A64:A65"/>
    <mergeCell ref="B64:B65"/>
    <mergeCell ref="H64:K65"/>
    <mergeCell ref="C74:D74"/>
    <mergeCell ref="B58:B59"/>
    <mergeCell ref="H40:K41"/>
    <mergeCell ref="A31:A33"/>
    <mergeCell ref="B31:B33"/>
    <mergeCell ref="A34:A36"/>
    <mergeCell ref="B34:B36"/>
    <mergeCell ref="H20:K21"/>
    <mergeCell ref="H22:K24"/>
    <mergeCell ref="A25:A27"/>
    <mergeCell ref="B25:B27"/>
    <mergeCell ref="H25:K27"/>
  </mergeCells>
  <pageMargins left="0.7" right="0.7" top="0.75" bottom="0.75" header="0.3" footer="0.3"/>
  <pageSetup scale="75" orientation="portrait" r:id="rId1"/>
  <rowBreaks count="1" manualBreakCount="1">
    <brk id="4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F461F-E4E8-4052-AE5A-49554D59F823}">
  <dimension ref="A1:K40"/>
  <sheetViews>
    <sheetView view="pageBreakPreview" zoomScaleNormal="115" zoomScaleSheetLayoutView="153" workbookViewId="0">
      <selection activeCell="C6" sqref="C6"/>
    </sheetView>
  </sheetViews>
  <sheetFormatPr baseColWidth="10" defaultColWidth="8.83203125" defaultRowHeight="15" x14ac:dyDescent="0.2"/>
  <cols>
    <col min="1" max="1" width="8.5" style="106" bestFit="1" customWidth="1"/>
    <col min="2" max="2" width="40.5" style="108" customWidth="1"/>
    <col min="3" max="3" width="28.6640625" style="2" customWidth="1"/>
    <col min="4" max="4" width="4.83203125" style="2" customWidth="1"/>
    <col min="5" max="7" width="5.5" style="2" customWidth="1"/>
    <col min="8" max="8" width="5.83203125" style="2" customWidth="1"/>
    <col min="9" max="9" width="3" style="2" customWidth="1"/>
    <col min="10" max="10" width="5.5" style="2" customWidth="1"/>
  </cols>
  <sheetData>
    <row r="1" spans="1:11" ht="19" thickBot="1" x14ac:dyDescent="0.25">
      <c r="A1" s="89">
        <f>-6</f>
        <v>-6</v>
      </c>
      <c r="B1" s="503" t="s">
        <v>238</v>
      </c>
      <c r="C1" s="504"/>
      <c r="D1" s="504"/>
      <c r="E1" s="504"/>
      <c r="F1" s="90"/>
      <c r="G1" s="90"/>
      <c r="H1" s="90"/>
      <c r="I1" s="90"/>
      <c r="J1" s="91"/>
    </row>
    <row r="2" spans="1:11" ht="26" customHeight="1" thickBot="1" x14ac:dyDescent="0.25">
      <c r="A2" s="538" t="s">
        <v>330</v>
      </c>
      <c r="B2" s="539"/>
      <c r="C2" s="539"/>
      <c r="D2" s="539"/>
      <c r="E2" s="539"/>
      <c r="F2" s="539"/>
      <c r="G2" s="539"/>
      <c r="H2" s="539"/>
      <c r="I2" s="539"/>
      <c r="J2" s="540"/>
      <c r="K2" s="107"/>
    </row>
    <row r="3" spans="1:11" ht="23.5" customHeight="1" thickBot="1" x14ac:dyDescent="0.25">
      <c r="A3" s="97">
        <f>A1-0.01</f>
        <v>-6.01</v>
      </c>
      <c r="B3" s="535" t="s">
        <v>292</v>
      </c>
      <c r="C3" s="535"/>
      <c r="D3" s="535"/>
      <c r="E3" s="535"/>
      <c r="F3" s="536"/>
      <c r="G3" s="378" t="s">
        <v>24</v>
      </c>
      <c r="H3" s="379"/>
      <c r="I3" s="379"/>
      <c r="J3" s="380"/>
    </row>
    <row r="4" spans="1:11" ht="21" customHeight="1" x14ac:dyDescent="0.2">
      <c r="A4" s="421">
        <f>A3-0.01</f>
        <v>-6.02</v>
      </c>
      <c r="B4" s="533" t="s">
        <v>239</v>
      </c>
      <c r="C4" s="194" t="s">
        <v>100</v>
      </c>
      <c r="D4" s="195">
        <v>1</v>
      </c>
      <c r="E4" s="211" t="s">
        <v>0</v>
      </c>
      <c r="F4" s="212">
        <f>A9</f>
        <v>-6.0399999999999991</v>
      </c>
      <c r="G4" s="371" t="s">
        <v>21</v>
      </c>
      <c r="H4" s="371"/>
      <c r="I4" s="371"/>
      <c r="J4" s="372"/>
    </row>
    <row r="5" spans="1:11" ht="19" customHeight="1" x14ac:dyDescent="0.2">
      <c r="A5" s="488"/>
      <c r="B5" s="537"/>
      <c r="C5" s="198" t="s">
        <v>101</v>
      </c>
      <c r="D5" s="199">
        <v>2</v>
      </c>
      <c r="E5" s="200"/>
      <c r="F5" s="201"/>
      <c r="G5" s="388"/>
      <c r="H5" s="388"/>
      <c r="I5" s="388"/>
      <c r="J5" s="389"/>
    </row>
    <row r="6" spans="1:11" ht="16" thickBot="1" x14ac:dyDescent="0.25">
      <c r="A6" s="422"/>
      <c r="B6" s="534"/>
      <c r="C6" s="202" t="s">
        <v>102</v>
      </c>
      <c r="D6" s="203">
        <v>3</v>
      </c>
      <c r="E6" s="209"/>
      <c r="F6" s="138"/>
      <c r="G6" s="374"/>
      <c r="H6" s="374"/>
      <c r="I6" s="374"/>
      <c r="J6" s="375"/>
    </row>
    <row r="7" spans="1:11" x14ac:dyDescent="0.2">
      <c r="A7" s="421">
        <f>A4-0.01</f>
        <v>-6.0299999999999994</v>
      </c>
      <c r="B7" s="531" t="s">
        <v>146</v>
      </c>
      <c r="C7" s="204" t="s">
        <v>5</v>
      </c>
      <c r="D7" s="214">
        <v>1</v>
      </c>
      <c r="E7" s="141"/>
      <c r="F7" s="205"/>
      <c r="G7" s="371" t="s">
        <v>21</v>
      </c>
      <c r="H7" s="371"/>
      <c r="I7" s="371"/>
      <c r="J7" s="372"/>
    </row>
    <row r="8" spans="1:11" ht="16.5" customHeight="1" thickBot="1" x14ac:dyDescent="0.25">
      <c r="A8" s="422"/>
      <c r="B8" s="532"/>
      <c r="C8" s="206" t="s">
        <v>6</v>
      </c>
      <c r="D8" s="215">
        <v>2</v>
      </c>
      <c r="E8" s="207"/>
      <c r="F8" s="208"/>
      <c r="G8" s="374"/>
      <c r="H8" s="374"/>
      <c r="I8" s="374"/>
      <c r="J8" s="375"/>
    </row>
    <row r="9" spans="1:11" x14ac:dyDescent="0.2">
      <c r="A9" s="421">
        <f>A7-0.01</f>
        <v>-6.0399999999999991</v>
      </c>
      <c r="B9" s="533" t="s">
        <v>240</v>
      </c>
      <c r="C9" s="204" t="s">
        <v>5</v>
      </c>
      <c r="D9" s="214">
        <v>1</v>
      </c>
      <c r="E9" s="141"/>
      <c r="F9" s="205"/>
      <c r="G9" s="371" t="s">
        <v>21</v>
      </c>
      <c r="H9" s="371"/>
      <c r="I9" s="371"/>
      <c r="J9" s="372"/>
    </row>
    <row r="10" spans="1:11" ht="28.5" customHeight="1" thickBot="1" x14ac:dyDescent="0.25">
      <c r="A10" s="422"/>
      <c r="B10" s="534"/>
      <c r="C10" s="206" t="s">
        <v>6</v>
      </c>
      <c r="D10" s="215">
        <v>2</v>
      </c>
      <c r="E10" s="160"/>
      <c r="F10" s="216"/>
      <c r="G10" s="374"/>
      <c r="H10" s="374"/>
      <c r="I10" s="374"/>
      <c r="J10" s="375"/>
    </row>
    <row r="11" spans="1:11" x14ac:dyDescent="0.2">
      <c r="A11" s="359">
        <f>A9-0.01</f>
        <v>-6.0499999999999989</v>
      </c>
      <c r="B11" s="529" t="s">
        <v>241</v>
      </c>
      <c r="C11" s="204" t="s">
        <v>5</v>
      </c>
      <c r="D11" s="214">
        <v>1</v>
      </c>
      <c r="E11" s="141"/>
      <c r="F11" s="205"/>
      <c r="G11" s="363" t="s">
        <v>21</v>
      </c>
      <c r="H11" s="363"/>
      <c r="I11" s="363"/>
      <c r="J11" s="364"/>
    </row>
    <row r="12" spans="1:11" ht="16" thickBot="1" x14ac:dyDescent="0.25">
      <c r="A12" s="361"/>
      <c r="B12" s="530"/>
      <c r="C12" s="206" t="s">
        <v>6</v>
      </c>
      <c r="D12" s="215">
        <v>2</v>
      </c>
      <c r="E12" s="160"/>
      <c r="F12" s="216"/>
      <c r="G12" s="366"/>
      <c r="H12" s="366"/>
      <c r="I12" s="366"/>
      <c r="J12" s="367"/>
    </row>
    <row r="13" spans="1:11" x14ac:dyDescent="0.2">
      <c r="A13" s="359">
        <f>A11-0.01</f>
        <v>-6.0599999999999987</v>
      </c>
      <c r="B13" s="529" t="s">
        <v>242</v>
      </c>
      <c r="C13" s="204" t="s">
        <v>5</v>
      </c>
      <c r="D13" s="214">
        <v>1</v>
      </c>
      <c r="E13" s="141"/>
      <c r="F13" s="205"/>
      <c r="G13" s="363" t="s">
        <v>21</v>
      </c>
      <c r="H13" s="363"/>
      <c r="I13" s="363"/>
      <c r="J13" s="364"/>
    </row>
    <row r="14" spans="1:11" ht="30.5" customHeight="1" thickBot="1" x14ac:dyDescent="0.25">
      <c r="A14" s="361"/>
      <c r="B14" s="530"/>
      <c r="C14" s="206" t="s">
        <v>6</v>
      </c>
      <c r="D14" s="215">
        <v>2</v>
      </c>
      <c r="E14" s="160"/>
      <c r="F14" s="216"/>
      <c r="G14" s="366"/>
      <c r="H14" s="366"/>
      <c r="I14" s="366"/>
      <c r="J14" s="367"/>
    </row>
    <row r="15" spans="1:11" ht="16.5" customHeight="1" x14ac:dyDescent="0.2">
      <c r="A15" s="421">
        <f>A13-0.01</f>
        <v>-6.0699999999999985</v>
      </c>
      <c r="B15" s="527" t="s">
        <v>243</v>
      </c>
      <c r="C15" s="204" t="s">
        <v>5</v>
      </c>
      <c r="D15" s="214">
        <v>1</v>
      </c>
      <c r="E15" s="141"/>
      <c r="F15" s="205"/>
      <c r="G15" s="371" t="s">
        <v>21</v>
      </c>
      <c r="H15" s="371"/>
      <c r="I15" s="371"/>
      <c r="J15" s="372"/>
    </row>
    <row r="16" spans="1:11" ht="16" thickBot="1" x14ac:dyDescent="0.25">
      <c r="A16" s="422"/>
      <c r="B16" s="528"/>
      <c r="C16" s="206" t="s">
        <v>6</v>
      </c>
      <c r="D16" s="215">
        <v>2</v>
      </c>
      <c r="E16" s="151"/>
      <c r="F16" s="221"/>
      <c r="G16" s="374"/>
      <c r="H16" s="374"/>
      <c r="I16" s="374"/>
      <c r="J16" s="375"/>
    </row>
    <row r="17" spans="1:10" x14ac:dyDescent="0.2">
      <c r="A17" s="421">
        <f>A15-0.01</f>
        <v>-6.0799999999999983</v>
      </c>
      <c r="B17" s="527" t="s">
        <v>244</v>
      </c>
      <c r="C17" s="204" t="s">
        <v>5</v>
      </c>
      <c r="D17" s="214">
        <v>1</v>
      </c>
      <c r="E17" s="141"/>
      <c r="F17" s="205"/>
      <c r="G17" s="371" t="s">
        <v>21</v>
      </c>
      <c r="H17" s="371"/>
      <c r="I17" s="371"/>
      <c r="J17" s="372"/>
    </row>
    <row r="18" spans="1:10" ht="16" thickBot="1" x14ac:dyDescent="0.25">
      <c r="A18" s="422"/>
      <c r="B18" s="528"/>
      <c r="C18" s="206" t="s">
        <v>6</v>
      </c>
      <c r="D18" s="215">
        <v>2</v>
      </c>
      <c r="E18" s="151"/>
      <c r="F18" s="221"/>
      <c r="G18" s="374"/>
      <c r="H18" s="374"/>
      <c r="I18" s="374"/>
      <c r="J18" s="375"/>
    </row>
    <row r="19" spans="1:10" x14ac:dyDescent="0.2">
      <c r="A19" s="421">
        <f>A17-0.01</f>
        <v>-6.0899999999999981</v>
      </c>
      <c r="B19" s="527" t="s">
        <v>245</v>
      </c>
      <c r="C19" s="204" t="s">
        <v>5</v>
      </c>
      <c r="D19" s="214">
        <v>1</v>
      </c>
      <c r="E19" s="141"/>
      <c r="F19" s="205"/>
      <c r="G19" s="371" t="s">
        <v>21</v>
      </c>
      <c r="H19" s="371"/>
      <c r="I19" s="371"/>
      <c r="J19" s="372"/>
    </row>
    <row r="20" spans="1:10" ht="16" thickBot="1" x14ac:dyDescent="0.25">
      <c r="A20" s="422"/>
      <c r="B20" s="528"/>
      <c r="C20" s="206" t="s">
        <v>6</v>
      </c>
      <c r="D20" s="215">
        <v>2</v>
      </c>
      <c r="E20" s="151"/>
      <c r="F20" s="221"/>
      <c r="G20" s="374"/>
      <c r="H20" s="374"/>
      <c r="I20" s="374"/>
      <c r="J20" s="375"/>
    </row>
    <row r="21" spans="1:10" ht="20.5" customHeight="1" x14ac:dyDescent="0.2">
      <c r="A21" s="421">
        <f>A19-0.01</f>
        <v>-6.0999999999999979</v>
      </c>
      <c r="B21" s="527" t="s">
        <v>246</v>
      </c>
      <c r="C21" s="204" t="s">
        <v>5</v>
      </c>
      <c r="D21" s="214">
        <v>1</v>
      </c>
      <c r="E21" s="141"/>
      <c r="F21" s="205"/>
      <c r="G21" s="371" t="s">
        <v>21</v>
      </c>
      <c r="H21" s="371"/>
      <c r="I21" s="371"/>
      <c r="J21" s="372"/>
    </row>
    <row r="22" spans="1:10" ht="21.5" customHeight="1" thickBot="1" x14ac:dyDescent="0.25">
      <c r="A22" s="422"/>
      <c r="B22" s="528"/>
      <c r="C22" s="206" t="s">
        <v>6</v>
      </c>
      <c r="D22" s="215">
        <v>2</v>
      </c>
      <c r="E22" s="151"/>
      <c r="F22" s="221"/>
      <c r="G22" s="374"/>
      <c r="H22" s="374"/>
      <c r="I22" s="374"/>
      <c r="J22" s="375"/>
    </row>
    <row r="23" spans="1:10" x14ac:dyDescent="0.2">
      <c r="A23" s="359">
        <f>A21-0.01</f>
        <v>-6.1099999999999977</v>
      </c>
      <c r="B23" s="527" t="s">
        <v>247</v>
      </c>
      <c r="C23" s="204" t="s">
        <v>5</v>
      </c>
      <c r="D23" s="214">
        <v>1</v>
      </c>
      <c r="E23" s="141"/>
      <c r="F23" s="205"/>
      <c r="G23" s="371" t="s">
        <v>21</v>
      </c>
      <c r="H23" s="371"/>
      <c r="I23" s="371"/>
      <c r="J23" s="372"/>
    </row>
    <row r="24" spans="1:10" ht="16" thickBot="1" x14ac:dyDescent="0.25">
      <c r="A24" s="361"/>
      <c r="B24" s="528"/>
      <c r="C24" s="206" t="s">
        <v>6</v>
      </c>
      <c r="D24" s="215">
        <v>2</v>
      </c>
      <c r="E24" s="207"/>
      <c r="F24" s="208"/>
      <c r="G24" s="374"/>
      <c r="H24" s="374"/>
      <c r="I24" s="374"/>
      <c r="J24" s="375"/>
    </row>
    <row r="25" spans="1:10" ht="16.5" customHeight="1" x14ac:dyDescent="0.2">
      <c r="A25" s="359">
        <f>A23-0.01</f>
        <v>-6.1199999999999974</v>
      </c>
      <c r="B25" s="527" t="s">
        <v>248</v>
      </c>
      <c r="C25" s="204" t="s">
        <v>5</v>
      </c>
      <c r="D25" s="214">
        <v>1</v>
      </c>
      <c r="E25" s="141"/>
      <c r="F25" s="205"/>
      <c r="G25" s="371" t="s">
        <v>21</v>
      </c>
      <c r="H25" s="371"/>
      <c r="I25" s="371"/>
      <c r="J25" s="372"/>
    </row>
    <row r="26" spans="1:10" ht="16" thickBot="1" x14ac:dyDescent="0.25">
      <c r="A26" s="361"/>
      <c r="B26" s="528"/>
      <c r="C26" s="206" t="s">
        <v>6</v>
      </c>
      <c r="D26" s="215">
        <v>2</v>
      </c>
      <c r="E26" s="207"/>
      <c r="F26" s="208"/>
      <c r="G26" s="374"/>
      <c r="H26" s="374"/>
      <c r="I26" s="374"/>
      <c r="J26" s="375"/>
    </row>
    <row r="27" spans="1:10" ht="16.5" customHeight="1" x14ac:dyDescent="0.2">
      <c r="A27" s="359">
        <f>A25-0.01</f>
        <v>-6.1299999999999972</v>
      </c>
      <c r="B27" s="527" t="s">
        <v>249</v>
      </c>
      <c r="C27" s="204" t="s">
        <v>5</v>
      </c>
      <c r="D27" s="214">
        <v>1</v>
      </c>
      <c r="E27" s="141"/>
      <c r="F27" s="205"/>
      <c r="G27" s="371" t="s">
        <v>21</v>
      </c>
      <c r="H27" s="371"/>
      <c r="I27" s="371"/>
      <c r="J27" s="372"/>
    </row>
    <row r="28" spans="1:10" ht="16" thickBot="1" x14ac:dyDescent="0.25">
      <c r="A28" s="361"/>
      <c r="B28" s="528"/>
      <c r="C28" s="206" t="s">
        <v>6</v>
      </c>
      <c r="D28" s="215">
        <v>2</v>
      </c>
      <c r="E28" s="207"/>
      <c r="F28" s="208"/>
      <c r="G28" s="374"/>
      <c r="H28" s="374"/>
      <c r="I28" s="374"/>
      <c r="J28" s="375"/>
    </row>
    <row r="29" spans="1:10" x14ac:dyDescent="0.2">
      <c r="A29" s="359">
        <f>A27-0.01</f>
        <v>-6.139999999999997</v>
      </c>
      <c r="B29" s="527" t="s">
        <v>106</v>
      </c>
      <c r="C29" s="204" t="s">
        <v>5</v>
      </c>
      <c r="D29" s="214">
        <v>1</v>
      </c>
      <c r="E29" s="141"/>
      <c r="F29" s="205"/>
      <c r="G29" s="371" t="s">
        <v>21</v>
      </c>
      <c r="H29" s="371"/>
      <c r="I29" s="371"/>
      <c r="J29" s="372"/>
    </row>
    <row r="30" spans="1:10" ht="16" thickBot="1" x14ac:dyDescent="0.25">
      <c r="A30" s="361"/>
      <c r="B30" s="528"/>
      <c r="C30" s="206" t="s">
        <v>6</v>
      </c>
      <c r="D30" s="215">
        <v>2</v>
      </c>
      <c r="E30" s="207"/>
      <c r="F30" s="208"/>
      <c r="G30" s="374"/>
      <c r="H30" s="374"/>
      <c r="I30" s="374"/>
      <c r="J30" s="375"/>
    </row>
    <row r="31" spans="1:10" x14ac:dyDescent="0.2">
      <c r="A31" s="359">
        <f>A29-0.01</f>
        <v>-6.1499999999999968</v>
      </c>
      <c r="B31" s="527" t="s">
        <v>108</v>
      </c>
      <c r="C31" s="204" t="s">
        <v>5</v>
      </c>
      <c r="D31" s="214">
        <v>1</v>
      </c>
      <c r="E31" s="224"/>
      <c r="F31" s="225"/>
      <c r="G31" s="371" t="s">
        <v>21</v>
      </c>
      <c r="H31" s="371"/>
      <c r="I31" s="371"/>
      <c r="J31" s="372"/>
    </row>
    <row r="32" spans="1:10" ht="16" thickBot="1" x14ac:dyDescent="0.25">
      <c r="A32" s="361"/>
      <c r="B32" s="528"/>
      <c r="C32" s="206" t="s">
        <v>6</v>
      </c>
      <c r="D32" s="215">
        <v>2</v>
      </c>
      <c r="E32" s="137" t="s">
        <v>0</v>
      </c>
      <c r="F32" s="138">
        <f>A37</f>
        <v>-6.1799999999999962</v>
      </c>
      <c r="G32" s="374"/>
      <c r="H32" s="374"/>
      <c r="I32" s="374"/>
      <c r="J32" s="375"/>
    </row>
    <row r="33" spans="1:10" x14ac:dyDescent="0.2">
      <c r="A33" s="359">
        <f>A31-0.01</f>
        <v>-6.1599999999999966</v>
      </c>
      <c r="B33" s="527" t="s">
        <v>105</v>
      </c>
      <c r="C33" s="204" t="s">
        <v>5</v>
      </c>
      <c r="D33" s="214">
        <v>1</v>
      </c>
      <c r="E33" s="141"/>
      <c r="F33" s="205"/>
      <c r="G33" s="371" t="s">
        <v>21</v>
      </c>
      <c r="H33" s="371"/>
      <c r="I33" s="371"/>
      <c r="J33" s="372"/>
    </row>
    <row r="34" spans="1:10" ht="16" thickBot="1" x14ac:dyDescent="0.25">
      <c r="A34" s="361"/>
      <c r="B34" s="528"/>
      <c r="C34" s="206" t="s">
        <v>6</v>
      </c>
      <c r="D34" s="215">
        <v>2</v>
      </c>
      <c r="E34" s="207"/>
      <c r="F34" s="208"/>
      <c r="G34" s="374"/>
      <c r="H34" s="374"/>
      <c r="I34" s="374"/>
      <c r="J34" s="375"/>
    </row>
    <row r="35" spans="1:10" x14ac:dyDescent="0.2">
      <c r="A35" s="359">
        <f>A33-0.01</f>
        <v>-6.1699999999999964</v>
      </c>
      <c r="B35" s="527" t="s">
        <v>107</v>
      </c>
      <c r="C35" s="204" t="s">
        <v>5</v>
      </c>
      <c r="D35" s="214">
        <v>1</v>
      </c>
      <c r="E35" s="141"/>
      <c r="F35" s="205"/>
      <c r="G35" s="371" t="s">
        <v>21</v>
      </c>
      <c r="H35" s="371"/>
      <c r="I35" s="371"/>
      <c r="J35" s="372"/>
    </row>
    <row r="36" spans="1:10" ht="16" thickBot="1" x14ac:dyDescent="0.25">
      <c r="A36" s="361"/>
      <c r="B36" s="528"/>
      <c r="C36" s="206" t="s">
        <v>6</v>
      </c>
      <c r="D36" s="215">
        <v>2</v>
      </c>
      <c r="E36" s="207"/>
      <c r="F36" s="208"/>
      <c r="G36" s="374"/>
      <c r="H36" s="374"/>
      <c r="I36" s="374"/>
      <c r="J36" s="375"/>
    </row>
    <row r="37" spans="1:10" x14ac:dyDescent="0.2">
      <c r="A37" s="359">
        <f>A35-0.01</f>
        <v>-6.1799999999999962</v>
      </c>
      <c r="B37" s="527" t="s">
        <v>250</v>
      </c>
      <c r="C37" s="204" t="s">
        <v>5</v>
      </c>
      <c r="D37" s="214">
        <v>1</v>
      </c>
      <c r="E37" s="141"/>
      <c r="F37" s="205"/>
      <c r="G37" s="371" t="s">
        <v>21</v>
      </c>
      <c r="H37" s="371"/>
      <c r="I37" s="371"/>
      <c r="J37" s="372"/>
    </row>
    <row r="38" spans="1:10" ht="16" thickBot="1" x14ac:dyDescent="0.25">
      <c r="A38" s="361"/>
      <c r="B38" s="528"/>
      <c r="C38" s="206" t="s">
        <v>6</v>
      </c>
      <c r="D38" s="215">
        <v>2</v>
      </c>
      <c r="E38" s="207"/>
      <c r="F38" s="208"/>
      <c r="G38" s="374"/>
      <c r="H38" s="374"/>
      <c r="I38" s="374"/>
      <c r="J38" s="375"/>
    </row>
    <row r="39" spans="1:10" ht="16.5" customHeight="1" x14ac:dyDescent="0.2">
      <c r="A39" s="359">
        <f>A37-0.01</f>
        <v>-6.1899999999999959</v>
      </c>
      <c r="B39" s="527" t="s">
        <v>251</v>
      </c>
      <c r="C39" s="204" t="s">
        <v>5</v>
      </c>
      <c r="D39" s="214">
        <v>1</v>
      </c>
      <c r="E39" s="141"/>
      <c r="F39" s="205"/>
      <c r="G39" s="371" t="s">
        <v>21</v>
      </c>
      <c r="H39" s="371"/>
      <c r="I39" s="371"/>
      <c r="J39" s="372"/>
    </row>
    <row r="40" spans="1:10" ht="16" thickBot="1" x14ac:dyDescent="0.25">
      <c r="A40" s="361"/>
      <c r="B40" s="528"/>
      <c r="C40" s="206" t="s">
        <v>6</v>
      </c>
      <c r="D40" s="215">
        <v>2</v>
      </c>
      <c r="E40" s="207"/>
      <c r="F40" s="208"/>
      <c r="G40" s="374"/>
      <c r="H40" s="374"/>
      <c r="I40" s="374"/>
      <c r="J40" s="375"/>
    </row>
  </sheetData>
  <mergeCells count="58">
    <mergeCell ref="B1:E1"/>
    <mergeCell ref="B3:F3"/>
    <mergeCell ref="G3:J3"/>
    <mergeCell ref="A4:A6"/>
    <mergeCell ref="B4:B6"/>
    <mergeCell ref="G4:J6"/>
    <mergeCell ref="A2:J2"/>
    <mergeCell ref="A11:A12"/>
    <mergeCell ref="B11:B12"/>
    <mergeCell ref="G11:J12"/>
    <mergeCell ref="A7:A8"/>
    <mergeCell ref="B7:B8"/>
    <mergeCell ref="G7:J8"/>
    <mergeCell ref="A9:A10"/>
    <mergeCell ref="B9:B10"/>
    <mergeCell ref="G9:J10"/>
    <mergeCell ref="A15:A16"/>
    <mergeCell ref="B15:B16"/>
    <mergeCell ref="G15:J16"/>
    <mergeCell ref="A13:A14"/>
    <mergeCell ref="B13:B14"/>
    <mergeCell ref="G13:J14"/>
    <mergeCell ref="A17:A18"/>
    <mergeCell ref="B17:B18"/>
    <mergeCell ref="G17:J18"/>
    <mergeCell ref="A19:A20"/>
    <mergeCell ref="B19:B20"/>
    <mergeCell ref="G19:J20"/>
    <mergeCell ref="A21:A22"/>
    <mergeCell ref="B21:B22"/>
    <mergeCell ref="G21:J22"/>
    <mergeCell ref="A23:A24"/>
    <mergeCell ref="B23:B24"/>
    <mergeCell ref="G23:J24"/>
    <mergeCell ref="A25:A26"/>
    <mergeCell ref="B25:B26"/>
    <mergeCell ref="G25:J26"/>
    <mergeCell ref="A27:A28"/>
    <mergeCell ref="B27:B28"/>
    <mergeCell ref="G27:J28"/>
    <mergeCell ref="A29:A30"/>
    <mergeCell ref="B29:B30"/>
    <mergeCell ref="G29:J30"/>
    <mergeCell ref="A33:A34"/>
    <mergeCell ref="B33:B34"/>
    <mergeCell ref="G33:J34"/>
    <mergeCell ref="A31:A32"/>
    <mergeCell ref="B31:B32"/>
    <mergeCell ref="G31:J32"/>
    <mergeCell ref="A39:A40"/>
    <mergeCell ref="B39:B40"/>
    <mergeCell ref="G39:J40"/>
    <mergeCell ref="A35:A36"/>
    <mergeCell ref="B35:B36"/>
    <mergeCell ref="G35:J36"/>
    <mergeCell ref="A37:A38"/>
    <mergeCell ref="B37:B38"/>
    <mergeCell ref="G37:J38"/>
  </mergeCells>
  <pageMargins left="0.7" right="0.7" top="0.75" bottom="0.75" header="0.3" footer="0.3"/>
  <pageSetup scale="7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66FC6-ABEB-40B9-B672-1644E92CD5C7}">
  <dimension ref="A1:L17"/>
  <sheetViews>
    <sheetView view="pageBreakPreview" zoomScale="147" zoomScaleNormal="115" zoomScaleSheetLayoutView="154" workbookViewId="0">
      <selection activeCell="A2" sqref="A2:XFD2"/>
    </sheetView>
  </sheetViews>
  <sheetFormatPr baseColWidth="10" defaultColWidth="8.83203125" defaultRowHeight="15" x14ac:dyDescent="0.2"/>
  <cols>
    <col min="1" max="1" width="8.5" style="106" bestFit="1" customWidth="1"/>
    <col min="2" max="2" width="40.5" style="108" customWidth="1"/>
    <col min="3" max="3" width="28.6640625" style="2" customWidth="1"/>
    <col min="4" max="4" width="3.83203125" style="2" customWidth="1"/>
    <col min="5" max="6" width="5.5" style="2" customWidth="1"/>
    <col min="7" max="7" width="3.33203125" style="2" customWidth="1"/>
    <col min="8" max="8" width="5.83203125" style="2" customWidth="1"/>
    <col min="9" max="9" width="3" style="2" customWidth="1"/>
    <col min="10" max="10" width="1.5" style="2" customWidth="1"/>
  </cols>
  <sheetData>
    <row r="1" spans="1:12" ht="19" thickBot="1" x14ac:dyDescent="0.25">
      <c r="A1" s="89">
        <f>-7</f>
        <v>-7</v>
      </c>
      <c r="B1" s="472" t="s">
        <v>257</v>
      </c>
      <c r="C1" s="473"/>
      <c r="D1" s="473"/>
      <c r="E1" s="473"/>
      <c r="F1" s="90"/>
      <c r="G1" s="90"/>
      <c r="H1" s="90"/>
      <c r="I1" s="90"/>
      <c r="J1" s="91"/>
    </row>
    <row r="2" spans="1:12" s="107" customFormat="1" ht="19" thickBot="1" x14ac:dyDescent="0.25">
      <c r="A2" s="538" t="s">
        <v>330</v>
      </c>
      <c r="B2" s="539"/>
      <c r="C2" s="539"/>
      <c r="D2" s="539"/>
      <c r="E2" s="539"/>
      <c r="F2" s="539"/>
      <c r="G2" s="539"/>
      <c r="H2" s="539"/>
      <c r="I2" s="539"/>
      <c r="J2" s="540"/>
    </row>
    <row r="3" spans="1:12" ht="19" customHeight="1" thickBot="1" x14ac:dyDescent="0.25">
      <c r="A3" s="113">
        <f>A1-0.01</f>
        <v>-7.01</v>
      </c>
      <c r="B3" s="541" t="s">
        <v>293</v>
      </c>
      <c r="C3" s="541"/>
      <c r="D3" s="541"/>
      <c r="E3" s="541"/>
      <c r="F3" s="542"/>
      <c r="G3" s="418" t="s">
        <v>24</v>
      </c>
      <c r="H3" s="419"/>
      <c r="I3" s="419"/>
      <c r="J3" s="420"/>
    </row>
    <row r="4" spans="1:12" ht="19.5" customHeight="1" x14ac:dyDescent="0.2">
      <c r="A4" s="421">
        <f>A3-0.01</f>
        <v>-7.02</v>
      </c>
      <c r="B4" s="533" t="s">
        <v>258</v>
      </c>
      <c r="C4" s="194" t="s">
        <v>100</v>
      </c>
      <c r="D4" s="195">
        <v>1</v>
      </c>
      <c r="E4" s="211" t="s">
        <v>0</v>
      </c>
      <c r="F4" s="212">
        <f>A9</f>
        <v>-7.0399999999999991</v>
      </c>
      <c r="G4" s="371" t="s">
        <v>21</v>
      </c>
      <c r="H4" s="371"/>
      <c r="I4" s="371"/>
      <c r="J4" s="372"/>
    </row>
    <row r="5" spans="1:12" ht="19.5" customHeight="1" x14ac:dyDescent="0.2">
      <c r="A5" s="488"/>
      <c r="B5" s="537"/>
      <c r="C5" s="198" t="s">
        <v>101</v>
      </c>
      <c r="D5" s="199">
        <v>2</v>
      </c>
      <c r="E5" s="222"/>
      <c r="F5" s="201"/>
      <c r="G5" s="388"/>
      <c r="H5" s="388"/>
      <c r="I5" s="388"/>
      <c r="J5" s="389"/>
    </row>
    <row r="6" spans="1:12" ht="16" thickBot="1" x14ac:dyDescent="0.25">
      <c r="A6" s="422"/>
      <c r="B6" s="534"/>
      <c r="C6" s="202" t="s">
        <v>102</v>
      </c>
      <c r="D6" s="203">
        <v>3</v>
      </c>
      <c r="E6" s="213"/>
      <c r="F6" s="138"/>
      <c r="G6" s="374"/>
      <c r="H6" s="374"/>
      <c r="I6" s="374"/>
      <c r="J6" s="375"/>
    </row>
    <row r="7" spans="1:12" x14ac:dyDescent="0.2">
      <c r="A7" s="421">
        <f>A4-0.01</f>
        <v>-7.0299999999999994</v>
      </c>
      <c r="B7" s="531" t="s">
        <v>146</v>
      </c>
      <c r="C7" s="204" t="s">
        <v>5</v>
      </c>
      <c r="D7" s="214">
        <v>1</v>
      </c>
      <c r="E7" s="141"/>
      <c r="F7" s="205"/>
      <c r="G7" s="371" t="s">
        <v>21</v>
      </c>
      <c r="H7" s="371"/>
      <c r="I7" s="371"/>
      <c r="J7" s="372"/>
    </row>
    <row r="8" spans="1:12" ht="16.5" customHeight="1" thickBot="1" x14ac:dyDescent="0.25">
      <c r="A8" s="422"/>
      <c r="B8" s="532"/>
      <c r="C8" s="206" t="s">
        <v>6</v>
      </c>
      <c r="D8" s="215">
        <v>2</v>
      </c>
      <c r="E8" s="207"/>
      <c r="F8" s="208"/>
      <c r="G8" s="374"/>
      <c r="H8" s="374"/>
      <c r="I8" s="374"/>
      <c r="J8" s="375"/>
    </row>
    <row r="9" spans="1:12" x14ac:dyDescent="0.2">
      <c r="A9" s="421">
        <f>A7-0.01</f>
        <v>-7.0399999999999991</v>
      </c>
      <c r="B9" s="533" t="s">
        <v>259</v>
      </c>
      <c r="C9" s="204" t="s">
        <v>5</v>
      </c>
      <c r="D9" s="214">
        <v>1</v>
      </c>
      <c r="E9" s="141"/>
      <c r="F9" s="205"/>
      <c r="G9" s="371" t="s">
        <v>21</v>
      </c>
      <c r="H9" s="371"/>
      <c r="I9" s="371"/>
      <c r="J9" s="372"/>
    </row>
    <row r="10" spans="1:12" ht="16.5" customHeight="1" thickBot="1" x14ac:dyDescent="0.25">
      <c r="A10" s="422"/>
      <c r="B10" s="534"/>
      <c r="C10" s="206" t="s">
        <v>6</v>
      </c>
      <c r="D10" s="215">
        <v>2</v>
      </c>
      <c r="E10" s="160"/>
      <c r="F10" s="216"/>
      <c r="G10" s="374"/>
      <c r="H10" s="374"/>
      <c r="I10" s="374"/>
      <c r="J10" s="375"/>
      <c r="L10" s="228"/>
    </row>
    <row r="11" spans="1:12" ht="16.5" customHeight="1" x14ac:dyDescent="0.2">
      <c r="A11" s="359">
        <f>A9-0.01</f>
        <v>-7.0499999999999989</v>
      </c>
      <c r="B11" s="533" t="s">
        <v>260</v>
      </c>
      <c r="C11" s="204" t="s">
        <v>5</v>
      </c>
      <c r="D11" s="214">
        <v>1</v>
      </c>
      <c r="E11" s="141"/>
      <c r="F11" s="205"/>
      <c r="G11" s="363" t="s">
        <v>21</v>
      </c>
      <c r="H11" s="363"/>
      <c r="I11" s="363"/>
      <c r="J11" s="364"/>
      <c r="L11" s="228"/>
    </row>
    <row r="12" spans="1:12" ht="16.5" customHeight="1" x14ac:dyDescent="0.2">
      <c r="A12" s="360"/>
      <c r="B12" s="537"/>
      <c r="C12" s="226" t="s">
        <v>6</v>
      </c>
      <c r="D12" s="227">
        <v>2</v>
      </c>
      <c r="E12" s="165"/>
      <c r="F12" s="219"/>
      <c r="G12" s="524"/>
      <c r="H12" s="524"/>
      <c r="I12" s="524"/>
      <c r="J12" s="525"/>
    </row>
    <row r="13" spans="1:12" ht="30" customHeight="1" thickBot="1" x14ac:dyDescent="0.25">
      <c r="A13" s="361"/>
      <c r="B13" s="534"/>
      <c r="C13" s="206" t="s">
        <v>263</v>
      </c>
      <c r="D13" s="249">
        <v>3</v>
      </c>
      <c r="E13" s="160"/>
      <c r="F13" s="216"/>
      <c r="G13" s="366"/>
      <c r="H13" s="366"/>
      <c r="I13" s="366"/>
      <c r="J13" s="367"/>
    </row>
    <row r="14" spans="1:12" ht="16.5" customHeight="1" x14ac:dyDescent="0.2">
      <c r="A14" s="359">
        <f>A11-0.01</f>
        <v>-7.0599999999999987</v>
      </c>
      <c r="B14" s="533" t="s">
        <v>261</v>
      </c>
      <c r="C14" s="204" t="s">
        <v>5</v>
      </c>
      <c r="D14" s="214">
        <v>1</v>
      </c>
      <c r="E14" s="141"/>
      <c r="F14" s="205"/>
      <c r="G14" s="363" t="s">
        <v>21</v>
      </c>
      <c r="H14" s="363"/>
      <c r="I14" s="363"/>
      <c r="J14" s="364"/>
    </row>
    <row r="15" spans="1:12" ht="16" thickBot="1" x14ac:dyDescent="0.25">
      <c r="A15" s="361"/>
      <c r="B15" s="534"/>
      <c r="C15" s="206" t="s">
        <v>6</v>
      </c>
      <c r="D15" s="215">
        <v>2</v>
      </c>
      <c r="E15" s="160"/>
      <c r="F15" s="216"/>
      <c r="G15" s="366"/>
      <c r="H15" s="366"/>
      <c r="I15" s="366"/>
      <c r="J15" s="367"/>
    </row>
    <row r="16" spans="1:12" ht="16.5" customHeight="1" x14ac:dyDescent="0.2">
      <c r="A16" s="421">
        <f>A14-0.01</f>
        <v>-7.0699999999999985</v>
      </c>
      <c r="B16" s="533" t="s">
        <v>262</v>
      </c>
      <c r="C16" s="204" t="s">
        <v>5</v>
      </c>
      <c r="D16" s="214">
        <v>1</v>
      </c>
      <c r="E16" s="141"/>
      <c r="F16" s="205"/>
      <c r="G16" s="371" t="s">
        <v>21</v>
      </c>
      <c r="H16" s="371"/>
      <c r="I16" s="371"/>
      <c r="J16" s="372"/>
    </row>
    <row r="17" spans="1:10" ht="16" thickBot="1" x14ac:dyDescent="0.25">
      <c r="A17" s="422"/>
      <c r="B17" s="534"/>
      <c r="C17" s="206" t="s">
        <v>6</v>
      </c>
      <c r="D17" s="215">
        <v>2</v>
      </c>
      <c r="E17" s="151"/>
      <c r="F17" s="221"/>
      <c r="G17" s="374"/>
      <c r="H17" s="374"/>
      <c r="I17" s="374"/>
      <c r="J17" s="375"/>
    </row>
  </sheetData>
  <mergeCells count="22">
    <mergeCell ref="B1:E1"/>
    <mergeCell ref="B3:F3"/>
    <mergeCell ref="G3:J3"/>
    <mergeCell ref="A4:A6"/>
    <mergeCell ref="B4:B6"/>
    <mergeCell ref="G4:J6"/>
    <mergeCell ref="A2:J2"/>
    <mergeCell ref="A7:A8"/>
    <mergeCell ref="B7:B8"/>
    <mergeCell ref="G7:J8"/>
    <mergeCell ref="A9:A10"/>
    <mergeCell ref="B9:B10"/>
    <mergeCell ref="G9:J10"/>
    <mergeCell ref="A16:A17"/>
    <mergeCell ref="B16:B17"/>
    <mergeCell ref="G16:J17"/>
    <mergeCell ref="A11:A13"/>
    <mergeCell ref="B11:B13"/>
    <mergeCell ref="G11:J13"/>
    <mergeCell ref="A14:A15"/>
    <mergeCell ref="B14:B15"/>
    <mergeCell ref="G14:J15"/>
  </mergeCells>
  <pageMargins left="0.7" right="0.7" top="0.75" bottom="0.75" header="0.3" footer="0.3"/>
  <pageSetup scale="8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89555-2A2A-4A1B-969F-55307216CB43}">
  <dimension ref="A1:J38"/>
  <sheetViews>
    <sheetView view="pageBreakPreview" zoomScale="75" zoomScaleNormal="115" zoomScaleSheetLayoutView="138" workbookViewId="0">
      <selection activeCell="G7" sqref="G7:J8"/>
    </sheetView>
  </sheetViews>
  <sheetFormatPr baseColWidth="10" defaultColWidth="8.83203125" defaultRowHeight="15" x14ac:dyDescent="0.2"/>
  <cols>
    <col min="1" max="1" width="8.5" style="106" bestFit="1" customWidth="1"/>
    <col min="2" max="2" width="40.5" style="108" customWidth="1"/>
    <col min="3" max="3" width="29" style="2" customWidth="1"/>
    <col min="4" max="4" width="5.33203125" style="2" customWidth="1"/>
    <col min="5" max="6" width="5.5" style="2" customWidth="1"/>
    <col min="7" max="7" width="2.6640625" style="2" customWidth="1"/>
    <col min="8" max="8" width="5.83203125" style="2" customWidth="1"/>
    <col min="9" max="9" width="3" style="2" customWidth="1"/>
    <col min="10" max="10" width="1.33203125" style="2" customWidth="1"/>
  </cols>
  <sheetData>
    <row r="1" spans="1:10" ht="19" thickBot="1" x14ac:dyDescent="0.25">
      <c r="A1" s="89">
        <f>-8</f>
        <v>-8</v>
      </c>
      <c r="B1" s="503" t="s">
        <v>110</v>
      </c>
      <c r="C1" s="504"/>
      <c r="D1" s="504"/>
      <c r="E1" s="504"/>
      <c r="F1" s="90"/>
      <c r="G1" s="90"/>
      <c r="H1" s="90"/>
      <c r="I1" s="90"/>
      <c r="J1" s="91"/>
    </row>
    <row r="2" spans="1:10" ht="19" thickBot="1" x14ac:dyDescent="0.25">
      <c r="A2" s="550" t="s">
        <v>330</v>
      </c>
      <c r="B2" s="551"/>
      <c r="C2" s="551"/>
      <c r="D2" s="551"/>
      <c r="E2" s="551"/>
      <c r="F2" s="551"/>
      <c r="G2" s="551"/>
      <c r="H2" s="283"/>
      <c r="I2" s="283"/>
      <c r="J2" s="284"/>
    </row>
    <row r="3" spans="1:10" ht="26" customHeight="1" thickBot="1" x14ac:dyDescent="0.25">
      <c r="A3" s="97">
        <f>A1-0.01</f>
        <v>-8.01</v>
      </c>
      <c r="B3" s="535" t="s">
        <v>294</v>
      </c>
      <c r="C3" s="535"/>
      <c r="D3" s="535"/>
      <c r="E3" s="535"/>
      <c r="F3" s="536"/>
      <c r="G3" s="378" t="s">
        <v>24</v>
      </c>
      <c r="H3" s="379"/>
      <c r="I3" s="379"/>
      <c r="J3" s="380"/>
    </row>
    <row r="4" spans="1:10" ht="21.5" customHeight="1" x14ac:dyDescent="0.2">
      <c r="A4" s="421">
        <f>A3-0.01</f>
        <v>-8.02</v>
      </c>
      <c r="B4" s="533" t="s">
        <v>147</v>
      </c>
      <c r="C4" s="194" t="s">
        <v>100</v>
      </c>
      <c r="D4" s="195">
        <v>1</v>
      </c>
      <c r="E4" s="211" t="s">
        <v>0</v>
      </c>
      <c r="F4" s="212">
        <f>A9</f>
        <v>-8.0399999999999991</v>
      </c>
      <c r="G4" s="371" t="s">
        <v>21</v>
      </c>
      <c r="H4" s="371"/>
      <c r="I4" s="371"/>
      <c r="J4" s="372"/>
    </row>
    <row r="5" spans="1:10" ht="16" customHeight="1" x14ac:dyDescent="0.2">
      <c r="A5" s="488"/>
      <c r="B5" s="537"/>
      <c r="C5" s="198" t="s">
        <v>101</v>
      </c>
      <c r="D5" s="199">
        <v>2</v>
      </c>
      <c r="E5" s="222"/>
      <c r="F5" s="201"/>
      <c r="G5" s="388"/>
      <c r="H5" s="388"/>
      <c r="I5" s="388"/>
      <c r="J5" s="389"/>
    </row>
    <row r="6" spans="1:10" ht="16" thickBot="1" x14ac:dyDescent="0.25">
      <c r="A6" s="422"/>
      <c r="B6" s="534"/>
      <c r="C6" s="202" t="s">
        <v>102</v>
      </c>
      <c r="D6" s="203">
        <v>3</v>
      </c>
      <c r="E6" s="213"/>
      <c r="F6" s="138"/>
      <c r="G6" s="374"/>
      <c r="H6" s="374"/>
      <c r="I6" s="374"/>
      <c r="J6" s="375"/>
    </row>
    <row r="7" spans="1:10" x14ac:dyDescent="0.2">
      <c r="A7" s="421">
        <f>A4-0.01</f>
        <v>-8.0299999999999994</v>
      </c>
      <c r="B7" s="531" t="s">
        <v>146</v>
      </c>
      <c r="C7" s="204" t="s">
        <v>5</v>
      </c>
      <c r="D7" s="214">
        <v>1</v>
      </c>
      <c r="E7" s="141"/>
      <c r="F7" s="205"/>
      <c r="G7" s="371" t="s">
        <v>21</v>
      </c>
      <c r="H7" s="371"/>
      <c r="I7" s="371"/>
      <c r="J7" s="372"/>
    </row>
    <row r="8" spans="1:10" ht="16.5" customHeight="1" thickBot="1" x14ac:dyDescent="0.25">
      <c r="A8" s="422"/>
      <c r="B8" s="532"/>
      <c r="C8" s="206" t="s">
        <v>6</v>
      </c>
      <c r="D8" s="215">
        <v>2</v>
      </c>
      <c r="E8" s="207"/>
      <c r="F8" s="208"/>
      <c r="G8" s="374"/>
      <c r="H8" s="374"/>
      <c r="I8" s="374"/>
      <c r="J8" s="375"/>
    </row>
    <row r="9" spans="1:10" x14ac:dyDescent="0.2">
      <c r="A9" s="421">
        <f>A7-0.01</f>
        <v>-8.0399999999999991</v>
      </c>
      <c r="B9" s="533" t="s">
        <v>111</v>
      </c>
      <c r="C9" s="204" t="s">
        <v>5</v>
      </c>
      <c r="D9" s="214">
        <v>1</v>
      </c>
      <c r="E9" s="141"/>
      <c r="F9" s="225"/>
      <c r="G9" s="371" t="s">
        <v>21</v>
      </c>
      <c r="H9" s="371"/>
      <c r="I9" s="371"/>
      <c r="J9" s="372"/>
    </row>
    <row r="10" spans="1:10" ht="16.5" customHeight="1" thickBot="1" x14ac:dyDescent="0.25">
      <c r="A10" s="422"/>
      <c r="B10" s="534"/>
      <c r="C10" s="206" t="s">
        <v>6</v>
      </c>
      <c r="D10" s="215">
        <v>2</v>
      </c>
      <c r="E10" s="633" t="s">
        <v>0</v>
      </c>
      <c r="F10" s="634">
        <f>'9_2eme stade travail'!A3</f>
        <v>-9.01</v>
      </c>
      <c r="G10" s="374"/>
      <c r="H10" s="374"/>
      <c r="I10" s="374"/>
      <c r="J10" s="375"/>
    </row>
    <row r="11" spans="1:10" ht="36" customHeight="1" thickBot="1" x14ac:dyDescent="0.25">
      <c r="A11" s="545" t="s">
        <v>344</v>
      </c>
      <c r="B11" s="546"/>
      <c r="C11" s="546"/>
      <c r="D11" s="546"/>
      <c r="E11" s="546"/>
      <c r="F11" s="546"/>
      <c r="G11" s="546"/>
      <c r="H11" s="546"/>
      <c r="I11" s="546"/>
      <c r="J11" s="547"/>
    </row>
    <row r="12" spans="1:10" ht="16.5" customHeight="1" x14ac:dyDescent="0.2">
      <c r="A12" s="359">
        <f>A9-0.01</f>
        <v>-8.0499999999999989</v>
      </c>
      <c r="B12" s="533" t="s">
        <v>114</v>
      </c>
      <c r="C12" s="548" t="s">
        <v>112</v>
      </c>
      <c r="D12" s="438"/>
      <c r="E12" s="438"/>
      <c r="F12" s="439"/>
      <c r="G12" s="363" t="s">
        <v>113</v>
      </c>
      <c r="H12" s="363"/>
      <c r="I12" s="363"/>
      <c r="J12" s="364"/>
    </row>
    <row r="13" spans="1:10" ht="16.5" customHeight="1" thickBot="1" x14ac:dyDescent="0.25">
      <c r="A13" s="361"/>
      <c r="B13" s="534"/>
      <c r="C13" s="549"/>
      <c r="D13" s="441"/>
      <c r="E13" s="441"/>
      <c r="F13" s="442"/>
      <c r="G13" s="366"/>
      <c r="H13" s="366"/>
      <c r="I13" s="366"/>
      <c r="J13" s="367"/>
    </row>
    <row r="14" spans="1:10" ht="16.5" customHeight="1" x14ac:dyDescent="0.2">
      <c r="A14" s="359">
        <f>A12-0.01</f>
        <v>-8.0599999999999987</v>
      </c>
      <c r="B14" s="543" t="s">
        <v>297</v>
      </c>
      <c r="C14" s="204" t="s">
        <v>5</v>
      </c>
      <c r="D14" s="214">
        <v>1</v>
      </c>
      <c r="E14" s="141"/>
      <c r="F14" s="205"/>
      <c r="G14" s="363" t="s">
        <v>21</v>
      </c>
      <c r="H14" s="363"/>
      <c r="I14" s="363"/>
      <c r="J14" s="364"/>
    </row>
    <row r="15" spans="1:10" ht="16" thickBot="1" x14ac:dyDescent="0.25">
      <c r="A15" s="361"/>
      <c r="B15" s="544"/>
      <c r="C15" s="206" t="s">
        <v>6</v>
      </c>
      <c r="D15" s="215">
        <v>2</v>
      </c>
      <c r="E15" s="160"/>
      <c r="F15" s="216"/>
      <c r="G15" s="366"/>
      <c r="H15" s="366"/>
      <c r="I15" s="366"/>
      <c r="J15" s="367"/>
    </row>
    <row r="16" spans="1:10" ht="16.5" customHeight="1" x14ac:dyDescent="0.2">
      <c r="A16" s="421">
        <f>A14-0.01</f>
        <v>-8.0699999999999985</v>
      </c>
      <c r="B16" s="543" t="s">
        <v>298</v>
      </c>
      <c r="C16" s="204" t="s">
        <v>5</v>
      </c>
      <c r="D16" s="214">
        <v>1</v>
      </c>
      <c r="E16" s="141"/>
      <c r="F16" s="205"/>
      <c r="G16" s="371" t="s">
        <v>21</v>
      </c>
      <c r="H16" s="371"/>
      <c r="I16" s="371"/>
      <c r="J16" s="372"/>
    </row>
    <row r="17" spans="1:10" ht="16" thickBot="1" x14ac:dyDescent="0.25">
      <c r="A17" s="422"/>
      <c r="B17" s="544"/>
      <c r="C17" s="206" t="s">
        <v>6</v>
      </c>
      <c r="D17" s="215">
        <v>2</v>
      </c>
      <c r="E17" s="151"/>
      <c r="F17" s="221"/>
      <c r="G17" s="374"/>
      <c r="H17" s="374"/>
      <c r="I17" s="374"/>
      <c r="J17" s="375"/>
    </row>
    <row r="18" spans="1:10" ht="16.5" customHeight="1" x14ac:dyDescent="0.2">
      <c r="A18" s="421">
        <f>A16-0.01</f>
        <v>-8.0799999999999983</v>
      </c>
      <c r="B18" s="543" t="s">
        <v>299</v>
      </c>
      <c r="C18" s="204" t="s">
        <v>5</v>
      </c>
      <c r="D18" s="214">
        <v>1</v>
      </c>
      <c r="E18" s="141"/>
      <c r="F18" s="205"/>
      <c r="G18" s="371" t="s">
        <v>21</v>
      </c>
      <c r="H18" s="371"/>
      <c r="I18" s="371"/>
      <c r="J18" s="372"/>
    </row>
    <row r="19" spans="1:10" ht="16" thickBot="1" x14ac:dyDescent="0.25">
      <c r="A19" s="422"/>
      <c r="B19" s="544"/>
      <c r="C19" s="206" t="s">
        <v>6</v>
      </c>
      <c r="D19" s="215">
        <v>2</v>
      </c>
      <c r="E19" s="151"/>
      <c r="F19" s="221"/>
      <c r="G19" s="374"/>
      <c r="H19" s="374"/>
      <c r="I19" s="374"/>
      <c r="J19" s="375"/>
    </row>
    <row r="20" spans="1:10" ht="16.5" customHeight="1" x14ac:dyDescent="0.2">
      <c r="A20" s="421">
        <f>A18-0.01</f>
        <v>-8.0899999999999981</v>
      </c>
      <c r="B20" s="543" t="s">
        <v>300</v>
      </c>
      <c r="C20" s="204" t="s">
        <v>5</v>
      </c>
      <c r="D20" s="214">
        <v>1</v>
      </c>
      <c r="E20" s="141"/>
      <c r="F20" s="205"/>
      <c r="G20" s="371" t="s">
        <v>21</v>
      </c>
      <c r="H20" s="371"/>
      <c r="I20" s="371"/>
      <c r="J20" s="372"/>
    </row>
    <row r="21" spans="1:10" ht="16" thickBot="1" x14ac:dyDescent="0.25">
      <c r="A21" s="422"/>
      <c r="B21" s="544"/>
      <c r="C21" s="206" t="s">
        <v>6</v>
      </c>
      <c r="D21" s="215">
        <v>2</v>
      </c>
      <c r="E21" s="151"/>
      <c r="F21" s="221"/>
      <c r="G21" s="374"/>
      <c r="H21" s="374"/>
      <c r="I21" s="374"/>
      <c r="J21" s="375"/>
    </row>
    <row r="22" spans="1:10" ht="22" customHeight="1" x14ac:dyDescent="0.2">
      <c r="A22" s="421">
        <f>A20-0.01</f>
        <v>-8.0999999999999979</v>
      </c>
      <c r="B22" s="543" t="s">
        <v>301</v>
      </c>
      <c r="C22" s="204" t="s">
        <v>5</v>
      </c>
      <c r="D22" s="214">
        <v>1</v>
      </c>
      <c r="E22" s="141"/>
      <c r="F22" s="205"/>
      <c r="G22" s="371" t="s">
        <v>21</v>
      </c>
      <c r="H22" s="371"/>
      <c r="I22" s="371"/>
      <c r="J22" s="372"/>
    </row>
    <row r="23" spans="1:10" ht="21.5" customHeight="1" thickBot="1" x14ac:dyDescent="0.25">
      <c r="A23" s="422"/>
      <c r="B23" s="544"/>
      <c r="C23" s="206" t="s">
        <v>6</v>
      </c>
      <c r="D23" s="215">
        <v>2</v>
      </c>
      <c r="E23" s="151"/>
      <c r="F23" s="221"/>
      <c r="G23" s="374"/>
      <c r="H23" s="374"/>
      <c r="I23" s="374"/>
      <c r="J23" s="375"/>
    </row>
    <row r="24" spans="1:10" ht="22.5" customHeight="1" x14ac:dyDescent="0.2">
      <c r="A24" s="359">
        <f>A22-0.01</f>
        <v>-8.1099999999999977</v>
      </c>
      <c r="B24" s="543" t="s">
        <v>302</v>
      </c>
      <c r="C24" s="204" t="s">
        <v>5</v>
      </c>
      <c r="D24" s="214">
        <v>1</v>
      </c>
      <c r="E24" s="141"/>
      <c r="F24" s="205"/>
      <c r="G24" s="371" t="s">
        <v>21</v>
      </c>
      <c r="H24" s="371"/>
      <c r="I24" s="371"/>
      <c r="J24" s="372"/>
    </row>
    <row r="25" spans="1:10" ht="21" customHeight="1" thickBot="1" x14ac:dyDescent="0.25">
      <c r="A25" s="361"/>
      <c r="B25" s="544"/>
      <c r="C25" s="206" t="s">
        <v>6</v>
      </c>
      <c r="D25" s="215">
        <v>2</v>
      </c>
      <c r="E25" s="207"/>
      <c r="F25" s="208"/>
      <c r="G25" s="374"/>
      <c r="H25" s="374"/>
      <c r="I25" s="374"/>
      <c r="J25" s="375"/>
    </row>
    <row r="26" spans="1:10" ht="24.5" customHeight="1" x14ac:dyDescent="0.2">
      <c r="A26" s="359">
        <f>A24-0.01</f>
        <v>-8.1199999999999974</v>
      </c>
      <c r="B26" s="543" t="s">
        <v>303</v>
      </c>
      <c r="C26" s="204" t="s">
        <v>5</v>
      </c>
      <c r="D26" s="214">
        <v>1</v>
      </c>
      <c r="E26" s="141"/>
      <c r="F26" s="205"/>
      <c r="G26" s="371" t="s">
        <v>21</v>
      </c>
      <c r="H26" s="371"/>
      <c r="I26" s="371"/>
      <c r="J26" s="372"/>
    </row>
    <row r="27" spans="1:10" ht="19.5" customHeight="1" thickBot="1" x14ac:dyDescent="0.25">
      <c r="A27" s="361"/>
      <c r="B27" s="544"/>
      <c r="C27" s="206" t="s">
        <v>6</v>
      </c>
      <c r="D27" s="215">
        <v>2</v>
      </c>
      <c r="E27" s="207"/>
      <c r="F27" s="208"/>
      <c r="G27" s="374"/>
      <c r="H27" s="374"/>
      <c r="I27" s="374"/>
      <c r="J27" s="375"/>
    </row>
    <row r="28" spans="1:10" s="107" customFormat="1" ht="24.5" customHeight="1" x14ac:dyDescent="0.2">
      <c r="A28" s="359">
        <f>A26-0.01</f>
        <v>-8.1299999999999972</v>
      </c>
      <c r="B28" s="543" t="s">
        <v>304</v>
      </c>
      <c r="C28" s="204" t="s">
        <v>5</v>
      </c>
      <c r="D28" s="214">
        <v>1</v>
      </c>
      <c r="E28" s="141"/>
      <c r="F28" s="205"/>
      <c r="G28" s="371" t="s">
        <v>21</v>
      </c>
      <c r="H28" s="371"/>
      <c r="I28" s="371"/>
      <c r="J28" s="372"/>
    </row>
    <row r="29" spans="1:10" ht="18.5" customHeight="1" thickBot="1" x14ac:dyDescent="0.25">
      <c r="A29" s="361"/>
      <c r="B29" s="544"/>
      <c r="C29" s="206" t="s">
        <v>6</v>
      </c>
      <c r="D29" s="215">
        <v>2</v>
      </c>
      <c r="E29" s="207"/>
      <c r="F29" s="208"/>
      <c r="G29" s="374"/>
      <c r="H29" s="374"/>
      <c r="I29" s="374"/>
      <c r="J29" s="375"/>
    </row>
    <row r="30" spans="1:10" ht="24" customHeight="1" x14ac:dyDescent="0.2">
      <c r="A30" s="359">
        <f>A28-0.01</f>
        <v>-8.139999999999997</v>
      </c>
      <c r="B30" s="543" t="s">
        <v>310</v>
      </c>
      <c r="C30" s="204" t="s">
        <v>5</v>
      </c>
      <c r="D30" s="214">
        <v>1</v>
      </c>
      <c r="E30" s="141"/>
      <c r="F30" s="205"/>
      <c r="G30" s="371" t="s">
        <v>21</v>
      </c>
      <c r="H30" s="371"/>
      <c r="I30" s="371"/>
      <c r="J30" s="372"/>
    </row>
    <row r="31" spans="1:10" ht="20.5" customHeight="1" thickBot="1" x14ac:dyDescent="0.25">
      <c r="A31" s="361"/>
      <c r="B31" s="544"/>
      <c r="C31" s="206" t="s">
        <v>6</v>
      </c>
      <c r="D31" s="215">
        <v>2</v>
      </c>
      <c r="E31" s="207"/>
      <c r="F31" s="208"/>
      <c r="G31" s="374"/>
      <c r="H31" s="374"/>
      <c r="I31" s="374"/>
      <c r="J31" s="375"/>
    </row>
    <row r="32" spans="1:10" ht="25" customHeight="1" x14ac:dyDescent="0.2">
      <c r="A32" s="359">
        <f>A30-0.01</f>
        <v>-8.1499999999999968</v>
      </c>
      <c r="B32" s="543" t="s">
        <v>305</v>
      </c>
      <c r="C32" s="204" t="s">
        <v>5</v>
      </c>
      <c r="D32" s="214">
        <v>1</v>
      </c>
      <c r="E32" s="224"/>
      <c r="F32" s="225"/>
      <c r="G32" s="371" t="s">
        <v>21</v>
      </c>
      <c r="H32" s="371"/>
      <c r="I32" s="371"/>
      <c r="J32" s="372"/>
    </row>
    <row r="33" spans="1:10" ht="21" customHeight="1" thickBot="1" x14ac:dyDescent="0.25">
      <c r="A33" s="361"/>
      <c r="B33" s="544"/>
      <c r="C33" s="206" t="s">
        <v>6</v>
      </c>
      <c r="D33" s="215">
        <v>2</v>
      </c>
      <c r="E33" s="137" t="s">
        <v>0</v>
      </c>
      <c r="F33" s="138">
        <f>A38</f>
        <v>-8.1799999999999962</v>
      </c>
      <c r="G33" s="374"/>
      <c r="H33" s="374"/>
      <c r="I33" s="374"/>
      <c r="J33" s="375"/>
    </row>
    <row r="34" spans="1:10" ht="26" customHeight="1" x14ac:dyDescent="0.2">
      <c r="A34" s="359">
        <f>A32-0.01</f>
        <v>-8.1599999999999966</v>
      </c>
      <c r="B34" s="543" t="s">
        <v>306</v>
      </c>
      <c r="C34" s="204" t="s">
        <v>5</v>
      </c>
      <c r="D34" s="214">
        <v>1</v>
      </c>
      <c r="E34" s="141"/>
      <c r="F34" s="205"/>
      <c r="G34" s="371" t="s">
        <v>21</v>
      </c>
      <c r="H34" s="371"/>
      <c r="I34" s="371"/>
      <c r="J34" s="372"/>
    </row>
    <row r="35" spans="1:10" ht="18.5" customHeight="1" thickBot="1" x14ac:dyDescent="0.25">
      <c r="A35" s="361"/>
      <c r="B35" s="544"/>
      <c r="C35" s="206" t="s">
        <v>6</v>
      </c>
      <c r="D35" s="215">
        <v>2</v>
      </c>
      <c r="E35" s="207"/>
      <c r="F35" s="208"/>
      <c r="G35" s="374"/>
      <c r="H35" s="374"/>
      <c r="I35" s="374"/>
      <c r="J35" s="375"/>
    </row>
    <row r="36" spans="1:10" ht="26" customHeight="1" x14ac:dyDescent="0.2">
      <c r="A36" s="359">
        <f>A34-0.01</f>
        <v>-8.1699999999999964</v>
      </c>
      <c r="B36" s="543" t="s">
        <v>307</v>
      </c>
      <c r="C36" s="204" t="s">
        <v>5</v>
      </c>
      <c r="D36" s="214">
        <v>1</v>
      </c>
      <c r="E36" s="141"/>
      <c r="F36" s="205"/>
      <c r="G36" s="371" t="s">
        <v>21</v>
      </c>
      <c r="H36" s="371"/>
      <c r="I36" s="371"/>
      <c r="J36" s="372"/>
    </row>
    <row r="37" spans="1:10" ht="31.5" customHeight="1" thickBot="1" x14ac:dyDescent="0.25">
      <c r="A37" s="361"/>
      <c r="B37" s="544"/>
      <c r="C37" s="206" t="s">
        <v>6</v>
      </c>
      <c r="D37" s="215">
        <v>2</v>
      </c>
      <c r="E37" s="207"/>
      <c r="F37" s="208"/>
      <c r="G37" s="374"/>
      <c r="H37" s="374"/>
      <c r="I37" s="374"/>
      <c r="J37" s="375"/>
    </row>
    <row r="38" spans="1:10" ht="26.5" customHeight="1" thickBot="1" x14ac:dyDescent="0.25">
      <c r="A38" s="109">
        <f>A36-0.01</f>
        <v>-8.1799999999999962</v>
      </c>
      <c r="B38" s="450" t="s">
        <v>128</v>
      </c>
      <c r="C38" s="450"/>
      <c r="D38" s="450"/>
      <c r="E38" s="450"/>
      <c r="F38" s="451"/>
      <c r="G38" s="418" t="s">
        <v>127</v>
      </c>
      <c r="H38" s="419"/>
      <c r="I38" s="419"/>
      <c r="J38" s="420"/>
    </row>
  </sheetData>
  <mergeCells count="56">
    <mergeCell ref="A2:G2"/>
    <mergeCell ref="B1:E1"/>
    <mergeCell ref="B3:F3"/>
    <mergeCell ref="G3:J3"/>
    <mergeCell ref="A4:A6"/>
    <mergeCell ref="B4:B6"/>
    <mergeCell ref="G4:J6"/>
    <mergeCell ref="A7:A8"/>
    <mergeCell ref="B7:B8"/>
    <mergeCell ref="G7:J8"/>
    <mergeCell ref="A9:A10"/>
    <mergeCell ref="B9:B10"/>
    <mergeCell ref="G9:J10"/>
    <mergeCell ref="A11:J11"/>
    <mergeCell ref="A12:A13"/>
    <mergeCell ref="B12:B13"/>
    <mergeCell ref="G12:J13"/>
    <mergeCell ref="A14:A15"/>
    <mergeCell ref="B14:B15"/>
    <mergeCell ref="G14:J15"/>
    <mergeCell ref="C12:F13"/>
    <mergeCell ref="A16:A17"/>
    <mergeCell ref="B16:B17"/>
    <mergeCell ref="G16:J17"/>
    <mergeCell ref="A18:A19"/>
    <mergeCell ref="B18:B19"/>
    <mergeCell ref="G18:J19"/>
    <mergeCell ref="A20:A21"/>
    <mergeCell ref="B20:B21"/>
    <mergeCell ref="G20:J21"/>
    <mergeCell ref="A22:A23"/>
    <mergeCell ref="B22:B23"/>
    <mergeCell ref="G22:J23"/>
    <mergeCell ref="A24:A25"/>
    <mergeCell ref="B24:B25"/>
    <mergeCell ref="G24:J25"/>
    <mergeCell ref="A26:A27"/>
    <mergeCell ref="B26:B27"/>
    <mergeCell ref="G26:J27"/>
    <mergeCell ref="A28:A29"/>
    <mergeCell ref="B28:B29"/>
    <mergeCell ref="G28:J29"/>
    <mergeCell ref="A30:A31"/>
    <mergeCell ref="B30:B31"/>
    <mergeCell ref="G30:J31"/>
    <mergeCell ref="A32:A33"/>
    <mergeCell ref="B32:B33"/>
    <mergeCell ref="G32:J33"/>
    <mergeCell ref="A34:A35"/>
    <mergeCell ref="B34:B35"/>
    <mergeCell ref="G34:J35"/>
    <mergeCell ref="A36:A37"/>
    <mergeCell ref="B36:B37"/>
    <mergeCell ref="G36:J37"/>
    <mergeCell ref="B38:F38"/>
    <mergeCell ref="G38:J38"/>
  </mergeCells>
  <pageMargins left="0.7" right="0.7" top="0.75" bottom="0.75" header="0.3" footer="0.3"/>
  <pageSetup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3468E-E07D-4399-800F-DB9F5F884943}">
  <dimension ref="A1:J58"/>
  <sheetViews>
    <sheetView view="pageBreakPreview" zoomScale="68" zoomScaleNormal="115" zoomScaleSheetLayoutView="134" workbookViewId="0">
      <selection activeCell="B52" sqref="B52:B53"/>
    </sheetView>
  </sheetViews>
  <sheetFormatPr baseColWidth="10" defaultColWidth="8.83203125" defaultRowHeight="15" x14ac:dyDescent="0.2"/>
  <cols>
    <col min="1" max="1" width="8.5" style="106" bestFit="1" customWidth="1"/>
    <col min="2" max="2" width="40.5" style="115" customWidth="1"/>
    <col min="3" max="3" width="31.33203125" style="2" customWidth="1"/>
    <col min="4" max="4" width="4.1640625" style="2" customWidth="1"/>
    <col min="5" max="6" width="5.5" style="2" customWidth="1"/>
    <col min="7" max="7" width="1.83203125" style="2" customWidth="1"/>
    <col min="8" max="8" width="5.83203125" style="2" customWidth="1"/>
    <col min="9" max="9" width="3" style="2" customWidth="1"/>
    <col min="10" max="10" width="3.83203125" style="2" customWidth="1"/>
  </cols>
  <sheetData>
    <row r="1" spans="1:10" ht="19" thickBot="1" x14ac:dyDescent="0.25">
      <c r="A1" s="89">
        <f>-9</f>
        <v>-9</v>
      </c>
      <c r="B1" s="503" t="s">
        <v>115</v>
      </c>
      <c r="C1" s="504"/>
      <c r="D1" s="504"/>
      <c r="E1" s="504"/>
      <c r="F1" s="90"/>
      <c r="G1" s="90"/>
      <c r="H1" s="90"/>
      <c r="I1" s="90"/>
      <c r="J1" s="91"/>
    </row>
    <row r="2" spans="1:10" s="107" customFormat="1" ht="19" thickBot="1" x14ac:dyDescent="0.25">
      <c r="A2" s="550" t="s">
        <v>330</v>
      </c>
      <c r="B2" s="551"/>
      <c r="C2" s="551"/>
      <c r="D2" s="551"/>
      <c r="E2" s="551"/>
      <c r="F2" s="551"/>
      <c r="G2" s="551"/>
      <c r="H2" s="283"/>
      <c r="I2" s="283"/>
      <c r="J2" s="284"/>
    </row>
    <row r="3" spans="1:10" ht="16" thickBot="1" x14ac:dyDescent="0.25">
      <c r="A3" s="97">
        <f>A1-0.01</f>
        <v>-9.01</v>
      </c>
      <c r="B3" s="450" t="s">
        <v>308</v>
      </c>
      <c r="C3" s="450"/>
      <c r="D3" s="450"/>
      <c r="E3" s="450"/>
      <c r="F3" s="451"/>
      <c r="G3" s="418" t="s">
        <v>24</v>
      </c>
      <c r="H3" s="419"/>
      <c r="I3" s="419"/>
      <c r="J3" s="420"/>
    </row>
    <row r="4" spans="1:10" x14ac:dyDescent="0.2">
      <c r="A4" s="421">
        <f>A3-0.01</f>
        <v>-9.02</v>
      </c>
      <c r="B4" s="552" t="s">
        <v>148</v>
      </c>
      <c r="C4" s="194" t="s">
        <v>100</v>
      </c>
      <c r="D4" s="195">
        <v>1</v>
      </c>
      <c r="E4" s="211" t="s">
        <v>0</v>
      </c>
      <c r="F4" s="212">
        <f>A9</f>
        <v>-9.0399999999999991</v>
      </c>
      <c r="G4" s="371" t="s">
        <v>21</v>
      </c>
      <c r="H4" s="371"/>
      <c r="I4" s="371"/>
      <c r="J4" s="372"/>
    </row>
    <row r="5" spans="1:10" x14ac:dyDescent="0.2">
      <c r="A5" s="488"/>
      <c r="B5" s="560"/>
      <c r="C5" s="198" t="s">
        <v>101</v>
      </c>
      <c r="D5" s="199">
        <v>2</v>
      </c>
      <c r="E5" s="200"/>
      <c r="F5" s="201"/>
      <c r="G5" s="388"/>
      <c r="H5" s="388"/>
      <c r="I5" s="388"/>
      <c r="J5" s="389"/>
    </row>
    <row r="6" spans="1:10" ht="16" thickBot="1" x14ac:dyDescent="0.25">
      <c r="A6" s="422"/>
      <c r="B6" s="553"/>
      <c r="C6" s="202" t="s">
        <v>102</v>
      </c>
      <c r="D6" s="203">
        <v>3</v>
      </c>
      <c r="E6" s="209"/>
      <c r="F6" s="138"/>
      <c r="G6" s="374"/>
      <c r="H6" s="374"/>
      <c r="I6" s="374"/>
      <c r="J6" s="375"/>
    </row>
    <row r="7" spans="1:10" x14ac:dyDescent="0.2">
      <c r="A7" s="421">
        <f>A4-0.01</f>
        <v>-9.0299999999999994</v>
      </c>
      <c r="B7" s="558" t="s">
        <v>146</v>
      </c>
      <c r="C7" s="204" t="s">
        <v>5</v>
      </c>
      <c r="D7" s="214">
        <v>1</v>
      </c>
      <c r="E7" s="141"/>
      <c r="F7" s="205"/>
      <c r="G7" s="371" t="s">
        <v>21</v>
      </c>
      <c r="H7" s="371"/>
      <c r="I7" s="371"/>
      <c r="J7" s="372"/>
    </row>
    <row r="8" spans="1:10" ht="16.5" customHeight="1" thickBot="1" x14ac:dyDescent="0.25">
      <c r="A8" s="422"/>
      <c r="B8" s="559"/>
      <c r="C8" s="206" t="s">
        <v>6</v>
      </c>
      <c r="D8" s="215">
        <v>2</v>
      </c>
      <c r="E8" s="207"/>
      <c r="F8" s="208"/>
      <c r="G8" s="374"/>
      <c r="H8" s="374"/>
      <c r="I8" s="374"/>
      <c r="J8" s="375"/>
    </row>
    <row r="9" spans="1:10" x14ac:dyDescent="0.2">
      <c r="A9" s="421">
        <f>A7-0.01</f>
        <v>-9.0399999999999991</v>
      </c>
      <c r="B9" s="556" t="s">
        <v>116</v>
      </c>
      <c r="C9" s="204" t="s">
        <v>5</v>
      </c>
      <c r="D9" s="214">
        <v>1</v>
      </c>
      <c r="E9" s="141"/>
      <c r="F9" s="205"/>
      <c r="G9" s="371" t="s">
        <v>21</v>
      </c>
      <c r="H9" s="371"/>
      <c r="I9" s="371"/>
      <c r="J9" s="372"/>
    </row>
    <row r="10" spans="1:10" ht="16.5" customHeight="1" thickBot="1" x14ac:dyDescent="0.25">
      <c r="A10" s="422"/>
      <c r="B10" s="557"/>
      <c r="C10" s="206" t="s">
        <v>6</v>
      </c>
      <c r="D10" s="215">
        <v>2</v>
      </c>
      <c r="E10" s="207"/>
      <c r="F10" s="208"/>
      <c r="G10" s="374"/>
      <c r="H10" s="374"/>
      <c r="I10" s="374"/>
      <c r="J10" s="375"/>
    </row>
    <row r="11" spans="1:10" ht="16.5" customHeight="1" x14ac:dyDescent="0.2">
      <c r="A11" s="359">
        <f>A9-0.01</f>
        <v>-9.0499999999999989</v>
      </c>
      <c r="B11" s="556" t="s">
        <v>117</v>
      </c>
      <c r="C11" s="204" t="s">
        <v>5</v>
      </c>
      <c r="D11" s="214">
        <v>1</v>
      </c>
      <c r="E11" s="141"/>
      <c r="F11" s="205"/>
      <c r="G11" s="371" t="s">
        <v>21</v>
      </c>
      <c r="H11" s="371"/>
      <c r="I11" s="371"/>
      <c r="J11" s="372"/>
    </row>
    <row r="12" spans="1:10" ht="15.75" customHeight="1" thickBot="1" x14ac:dyDescent="0.25">
      <c r="A12" s="361"/>
      <c r="B12" s="557"/>
      <c r="C12" s="206" t="s">
        <v>6</v>
      </c>
      <c r="D12" s="215">
        <v>2</v>
      </c>
      <c r="E12" s="207"/>
      <c r="F12" s="208"/>
      <c r="G12" s="374"/>
      <c r="H12" s="374"/>
      <c r="I12" s="374"/>
      <c r="J12" s="375"/>
    </row>
    <row r="13" spans="1:10" ht="16.5" customHeight="1" x14ac:dyDescent="0.2">
      <c r="A13" s="359">
        <f>A11-0.01</f>
        <v>-9.0599999999999987</v>
      </c>
      <c r="B13" s="556" t="s">
        <v>118</v>
      </c>
      <c r="C13" s="204" t="s">
        <v>5</v>
      </c>
      <c r="D13" s="214">
        <v>1</v>
      </c>
      <c r="E13" s="141"/>
      <c r="F13" s="205"/>
      <c r="G13" s="363" t="s">
        <v>21</v>
      </c>
      <c r="H13" s="363"/>
      <c r="I13" s="363"/>
      <c r="J13" s="364"/>
    </row>
    <row r="14" spans="1:10" ht="16" thickBot="1" x14ac:dyDescent="0.25">
      <c r="A14" s="361"/>
      <c r="B14" s="557"/>
      <c r="C14" s="206" t="s">
        <v>6</v>
      </c>
      <c r="D14" s="215">
        <v>2</v>
      </c>
      <c r="E14" s="160"/>
      <c r="F14" s="216"/>
      <c r="G14" s="366"/>
      <c r="H14" s="366"/>
      <c r="I14" s="366"/>
      <c r="J14" s="367"/>
    </row>
    <row r="15" spans="1:10" ht="16.5" customHeight="1" x14ac:dyDescent="0.2">
      <c r="A15" s="421">
        <f>A13-0.01</f>
        <v>-9.0699999999999985</v>
      </c>
      <c r="B15" s="556" t="s">
        <v>119</v>
      </c>
      <c r="C15" s="204" t="s">
        <v>5</v>
      </c>
      <c r="D15" s="214">
        <v>1</v>
      </c>
      <c r="E15" s="141"/>
      <c r="F15" s="205"/>
      <c r="G15" s="371" t="s">
        <v>21</v>
      </c>
      <c r="H15" s="371"/>
      <c r="I15" s="371"/>
      <c r="J15" s="372"/>
    </row>
    <row r="16" spans="1:10" ht="16" thickBot="1" x14ac:dyDescent="0.25">
      <c r="A16" s="422"/>
      <c r="B16" s="557"/>
      <c r="C16" s="206" t="s">
        <v>6</v>
      </c>
      <c r="D16" s="215">
        <v>2</v>
      </c>
      <c r="E16" s="151"/>
      <c r="F16" s="221"/>
      <c r="G16" s="374"/>
      <c r="H16" s="374"/>
      <c r="I16" s="374"/>
      <c r="J16" s="375"/>
    </row>
    <row r="17" spans="1:10" ht="16.5" customHeight="1" x14ac:dyDescent="0.2">
      <c r="A17" s="421">
        <f>A15-0.01</f>
        <v>-9.0799999999999983</v>
      </c>
      <c r="B17" s="556" t="s">
        <v>120</v>
      </c>
      <c r="C17" s="204" t="s">
        <v>5</v>
      </c>
      <c r="D17" s="214">
        <v>1</v>
      </c>
      <c r="E17" s="141"/>
      <c r="F17" s="205"/>
      <c r="G17" s="371" t="s">
        <v>21</v>
      </c>
      <c r="H17" s="371"/>
      <c r="I17" s="371"/>
      <c r="J17" s="372"/>
    </row>
    <row r="18" spans="1:10" ht="16" thickBot="1" x14ac:dyDescent="0.25">
      <c r="A18" s="422"/>
      <c r="B18" s="557"/>
      <c r="C18" s="206" t="s">
        <v>6</v>
      </c>
      <c r="D18" s="215">
        <v>2</v>
      </c>
      <c r="E18" s="151"/>
      <c r="F18" s="221"/>
      <c r="G18" s="374"/>
      <c r="H18" s="374"/>
      <c r="I18" s="374"/>
      <c r="J18" s="375"/>
    </row>
    <row r="19" spans="1:10" ht="24.5" customHeight="1" x14ac:dyDescent="0.2">
      <c r="A19" s="421">
        <f>A17-0.01</f>
        <v>-9.0899999999999981</v>
      </c>
      <c r="B19" s="556" t="s">
        <v>121</v>
      </c>
      <c r="C19" s="204" t="s">
        <v>5</v>
      </c>
      <c r="D19" s="214">
        <v>1</v>
      </c>
      <c r="E19" s="141"/>
      <c r="F19" s="205"/>
      <c r="G19" s="371" t="s">
        <v>21</v>
      </c>
      <c r="H19" s="371"/>
      <c r="I19" s="371"/>
      <c r="J19" s="372"/>
    </row>
    <row r="20" spans="1:10" ht="18.5" customHeight="1" thickBot="1" x14ac:dyDescent="0.25">
      <c r="A20" s="422"/>
      <c r="B20" s="557"/>
      <c r="C20" s="206" t="s">
        <v>6</v>
      </c>
      <c r="D20" s="215">
        <v>2</v>
      </c>
      <c r="E20" s="151"/>
      <c r="F20" s="221"/>
      <c r="G20" s="374"/>
      <c r="H20" s="374"/>
      <c r="I20" s="374"/>
      <c r="J20" s="375"/>
    </row>
    <row r="21" spans="1:10" ht="22" customHeight="1" x14ac:dyDescent="0.2">
      <c r="A21" s="421">
        <f>A19-0.01</f>
        <v>-9.0999999999999979</v>
      </c>
      <c r="B21" s="552" t="s">
        <v>264</v>
      </c>
      <c r="C21" s="204" t="s">
        <v>5</v>
      </c>
      <c r="D21" s="214">
        <v>1</v>
      </c>
      <c r="E21" s="141"/>
      <c r="F21" s="205"/>
      <c r="G21" s="371" t="s">
        <v>21</v>
      </c>
      <c r="H21" s="371"/>
      <c r="I21" s="371"/>
      <c r="J21" s="372"/>
    </row>
    <row r="22" spans="1:10" ht="21.5" customHeight="1" thickBot="1" x14ac:dyDescent="0.25">
      <c r="A22" s="422"/>
      <c r="B22" s="553"/>
      <c r="C22" s="206" t="s">
        <v>6</v>
      </c>
      <c r="D22" s="215">
        <v>2</v>
      </c>
      <c r="E22" s="151"/>
      <c r="F22" s="221"/>
      <c r="G22" s="374"/>
      <c r="H22" s="374"/>
      <c r="I22" s="374"/>
      <c r="J22" s="375"/>
    </row>
    <row r="23" spans="1:10" ht="21.5" customHeight="1" x14ac:dyDescent="0.2">
      <c r="A23" s="376">
        <f>A21-0.01</f>
        <v>-9.1099999999999977</v>
      </c>
      <c r="B23" s="556" t="s">
        <v>265</v>
      </c>
      <c r="C23" s="204" t="s">
        <v>5</v>
      </c>
      <c r="D23" s="214">
        <v>1</v>
      </c>
      <c r="E23" s="141"/>
      <c r="F23" s="205"/>
      <c r="G23" s="371" t="s">
        <v>21</v>
      </c>
      <c r="H23" s="371"/>
      <c r="I23" s="371"/>
      <c r="J23" s="372"/>
    </row>
    <row r="24" spans="1:10" ht="22" customHeight="1" thickBot="1" x14ac:dyDescent="0.25">
      <c r="A24" s="377"/>
      <c r="B24" s="557"/>
      <c r="C24" s="206" t="s">
        <v>6</v>
      </c>
      <c r="D24" s="215">
        <v>2</v>
      </c>
      <c r="E24" s="207"/>
      <c r="F24" s="208"/>
      <c r="G24" s="374"/>
      <c r="H24" s="374"/>
      <c r="I24" s="374"/>
      <c r="J24" s="375"/>
    </row>
    <row r="25" spans="1:10" ht="27" customHeight="1" x14ac:dyDescent="0.2">
      <c r="A25" s="359">
        <f>A23-0.01</f>
        <v>-9.1199999999999974</v>
      </c>
      <c r="B25" s="556" t="s">
        <v>266</v>
      </c>
      <c r="C25" s="204" t="s">
        <v>5</v>
      </c>
      <c r="D25" s="214">
        <v>1</v>
      </c>
      <c r="E25" s="141"/>
      <c r="F25" s="205"/>
      <c r="G25" s="371" t="s">
        <v>21</v>
      </c>
      <c r="H25" s="371"/>
      <c r="I25" s="371"/>
      <c r="J25" s="372"/>
    </row>
    <row r="26" spans="1:10" ht="27" customHeight="1" thickBot="1" x14ac:dyDescent="0.25">
      <c r="A26" s="361"/>
      <c r="B26" s="557"/>
      <c r="C26" s="206" t="s">
        <v>6</v>
      </c>
      <c r="D26" s="215">
        <v>2</v>
      </c>
      <c r="E26" s="207"/>
      <c r="F26" s="208"/>
      <c r="G26" s="374"/>
      <c r="H26" s="374"/>
      <c r="I26" s="374"/>
      <c r="J26" s="375"/>
    </row>
    <row r="27" spans="1:10" s="107" customFormat="1" ht="23.5" customHeight="1" x14ac:dyDescent="0.2">
      <c r="A27" s="359">
        <f>A25-0.01</f>
        <v>-9.1299999999999972</v>
      </c>
      <c r="B27" s="556" t="s">
        <v>267</v>
      </c>
      <c r="C27" s="204" t="s">
        <v>5</v>
      </c>
      <c r="D27" s="214">
        <v>1</v>
      </c>
      <c r="E27" s="141"/>
      <c r="F27" s="205"/>
      <c r="G27" s="371" t="s">
        <v>21</v>
      </c>
      <c r="H27" s="371"/>
      <c r="I27" s="371"/>
      <c r="J27" s="372"/>
    </row>
    <row r="28" spans="1:10" ht="19.5" customHeight="1" thickBot="1" x14ac:dyDescent="0.25">
      <c r="A28" s="361"/>
      <c r="B28" s="557"/>
      <c r="C28" s="206" t="s">
        <v>6</v>
      </c>
      <c r="D28" s="215">
        <v>2</v>
      </c>
      <c r="E28" s="207"/>
      <c r="F28" s="208"/>
      <c r="G28" s="374"/>
      <c r="H28" s="374"/>
      <c r="I28" s="374"/>
      <c r="J28" s="375"/>
    </row>
    <row r="29" spans="1:10" ht="32.5" customHeight="1" x14ac:dyDescent="0.2">
      <c r="A29" s="359">
        <f>A27-0.01</f>
        <v>-9.139999999999997</v>
      </c>
      <c r="B29" s="556" t="s">
        <v>122</v>
      </c>
      <c r="C29" s="204" t="s">
        <v>5</v>
      </c>
      <c r="D29" s="214">
        <v>1</v>
      </c>
      <c r="E29" s="141"/>
      <c r="F29" s="205"/>
      <c r="G29" s="371" t="s">
        <v>21</v>
      </c>
      <c r="H29" s="371"/>
      <c r="I29" s="371"/>
      <c r="J29" s="372"/>
    </row>
    <row r="30" spans="1:10" ht="24" customHeight="1" thickBot="1" x14ac:dyDescent="0.25">
      <c r="A30" s="361"/>
      <c r="B30" s="557"/>
      <c r="C30" s="206" t="s">
        <v>6</v>
      </c>
      <c r="D30" s="215">
        <v>2</v>
      </c>
      <c r="E30" s="207"/>
      <c r="F30" s="208"/>
      <c r="G30" s="374"/>
      <c r="H30" s="374"/>
      <c r="I30" s="374"/>
      <c r="J30" s="375"/>
    </row>
    <row r="31" spans="1:10" ht="16.5" customHeight="1" x14ac:dyDescent="0.2">
      <c r="A31" s="376">
        <f>A29-0.01</f>
        <v>-9.1499999999999968</v>
      </c>
      <c r="B31" s="556" t="s">
        <v>123</v>
      </c>
      <c r="C31" s="204" t="s">
        <v>5</v>
      </c>
      <c r="D31" s="214">
        <v>1</v>
      </c>
      <c r="E31" s="224"/>
      <c r="F31" s="225"/>
      <c r="G31" s="371" t="s">
        <v>21</v>
      </c>
      <c r="H31" s="371"/>
      <c r="I31" s="371"/>
      <c r="J31" s="372"/>
    </row>
    <row r="32" spans="1:10" ht="16" thickBot="1" x14ac:dyDescent="0.25">
      <c r="A32" s="377"/>
      <c r="B32" s="557"/>
      <c r="C32" s="206" t="s">
        <v>6</v>
      </c>
      <c r="D32" s="215">
        <v>2</v>
      </c>
      <c r="E32" s="137"/>
      <c r="F32" s="138"/>
      <c r="G32" s="374"/>
      <c r="H32" s="374"/>
      <c r="I32" s="374"/>
      <c r="J32" s="375"/>
    </row>
    <row r="33" spans="1:10" ht="16.5" customHeight="1" x14ac:dyDescent="0.2">
      <c r="A33" s="359">
        <f>A31-0.01</f>
        <v>-9.1599999999999966</v>
      </c>
      <c r="B33" s="556" t="s">
        <v>149</v>
      </c>
      <c r="C33" s="204" t="s">
        <v>5</v>
      </c>
      <c r="D33" s="214">
        <v>1</v>
      </c>
      <c r="E33" s="141"/>
      <c r="F33" s="205"/>
      <c r="G33" s="371" t="s">
        <v>21</v>
      </c>
      <c r="H33" s="371"/>
      <c r="I33" s="371"/>
      <c r="J33" s="372"/>
    </row>
    <row r="34" spans="1:10" ht="16" thickBot="1" x14ac:dyDescent="0.25">
      <c r="A34" s="361"/>
      <c r="B34" s="557"/>
      <c r="C34" s="206" t="s">
        <v>6</v>
      </c>
      <c r="D34" s="215">
        <v>2</v>
      </c>
      <c r="E34" s="207"/>
      <c r="F34" s="208"/>
      <c r="G34" s="374"/>
      <c r="H34" s="374"/>
      <c r="I34" s="374"/>
      <c r="J34" s="375"/>
    </row>
    <row r="35" spans="1:10" ht="16.5" customHeight="1" x14ac:dyDescent="0.2">
      <c r="A35" s="359">
        <f>A33-0.01</f>
        <v>-9.1699999999999964</v>
      </c>
      <c r="B35" s="552" t="s">
        <v>124</v>
      </c>
      <c r="C35" s="204" t="s">
        <v>5</v>
      </c>
      <c r="D35" s="214">
        <v>1</v>
      </c>
      <c r="E35" s="141"/>
      <c r="F35" s="205"/>
      <c r="G35" s="371" t="s">
        <v>21</v>
      </c>
      <c r="H35" s="371"/>
      <c r="I35" s="371"/>
      <c r="J35" s="372"/>
    </row>
    <row r="36" spans="1:10" ht="16" customHeight="1" thickBot="1" x14ac:dyDescent="0.25">
      <c r="A36" s="361"/>
      <c r="B36" s="553"/>
      <c r="C36" s="206" t="s">
        <v>6</v>
      </c>
      <c r="D36" s="215">
        <v>2</v>
      </c>
      <c r="E36" s="207"/>
      <c r="F36" s="208"/>
      <c r="G36" s="374"/>
      <c r="H36" s="374"/>
      <c r="I36" s="374"/>
      <c r="J36" s="375"/>
    </row>
    <row r="37" spans="1:10" ht="25" customHeight="1" x14ac:dyDescent="0.2">
      <c r="A37" s="421">
        <f>A35-0.01</f>
        <v>-9.1799999999999962</v>
      </c>
      <c r="B37" s="554" t="s">
        <v>125</v>
      </c>
      <c r="C37" s="204" t="s">
        <v>5</v>
      </c>
      <c r="D37" s="214">
        <v>1</v>
      </c>
      <c r="E37" s="141"/>
      <c r="F37" s="205"/>
      <c r="G37" s="371" t="s">
        <v>21</v>
      </c>
      <c r="H37" s="371"/>
      <c r="I37" s="371"/>
      <c r="J37" s="372"/>
    </row>
    <row r="38" spans="1:10" ht="18.5" customHeight="1" thickBot="1" x14ac:dyDescent="0.25">
      <c r="A38" s="422"/>
      <c r="B38" s="555"/>
      <c r="C38" s="206" t="s">
        <v>6</v>
      </c>
      <c r="D38" s="215">
        <v>2</v>
      </c>
      <c r="E38" s="207"/>
      <c r="F38" s="208"/>
      <c r="G38" s="374"/>
      <c r="H38" s="374"/>
      <c r="I38" s="374"/>
      <c r="J38" s="375"/>
    </row>
    <row r="39" spans="1:10" ht="26" customHeight="1" x14ac:dyDescent="0.2">
      <c r="A39" s="421">
        <f>A37-0.01</f>
        <v>-9.1899999999999959</v>
      </c>
      <c r="B39" s="554" t="s">
        <v>150</v>
      </c>
      <c r="C39" s="204" t="s">
        <v>5</v>
      </c>
      <c r="D39" s="214">
        <v>1</v>
      </c>
      <c r="E39" s="141"/>
      <c r="F39" s="205"/>
      <c r="G39" s="371" t="s">
        <v>21</v>
      </c>
      <c r="H39" s="371"/>
      <c r="I39" s="371"/>
      <c r="J39" s="372"/>
    </row>
    <row r="40" spans="1:10" ht="16.5" customHeight="1" thickBot="1" x14ac:dyDescent="0.25">
      <c r="A40" s="422"/>
      <c r="B40" s="555"/>
      <c r="C40" s="206" t="s">
        <v>6</v>
      </c>
      <c r="D40" s="215">
        <v>2</v>
      </c>
      <c r="E40" s="207"/>
      <c r="F40" s="208"/>
      <c r="G40" s="374"/>
      <c r="H40" s="374"/>
      <c r="I40" s="374"/>
      <c r="J40" s="375"/>
    </row>
    <row r="41" spans="1:10" ht="33" customHeight="1" x14ac:dyDescent="0.2">
      <c r="A41" s="421">
        <f>A39-0.01</f>
        <v>-9.1999999999999957</v>
      </c>
      <c r="B41" s="554" t="s">
        <v>151</v>
      </c>
      <c r="C41" s="204" t="s">
        <v>5</v>
      </c>
      <c r="D41" s="214">
        <v>1</v>
      </c>
      <c r="E41" s="141"/>
      <c r="F41" s="205"/>
      <c r="G41" s="371" t="s">
        <v>21</v>
      </c>
      <c r="H41" s="371"/>
      <c r="I41" s="371"/>
      <c r="J41" s="372"/>
    </row>
    <row r="42" spans="1:10" ht="23.5" customHeight="1" thickBot="1" x14ac:dyDescent="0.25">
      <c r="A42" s="422"/>
      <c r="B42" s="555"/>
      <c r="C42" s="206" t="s">
        <v>6</v>
      </c>
      <c r="D42" s="215">
        <v>2</v>
      </c>
      <c r="E42" s="207"/>
      <c r="F42" s="208"/>
      <c r="G42" s="374"/>
      <c r="H42" s="374"/>
      <c r="I42" s="374"/>
      <c r="J42" s="375"/>
    </row>
    <row r="43" spans="1:10" ht="25" customHeight="1" x14ac:dyDescent="0.2">
      <c r="A43" s="421">
        <f>A41-0.01</f>
        <v>-9.2099999999999955</v>
      </c>
      <c r="B43" s="554" t="s">
        <v>152</v>
      </c>
      <c r="C43" s="204" t="s">
        <v>5</v>
      </c>
      <c r="D43" s="214">
        <v>1</v>
      </c>
      <c r="E43" s="141"/>
      <c r="F43" s="205"/>
      <c r="G43" s="371" t="s">
        <v>21</v>
      </c>
      <c r="H43" s="371"/>
      <c r="I43" s="371"/>
      <c r="J43" s="372"/>
    </row>
    <row r="44" spans="1:10" ht="18" customHeight="1" thickBot="1" x14ac:dyDescent="0.25">
      <c r="A44" s="422"/>
      <c r="B44" s="555"/>
      <c r="C44" s="206" t="s">
        <v>6</v>
      </c>
      <c r="D44" s="215">
        <v>2</v>
      </c>
      <c r="E44" s="207"/>
      <c r="F44" s="208"/>
      <c r="G44" s="374"/>
      <c r="H44" s="374"/>
      <c r="I44" s="374"/>
      <c r="J44" s="375"/>
    </row>
    <row r="45" spans="1:10" ht="30" customHeight="1" x14ac:dyDescent="0.2">
      <c r="A45" s="421">
        <f>A43-0.01</f>
        <v>-9.2199999999999953</v>
      </c>
      <c r="B45" s="554" t="s">
        <v>153</v>
      </c>
      <c r="C45" s="204" t="s">
        <v>5</v>
      </c>
      <c r="D45" s="214">
        <v>1</v>
      </c>
      <c r="E45" s="141"/>
      <c r="F45" s="205"/>
      <c r="G45" s="371" t="s">
        <v>21</v>
      </c>
      <c r="H45" s="371"/>
      <c r="I45" s="371"/>
      <c r="J45" s="372"/>
    </row>
    <row r="46" spans="1:10" ht="28.5" customHeight="1" thickBot="1" x14ac:dyDescent="0.25">
      <c r="A46" s="422"/>
      <c r="B46" s="555"/>
      <c r="C46" s="206" t="s">
        <v>6</v>
      </c>
      <c r="D46" s="215">
        <v>2</v>
      </c>
      <c r="E46" s="207"/>
      <c r="F46" s="208"/>
      <c r="G46" s="374"/>
      <c r="H46" s="374"/>
      <c r="I46" s="374"/>
      <c r="J46" s="375"/>
    </row>
    <row r="47" spans="1:10" x14ac:dyDescent="0.2">
      <c r="A47" s="421">
        <f>A45-0.01</f>
        <v>-9.2299999999999951</v>
      </c>
      <c r="B47" s="554" t="s">
        <v>154</v>
      </c>
      <c r="C47" s="204" t="s">
        <v>5</v>
      </c>
      <c r="D47" s="214">
        <v>1</v>
      </c>
      <c r="E47" s="141"/>
      <c r="F47" s="205"/>
      <c r="G47" s="371" t="s">
        <v>21</v>
      </c>
      <c r="H47" s="371"/>
      <c r="I47" s="371"/>
      <c r="J47" s="372"/>
    </row>
    <row r="48" spans="1:10" ht="16" thickBot="1" x14ac:dyDescent="0.25">
      <c r="A48" s="422"/>
      <c r="B48" s="555"/>
      <c r="C48" s="206" t="s">
        <v>6</v>
      </c>
      <c r="D48" s="215">
        <v>2</v>
      </c>
      <c r="E48" s="207"/>
      <c r="F48" s="208"/>
      <c r="G48" s="374"/>
      <c r="H48" s="374"/>
      <c r="I48" s="374"/>
      <c r="J48" s="375"/>
    </row>
    <row r="49" spans="1:10" x14ac:dyDescent="0.2">
      <c r="A49" s="421">
        <f>A47-0.01</f>
        <v>-9.2399999999999949</v>
      </c>
      <c r="B49" s="561" t="s">
        <v>155</v>
      </c>
      <c r="C49" s="204" t="s">
        <v>5</v>
      </c>
      <c r="D49" s="214">
        <v>1</v>
      </c>
      <c r="E49" s="141"/>
      <c r="F49" s="205"/>
      <c r="G49" s="371" t="s">
        <v>21</v>
      </c>
      <c r="H49" s="371"/>
      <c r="I49" s="371"/>
      <c r="J49" s="372"/>
    </row>
    <row r="50" spans="1:10" x14ac:dyDescent="0.2">
      <c r="A50" s="488"/>
      <c r="B50" s="562"/>
      <c r="C50" s="230" t="s">
        <v>6</v>
      </c>
      <c r="D50" s="231">
        <v>2</v>
      </c>
      <c r="E50" s="165"/>
      <c r="F50" s="219"/>
      <c r="G50" s="388"/>
      <c r="H50" s="388"/>
      <c r="I50" s="388"/>
      <c r="J50" s="389"/>
    </row>
    <row r="51" spans="1:10" ht="29" customHeight="1" thickBot="1" x14ac:dyDescent="0.25">
      <c r="A51" s="422"/>
      <c r="B51" s="563"/>
      <c r="C51" s="206" t="s">
        <v>126</v>
      </c>
      <c r="D51" s="249">
        <v>3</v>
      </c>
      <c r="E51" s="207"/>
      <c r="F51" s="232"/>
      <c r="G51" s="374"/>
      <c r="H51" s="374"/>
      <c r="I51" s="374"/>
      <c r="J51" s="375"/>
    </row>
    <row r="52" spans="1:10" x14ac:dyDescent="0.2">
      <c r="A52" s="421">
        <f>A49-0.01</f>
        <v>-9.2499999999999947</v>
      </c>
      <c r="B52" s="564" t="s">
        <v>345</v>
      </c>
      <c r="C52" s="204" t="s">
        <v>5</v>
      </c>
      <c r="D52" s="214">
        <v>1</v>
      </c>
      <c r="E52" s="141"/>
      <c r="F52" s="205"/>
      <c r="G52" s="566" t="s">
        <v>21</v>
      </c>
      <c r="H52" s="566"/>
      <c r="I52" s="566"/>
      <c r="J52" s="567"/>
    </row>
    <row r="53" spans="1:10" ht="16" thickBot="1" x14ac:dyDescent="0.25">
      <c r="A53" s="422"/>
      <c r="B53" s="565"/>
      <c r="C53" s="206" t="s">
        <v>6</v>
      </c>
      <c r="D53" s="215">
        <v>2</v>
      </c>
      <c r="E53" s="207"/>
      <c r="F53" s="208"/>
      <c r="G53" s="568"/>
      <c r="H53" s="568"/>
      <c r="I53" s="568"/>
      <c r="J53" s="569"/>
    </row>
    <row r="54" spans="1:10" ht="16.5" customHeight="1" x14ac:dyDescent="0.2">
      <c r="A54" s="376">
        <f>A52-0.01</f>
        <v>-9.2599999999999945</v>
      </c>
      <c r="B54" s="564" t="s">
        <v>156</v>
      </c>
      <c r="C54" s="204" t="s">
        <v>5</v>
      </c>
      <c r="D54" s="214">
        <v>1</v>
      </c>
      <c r="E54" s="141"/>
      <c r="F54" s="205"/>
      <c r="G54" s="566" t="s">
        <v>21</v>
      </c>
      <c r="H54" s="566"/>
      <c r="I54" s="566"/>
      <c r="J54" s="567"/>
    </row>
    <row r="55" spans="1:10" ht="16" thickBot="1" x14ac:dyDescent="0.25">
      <c r="A55" s="570"/>
      <c r="B55" s="565"/>
      <c r="C55" s="206" t="s">
        <v>6</v>
      </c>
      <c r="D55" s="215">
        <v>2</v>
      </c>
      <c r="E55" s="207"/>
      <c r="F55" s="208"/>
      <c r="G55" s="568"/>
      <c r="H55" s="568"/>
      <c r="I55" s="568"/>
      <c r="J55" s="569"/>
    </row>
    <row r="56" spans="1:10" ht="33" customHeight="1" x14ac:dyDescent="0.2">
      <c r="A56" s="376">
        <f>A54-0.01</f>
        <v>-9.2699999999999942</v>
      </c>
      <c r="B56" s="564" t="s">
        <v>157</v>
      </c>
      <c r="C56" s="204" t="s">
        <v>5</v>
      </c>
      <c r="D56" s="214">
        <v>1</v>
      </c>
      <c r="E56" s="141"/>
      <c r="F56" s="205"/>
      <c r="G56" s="566" t="s">
        <v>21</v>
      </c>
      <c r="H56" s="566"/>
      <c r="I56" s="566"/>
      <c r="J56" s="567"/>
    </row>
    <row r="57" spans="1:10" ht="26" customHeight="1" thickBot="1" x14ac:dyDescent="0.25">
      <c r="A57" s="377"/>
      <c r="B57" s="565"/>
      <c r="C57" s="206" t="s">
        <v>6</v>
      </c>
      <c r="D57" s="215">
        <v>2</v>
      </c>
      <c r="E57" s="207"/>
      <c r="F57" s="208"/>
      <c r="G57" s="568"/>
      <c r="H57" s="568"/>
      <c r="I57" s="568"/>
      <c r="J57" s="569"/>
    </row>
    <row r="58" spans="1:10" ht="24.5" customHeight="1" thickBot="1" x14ac:dyDescent="0.25">
      <c r="A58" s="109">
        <f>A56-0.01</f>
        <v>-9.279999999999994</v>
      </c>
      <c r="B58" s="450" t="s">
        <v>295</v>
      </c>
      <c r="C58" s="450"/>
      <c r="D58" s="450"/>
      <c r="E58" s="450"/>
      <c r="F58" s="451"/>
      <c r="G58" s="418" t="s">
        <v>127</v>
      </c>
      <c r="H58" s="419"/>
      <c r="I58" s="419"/>
      <c r="J58" s="420"/>
    </row>
  </sheetData>
  <mergeCells count="84">
    <mergeCell ref="B58:F58"/>
    <mergeCell ref="G58:J58"/>
    <mergeCell ref="A52:A53"/>
    <mergeCell ref="B52:B53"/>
    <mergeCell ref="G52:J53"/>
    <mergeCell ref="A56:A57"/>
    <mergeCell ref="B56:B57"/>
    <mergeCell ref="G56:J57"/>
    <mergeCell ref="A54:A55"/>
    <mergeCell ref="B54:B55"/>
    <mergeCell ref="G54:J55"/>
    <mergeCell ref="A47:A48"/>
    <mergeCell ref="B47:B48"/>
    <mergeCell ref="G47:J48"/>
    <mergeCell ref="A49:A51"/>
    <mergeCell ref="B49:B51"/>
    <mergeCell ref="G49:J51"/>
    <mergeCell ref="A43:A44"/>
    <mergeCell ref="B43:B44"/>
    <mergeCell ref="G43:J44"/>
    <mergeCell ref="A45:A46"/>
    <mergeCell ref="B45:B46"/>
    <mergeCell ref="G45:J46"/>
    <mergeCell ref="A39:A40"/>
    <mergeCell ref="B39:B40"/>
    <mergeCell ref="G39:J40"/>
    <mergeCell ref="A41:A42"/>
    <mergeCell ref="B41:B42"/>
    <mergeCell ref="G41:J42"/>
    <mergeCell ref="B1:E1"/>
    <mergeCell ref="B3:F3"/>
    <mergeCell ref="G3:J3"/>
    <mergeCell ref="A4:A6"/>
    <mergeCell ref="B4:B6"/>
    <mergeCell ref="G4:J6"/>
    <mergeCell ref="A2:G2"/>
    <mergeCell ref="A7:A8"/>
    <mergeCell ref="B7:B8"/>
    <mergeCell ref="G7:J8"/>
    <mergeCell ref="A9:A10"/>
    <mergeCell ref="B9:B10"/>
    <mergeCell ref="G9:J10"/>
    <mergeCell ref="A11:A12"/>
    <mergeCell ref="B11:B12"/>
    <mergeCell ref="G11:J12"/>
    <mergeCell ref="A13:A14"/>
    <mergeCell ref="B13:B14"/>
    <mergeCell ref="G13:J14"/>
    <mergeCell ref="A15:A16"/>
    <mergeCell ref="B15:B16"/>
    <mergeCell ref="G15:J16"/>
    <mergeCell ref="A17:A18"/>
    <mergeCell ref="B17:B18"/>
    <mergeCell ref="G17:J18"/>
    <mergeCell ref="A19:A20"/>
    <mergeCell ref="B19:B20"/>
    <mergeCell ref="G19:J20"/>
    <mergeCell ref="A21:A22"/>
    <mergeCell ref="B21:B22"/>
    <mergeCell ref="G21:J22"/>
    <mergeCell ref="A23:A24"/>
    <mergeCell ref="B23:B24"/>
    <mergeCell ref="G23:J24"/>
    <mergeCell ref="A25:A26"/>
    <mergeCell ref="B25:B26"/>
    <mergeCell ref="G25:J26"/>
    <mergeCell ref="A27:A28"/>
    <mergeCell ref="B27:B28"/>
    <mergeCell ref="G27:J28"/>
    <mergeCell ref="A29:A30"/>
    <mergeCell ref="B29:B30"/>
    <mergeCell ref="G29:J30"/>
    <mergeCell ref="A31:A32"/>
    <mergeCell ref="B31:B32"/>
    <mergeCell ref="G31:J32"/>
    <mergeCell ref="A33:A34"/>
    <mergeCell ref="B33:B34"/>
    <mergeCell ref="G33:J34"/>
    <mergeCell ref="A35:A36"/>
    <mergeCell ref="B35:B36"/>
    <mergeCell ref="G35:J36"/>
    <mergeCell ref="A37:A38"/>
    <mergeCell ref="B37:B38"/>
    <mergeCell ref="G37:J38"/>
  </mergeCells>
  <pageMargins left="0.7" right="0.7" top="0.75" bottom="0.75" header="0.3" footer="0.3"/>
  <pageSetup scale="69" orientation="portrait" r:id="rId1"/>
  <rowBreaks count="1" manualBreakCount="1">
    <brk id="46"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4EDC3-F31F-488F-9993-9AB4B6AA45FB}">
  <dimension ref="A1:J36"/>
  <sheetViews>
    <sheetView view="pageBreakPreview" zoomScale="75" zoomScaleNormal="115" zoomScaleSheetLayoutView="100" workbookViewId="0">
      <selection activeCell="B9" sqref="B9:B10"/>
    </sheetView>
  </sheetViews>
  <sheetFormatPr baseColWidth="10" defaultColWidth="8.83203125" defaultRowHeight="15" x14ac:dyDescent="0.2"/>
  <cols>
    <col min="1" max="1" width="8.5" style="106" bestFit="1" customWidth="1"/>
    <col min="2" max="2" width="40.5" style="115" customWidth="1"/>
    <col min="3" max="3" width="31.33203125" style="2" customWidth="1"/>
    <col min="4" max="4" width="3.83203125" style="2" customWidth="1"/>
    <col min="5" max="5" width="3.33203125" style="2" customWidth="1"/>
    <col min="6" max="6" width="6.33203125" style="2" customWidth="1"/>
    <col min="7" max="7" width="1.6640625" style="2" customWidth="1"/>
    <col min="8" max="8" width="5.83203125" style="2" customWidth="1"/>
    <col min="9" max="9" width="3" style="2" customWidth="1"/>
    <col min="10" max="10" width="1.5" style="2" customWidth="1"/>
  </cols>
  <sheetData>
    <row r="1" spans="1:10" ht="19" thickBot="1" x14ac:dyDescent="0.25">
      <c r="A1" s="89">
        <f>-10</f>
        <v>-10</v>
      </c>
      <c r="B1" s="503" t="s">
        <v>129</v>
      </c>
      <c r="C1" s="504"/>
      <c r="D1" s="504"/>
      <c r="E1" s="504"/>
      <c r="F1" s="90"/>
      <c r="G1" s="90"/>
      <c r="H1" s="90"/>
      <c r="I1" s="90"/>
      <c r="J1" s="91"/>
    </row>
    <row r="2" spans="1:10" s="107" customFormat="1" ht="19" thickBot="1" x14ac:dyDescent="0.25">
      <c r="A2" s="550" t="s">
        <v>330</v>
      </c>
      <c r="B2" s="551"/>
      <c r="C2" s="551"/>
      <c r="D2" s="551"/>
      <c r="E2" s="551"/>
      <c r="F2" s="551"/>
      <c r="G2" s="551"/>
      <c r="H2" s="283"/>
      <c r="I2" s="283"/>
      <c r="J2" s="284"/>
    </row>
    <row r="3" spans="1:10" ht="16" thickBot="1" x14ac:dyDescent="0.25">
      <c r="A3" s="99">
        <f>A1-0.01</f>
        <v>-10.01</v>
      </c>
      <c r="B3" s="450" t="s">
        <v>296</v>
      </c>
      <c r="C3" s="450"/>
      <c r="D3" s="450"/>
      <c r="E3" s="450"/>
      <c r="F3" s="451"/>
      <c r="G3" s="418" t="s">
        <v>24</v>
      </c>
      <c r="H3" s="419"/>
      <c r="I3" s="419"/>
      <c r="J3" s="420"/>
    </row>
    <row r="4" spans="1:10" x14ac:dyDescent="0.2">
      <c r="A4" s="421">
        <f>A3-0.01</f>
        <v>-10.02</v>
      </c>
      <c r="B4" s="489" t="s">
        <v>158</v>
      </c>
      <c r="C4" s="194" t="s">
        <v>100</v>
      </c>
      <c r="D4" s="195">
        <v>1</v>
      </c>
      <c r="E4" s="211" t="s">
        <v>0</v>
      </c>
      <c r="F4" s="212">
        <f>A9</f>
        <v>-10.039999999999999</v>
      </c>
      <c r="G4" s="371" t="s">
        <v>21</v>
      </c>
      <c r="H4" s="371"/>
      <c r="I4" s="371"/>
      <c r="J4" s="372"/>
    </row>
    <row r="5" spans="1:10" x14ac:dyDescent="0.2">
      <c r="A5" s="488"/>
      <c r="B5" s="490"/>
      <c r="C5" s="198" t="s">
        <v>101</v>
      </c>
      <c r="D5" s="199">
        <v>2</v>
      </c>
      <c r="E5" s="222"/>
      <c r="F5" s="201"/>
      <c r="G5" s="388"/>
      <c r="H5" s="388"/>
      <c r="I5" s="388"/>
      <c r="J5" s="389"/>
    </row>
    <row r="6" spans="1:10" ht="16" thickBot="1" x14ac:dyDescent="0.25">
      <c r="A6" s="422"/>
      <c r="B6" s="491"/>
      <c r="C6" s="202" t="s">
        <v>102</v>
      </c>
      <c r="D6" s="203">
        <v>3</v>
      </c>
      <c r="E6" s="213"/>
      <c r="F6" s="138"/>
      <c r="G6" s="374"/>
      <c r="H6" s="374"/>
      <c r="I6" s="374"/>
      <c r="J6" s="375"/>
    </row>
    <row r="7" spans="1:10" x14ac:dyDescent="0.2">
      <c r="A7" s="421">
        <f>A4-0.01</f>
        <v>-10.029999999999999</v>
      </c>
      <c r="B7" s="571" t="s">
        <v>146</v>
      </c>
      <c r="C7" s="204" t="s">
        <v>5</v>
      </c>
      <c r="D7" s="214">
        <v>1</v>
      </c>
      <c r="E7" s="141"/>
      <c r="F7" s="205"/>
      <c r="G7" s="371" t="s">
        <v>21</v>
      </c>
      <c r="H7" s="371"/>
      <c r="I7" s="371"/>
      <c r="J7" s="372"/>
    </row>
    <row r="8" spans="1:10" ht="16.5" customHeight="1" thickBot="1" x14ac:dyDescent="0.25">
      <c r="A8" s="422"/>
      <c r="B8" s="572"/>
      <c r="C8" s="206" t="s">
        <v>6</v>
      </c>
      <c r="D8" s="215">
        <v>2</v>
      </c>
      <c r="E8" s="207"/>
      <c r="F8" s="208"/>
      <c r="G8" s="374"/>
      <c r="H8" s="374"/>
      <c r="I8" s="374"/>
      <c r="J8" s="375"/>
    </row>
    <row r="9" spans="1:10" x14ac:dyDescent="0.2">
      <c r="A9" s="421">
        <f>A7-0.01</f>
        <v>-10.039999999999999</v>
      </c>
      <c r="B9" s="573" t="s">
        <v>159</v>
      </c>
      <c r="C9" s="204" t="s">
        <v>5</v>
      </c>
      <c r="D9" s="214">
        <v>1</v>
      </c>
      <c r="E9" s="141"/>
      <c r="F9" s="205"/>
      <c r="G9" s="371" t="s">
        <v>21</v>
      </c>
      <c r="H9" s="371"/>
      <c r="I9" s="371"/>
      <c r="J9" s="372"/>
    </row>
    <row r="10" spans="1:10" ht="16.5" customHeight="1" thickBot="1" x14ac:dyDescent="0.25">
      <c r="A10" s="422"/>
      <c r="B10" s="574"/>
      <c r="C10" s="206" t="s">
        <v>6</v>
      </c>
      <c r="D10" s="215">
        <v>2</v>
      </c>
      <c r="E10" s="207"/>
      <c r="F10" s="208"/>
      <c r="G10" s="374"/>
      <c r="H10" s="374"/>
      <c r="I10" s="374"/>
      <c r="J10" s="375"/>
    </row>
    <row r="11" spans="1:10" ht="16.5" customHeight="1" x14ac:dyDescent="0.2">
      <c r="A11" s="359">
        <f>A9-0.01</f>
        <v>-10.049999999999999</v>
      </c>
      <c r="B11" s="573" t="s">
        <v>160</v>
      </c>
      <c r="C11" s="204" t="s">
        <v>5</v>
      </c>
      <c r="D11" s="214">
        <v>1</v>
      </c>
      <c r="E11" s="141"/>
      <c r="F11" s="205"/>
      <c r="G11" s="371" t="s">
        <v>21</v>
      </c>
      <c r="H11" s="371"/>
      <c r="I11" s="371"/>
      <c r="J11" s="372"/>
    </row>
    <row r="12" spans="1:10" ht="15.75" customHeight="1" thickBot="1" x14ac:dyDescent="0.25">
      <c r="A12" s="361"/>
      <c r="B12" s="574"/>
      <c r="C12" s="206" t="s">
        <v>6</v>
      </c>
      <c r="D12" s="215">
        <v>2</v>
      </c>
      <c r="E12" s="207"/>
      <c r="F12" s="208"/>
      <c r="G12" s="374"/>
      <c r="H12" s="374"/>
      <c r="I12" s="374"/>
      <c r="J12" s="375"/>
    </row>
    <row r="13" spans="1:10" ht="16.5" customHeight="1" x14ac:dyDescent="0.2">
      <c r="A13" s="359">
        <f>A11-0.01</f>
        <v>-10.059999999999999</v>
      </c>
      <c r="B13" s="489" t="s">
        <v>161</v>
      </c>
      <c r="C13" s="204" t="s">
        <v>5</v>
      </c>
      <c r="D13" s="214">
        <v>1</v>
      </c>
      <c r="E13" s="141"/>
      <c r="F13" s="205"/>
      <c r="G13" s="363" t="s">
        <v>21</v>
      </c>
      <c r="H13" s="363"/>
      <c r="I13" s="363"/>
      <c r="J13" s="364"/>
    </row>
    <row r="14" spans="1:10" ht="16" thickBot="1" x14ac:dyDescent="0.25">
      <c r="A14" s="361"/>
      <c r="B14" s="491"/>
      <c r="C14" s="206" t="s">
        <v>6</v>
      </c>
      <c r="D14" s="215">
        <v>2</v>
      </c>
      <c r="E14" s="160"/>
      <c r="F14" s="216"/>
      <c r="G14" s="366"/>
      <c r="H14" s="366"/>
      <c r="I14" s="366"/>
      <c r="J14" s="367"/>
    </row>
    <row r="15" spans="1:10" ht="16.5" customHeight="1" x14ac:dyDescent="0.2">
      <c r="A15" s="421">
        <f>A13-0.01</f>
        <v>-10.069999999999999</v>
      </c>
      <c r="B15" s="489" t="s">
        <v>162</v>
      </c>
      <c r="C15" s="204" t="s">
        <v>5</v>
      </c>
      <c r="D15" s="214">
        <v>1</v>
      </c>
      <c r="E15" s="141"/>
      <c r="F15" s="205"/>
      <c r="G15" s="371" t="s">
        <v>21</v>
      </c>
      <c r="H15" s="371"/>
      <c r="I15" s="371"/>
      <c r="J15" s="372"/>
    </row>
    <row r="16" spans="1:10" ht="16" thickBot="1" x14ac:dyDescent="0.25">
      <c r="A16" s="422"/>
      <c r="B16" s="491"/>
      <c r="C16" s="206" t="s">
        <v>6</v>
      </c>
      <c r="D16" s="215">
        <v>2</v>
      </c>
      <c r="E16" s="151"/>
      <c r="F16" s="221"/>
      <c r="G16" s="374"/>
      <c r="H16" s="374"/>
      <c r="I16" s="374"/>
      <c r="J16" s="375"/>
    </row>
    <row r="17" spans="1:10" ht="16.5" customHeight="1" x14ac:dyDescent="0.2">
      <c r="A17" s="421">
        <f>A15-0.01</f>
        <v>-10.079999999999998</v>
      </c>
      <c r="B17" s="573" t="s">
        <v>163</v>
      </c>
      <c r="C17" s="204" t="s">
        <v>5</v>
      </c>
      <c r="D17" s="214">
        <v>1</v>
      </c>
      <c r="E17" s="141"/>
      <c r="F17" s="205"/>
      <c r="G17" s="371" t="s">
        <v>21</v>
      </c>
      <c r="H17" s="371"/>
      <c r="I17" s="371"/>
      <c r="J17" s="372"/>
    </row>
    <row r="18" spans="1:10" ht="16" thickBot="1" x14ac:dyDescent="0.25">
      <c r="A18" s="422"/>
      <c r="B18" s="574"/>
      <c r="C18" s="206" t="s">
        <v>6</v>
      </c>
      <c r="D18" s="215">
        <v>2</v>
      </c>
      <c r="E18" s="151"/>
      <c r="F18" s="221"/>
      <c r="G18" s="374"/>
      <c r="H18" s="374"/>
      <c r="I18" s="374"/>
      <c r="J18" s="375"/>
    </row>
    <row r="19" spans="1:10" ht="16.5" customHeight="1" x14ac:dyDescent="0.2">
      <c r="A19" s="421">
        <f>A17-0.01</f>
        <v>-10.089999999999998</v>
      </c>
      <c r="B19" s="573" t="s">
        <v>164</v>
      </c>
      <c r="C19" s="204" t="s">
        <v>5</v>
      </c>
      <c r="D19" s="214">
        <v>1</v>
      </c>
      <c r="E19" s="141"/>
      <c r="F19" s="205"/>
      <c r="G19" s="371" t="s">
        <v>21</v>
      </c>
      <c r="H19" s="371"/>
      <c r="I19" s="371"/>
      <c r="J19" s="372"/>
    </row>
    <row r="20" spans="1:10" ht="16" thickBot="1" x14ac:dyDescent="0.25">
      <c r="A20" s="422"/>
      <c r="B20" s="574"/>
      <c r="C20" s="206" t="s">
        <v>6</v>
      </c>
      <c r="D20" s="215">
        <v>2</v>
      </c>
      <c r="E20" s="151"/>
      <c r="F20" s="221"/>
      <c r="G20" s="374"/>
      <c r="H20" s="374"/>
      <c r="I20" s="374"/>
      <c r="J20" s="375"/>
    </row>
    <row r="21" spans="1:10" ht="16.5" customHeight="1" x14ac:dyDescent="0.2">
      <c r="A21" s="421">
        <f>A19-0.01</f>
        <v>-10.099999999999998</v>
      </c>
      <c r="B21" s="573" t="s">
        <v>165</v>
      </c>
      <c r="C21" s="204" t="s">
        <v>5</v>
      </c>
      <c r="D21" s="214">
        <v>1</v>
      </c>
      <c r="E21" s="141"/>
      <c r="F21" s="205"/>
      <c r="G21" s="371" t="s">
        <v>21</v>
      </c>
      <c r="H21" s="371"/>
      <c r="I21" s="371"/>
      <c r="J21" s="372"/>
    </row>
    <row r="22" spans="1:10" ht="16" thickBot="1" x14ac:dyDescent="0.25">
      <c r="A22" s="422"/>
      <c r="B22" s="574"/>
      <c r="C22" s="206" t="s">
        <v>6</v>
      </c>
      <c r="D22" s="215">
        <v>2</v>
      </c>
      <c r="E22" s="151"/>
      <c r="F22" s="221"/>
      <c r="G22" s="374"/>
      <c r="H22" s="374"/>
      <c r="I22" s="374"/>
      <c r="J22" s="375"/>
    </row>
    <row r="23" spans="1:10" ht="20.25" customHeight="1" x14ac:dyDescent="0.2">
      <c r="A23" s="376">
        <f>A21-0.01</f>
        <v>-10.109999999999998</v>
      </c>
      <c r="B23" s="575" t="s">
        <v>166</v>
      </c>
      <c r="C23" s="204" t="s">
        <v>5</v>
      </c>
      <c r="D23" s="214">
        <v>1</v>
      </c>
      <c r="E23" s="141"/>
      <c r="F23" s="205"/>
      <c r="G23" s="371" t="s">
        <v>21</v>
      </c>
      <c r="H23" s="371"/>
      <c r="I23" s="371"/>
      <c r="J23" s="372"/>
    </row>
    <row r="24" spans="1:10" ht="15.5" customHeight="1" thickBot="1" x14ac:dyDescent="0.25">
      <c r="A24" s="377"/>
      <c r="B24" s="576"/>
      <c r="C24" s="206" t="s">
        <v>6</v>
      </c>
      <c r="D24" s="215">
        <v>2</v>
      </c>
      <c r="E24" s="207"/>
      <c r="F24" s="208"/>
      <c r="G24" s="374"/>
      <c r="H24" s="374"/>
      <c r="I24" s="374"/>
      <c r="J24" s="375"/>
    </row>
    <row r="25" spans="1:10" ht="16.5" customHeight="1" x14ac:dyDescent="0.2">
      <c r="A25" s="359">
        <f>A23-0.01</f>
        <v>-10.119999999999997</v>
      </c>
      <c r="B25" s="573" t="s">
        <v>167</v>
      </c>
      <c r="C25" s="204" t="s">
        <v>5</v>
      </c>
      <c r="D25" s="214">
        <v>1</v>
      </c>
      <c r="E25" s="141"/>
      <c r="F25" s="205"/>
      <c r="G25" s="371" t="s">
        <v>21</v>
      </c>
      <c r="H25" s="371"/>
      <c r="I25" s="371"/>
      <c r="J25" s="372"/>
    </row>
    <row r="26" spans="1:10" ht="16" thickBot="1" x14ac:dyDescent="0.25">
      <c r="A26" s="361"/>
      <c r="B26" s="574"/>
      <c r="C26" s="206" t="s">
        <v>6</v>
      </c>
      <c r="D26" s="215">
        <v>2</v>
      </c>
      <c r="E26" s="207"/>
      <c r="F26" s="208"/>
      <c r="G26" s="374"/>
      <c r="H26" s="374"/>
      <c r="I26" s="374"/>
      <c r="J26" s="375"/>
    </row>
    <row r="27" spans="1:10" s="107" customFormat="1" ht="16.5" customHeight="1" x14ac:dyDescent="0.2">
      <c r="A27" s="359">
        <f>A25-0.01</f>
        <v>-10.129999999999997</v>
      </c>
      <c r="B27" s="573" t="s">
        <v>311</v>
      </c>
      <c r="C27" s="246" t="s">
        <v>5</v>
      </c>
      <c r="D27" s="214">
        <v>1</v>
      </c>
      <c r="E27" s="141"/>
      <c r="F27" s="205"/>
      <c r="G27" s="371" t="s">
        <v>21</v>
      </c>
      <c r="H27" s="371"/>
      <c r="I27" s="371"/>
      <c r="J27" s="372"/>
    </row>
    <row r="28" spans="1:10" ht="16" thickBot="1" x14ac:dyDescent="0.25">
      <c r="A28" s="361"/>
      <c r="B28" s="574"/>
      <c r="C28" s="206" t="s">
        <v>6</v>
      </c>
      <c r="D28" s="215">
        <v>2</v>
      </c>
      <c r="E28" s="207"/>
      <c r="F28" s="208"/>
      <c r="G28" s="374"/>
      <c r="H28" s="374"/>
      <c r="I28" s="374"/>
      <c r="J28" s="375"/>
    </row>
    <row r="29" spans="1:10" s="107" customFormat="1" ht="28" customHeight="1" x14ac:dyDescent="0.2">
      <c r="A29" s="359">
        <f>A27-0.01</f>
        <v>-10.139999999999997</v>
      </c>
      <c r="B29" s="573" t="s">
        <v>168</v>
      </c>
      <c r="C29" s="204" t="s">
        <v>5</v>
      </c>
      <c r="D29" s="214">
        <v>1</v>
      </c>
      <c r="E29" s="141"/>
      <c r="F29" s="205"/>
      <c r="G29" s="371" t="s">
        <v>21</v>
      </c>
      <c r="H29" s="371"/>
      <c r="I29" s="371"/>
      <c r="J29" s="372"/>
    </row>
    <row r="30" spans="1:10" ht="29" customHeight="1" thickBot="1" x14ac:dyDescent="0.25">
      <c r="A30" s="361"/>
      <c r="B30" s="574"/>
      <c r="C30" s="206" t="s">
        <v>6</v>
      </c>
      <c r="D30" s="215">
        <v>2</v>
      </c>
      <c r="E30" s="207"/>
      <c r="F30" s="208"/>
      <c r="G30" s="374"/>
      <c r="H30" s="374"/>
      <c r="I30" s="374"/>
      <c r="J30" s="375"/>
    </row>
    <row r="31" spans="1:10" ht="16.5" customHeight="1" x14ac:dyDescent="0.2">
      <c r="A31" s="359">
        <f>A29-0.01</f>
        <v>-10.149999999999997</v>
      </c>
      <c r="B31" s="580" t="s">
        <v>169</v>
      </c>
      <c r="C31" s="204" t="s">
        <v>5</v>
      </c>
      <c r="D31" s="214">
        <v>1</v>
      </c>
      <c r="E31" s="141"/>
      <c r="F31" s="205"/>
      <c r="G31" s="370" t="s">
        <v>21</v>
      </c>
      <c r="H31" s="371"/>
      <c r="I31" s="371"/>
      <c r="J31" s="372"/>
    </row>
    <row r="32" spans="1:10" x14ac:dyDescent="0.2">
      <c r="A32" s="360"/>
      <c r="B32" s="581"/>
      <c r="C32" s="252" t="s">
        <v>6</v>
      </c>
      <c r="D32" s="218">
        <v>2</v>
      </c>
      <c r="E32" s="251"/>
      <c r="F32" s="260"/>
      <c r="G32" s="387"/>
      <c r="H32" s="388"/>
      <c r="I32" s="388"/>
      <c r="J32" s="389"/>
    </row>
    <row r="33" spans="1:10" ht="31" thickBot="1" x14ac:dyDescent="0.25">
      <c r="A33" s="361"/>
      <c r="B33" s="582"/>
      <c r="C33" s="285" t="s">
        <v>126</v>
      </c>
      <c r="D33" s="286">
        <v>3</v>
      </c>
      <c r="E33" s="270"/>
      <c r="F33" s="287"/>
      <c r="G33" s="373"/>
      <c r="H33" s="374"/>
      <c r="I33" s="374"/>
      <c r="J33" s="375"/>
    </row>
    <row r="34" spans="1:10" ht="16.5" customHeight="1" x14ac:dyDescent="0.2">
      <c r="A34" s="421">
        <f>A31-0.01</f>
        <v>-10.159999999999997</v>
      </c>
      <c r="B34" s="577" t="s">
        <v>170</v>
      </c>
      <c r="C34" s="204" t="s">
        <v>5</v>
      </c>
      <c r="D34" s="214">
        <v>1</v>
      </c>
      <c r="E34" s="141"/>
      <c r="F34" s="205"/>
      <c r="G34" s="371" t="s">
        <v>21</v>
      </c>
      <c r="H34" s="371"/>
      <c r="I34" s="371"/>
      <c r="J34" s="372"/>
    </row>
    <row r="35" spans="1:10" x14ac:dyDescent="0.2">
      <c r="A35" s="488"/>
      <c r="B35" s="578"/>
      <c r="C35" s="230" t="s">
        <v>6</v>
      </c>
      <c r="D35" s="231">
        <v>2</v>
      </c>
      <c r="E35" s="165"/>
      <c r="F35" s="201"/>
      <c r="G35" s="388"/>
      <c r="H35" s="388"/>
      <c r="I35" s="388"/>
      <c r="J35" s="389"/>
    </row>
    <row r="36" spans="1:10" ht="29.5" customHeight="1" thickBot="1" x14ac:dyDescent="0.25">
      <c r="A36" s="422"/>
      <c r="B36" s="579"/>
      <c r="C36" s="206" t="s">
        <v>130</v>
      </c>
      <c r="D36" s="249">
        <v>97</v>
      </c>
      <c r="E36" s="207"/>
      <c r="F36" s="208"/>
      <c r="G36" s="374"/>
      <c r="H36" s="374"/>
      <c r="I36" s="374"/>
      <c r="J36" s="375"/>
    </row>
  </sheetData>
  <mergeCells count="49">
    <mergeCell ref="A27:A28"/>
    <mergeCell ref="B27:B28"/>
    <mergeCell ref="G27:J28"/>
    <mergeCell ref="A34:A36"/>
    <mergeCell ref="B34:B36"/>
    <mergeCell ref="G34:J36"/>
    <mergeCell ref="A29:A30"/>
    <mergeCell ref="B29:B30"/>
    <mergeCell ref="G29:J30"/>
    <mergeCell ref="B31:B33"/>
    <mergeCell ref="A31:A33"/>
    <mergeCell ref="G31:J33"/>
    <mergeCell ref="A23:A24"/>
    <mergeCell ref="B23:B24"/>
    <mergeCell ref="G23:J24"/>
    <mergeCell ref="A25:A26"/>
    <mergeCell ref="B25:B26"/>
    <mergeCell ref="G25:J26"/>
    <mergeCell ref="A19:A20"/>
    <mergeCell ref="B19:B20"/>
    <mergeCell ref="G19:J20"/>
    <mergeCell ref="A21:A22"/>
    <mergeCell ref="B21:B22"/>
    <mergeCell ref="G21:J22"/>
    <mergeCell ref="A15:A16"/>
    <mergeCell ref="B15:B16"/>
    <mergeCell ref="G15:J16"/>
    <mergeCell ref="A17:A18"/>
    <mergeCell ref="B17:B18"/>
    <mergeCell ref="G17:J18"/>
    <mergeCell ref="A11:A12"/>
    <mergeCell ref="B11:B12"/>
    <mergeCell ref="G11:J12"/>
    <mergeCell ref="A13:A14"/>
    <mergeCell ref="B13:B14"/>
    <mergeCell ref="G13:J14"/>
    <mergeCell ref="A7:A8"/>
    <mergeCell ref="B7:B8"/>
    <mergeCell ref="G7:J8"/>
    <mergeCell ref="A9:A10"/>
    <mergeCell ref="B9:B10"/>
    <mergeCell ref="G9:J10"/>
    <mergeCell ref="B1:E1"/>
    <mergeCell ref="B3:F3"/>
    <mergeCell ref="G3:J3"/>
    <mergeCell ref="A4:A6"/>
    <mergeCell ref="B4:B6"/>
    <mergeCell ref="G4:J6"/>
    <mergeCell ref="A2:G2"/>
  </mergeCells>
  <pageMargins left="0.7" right="0.7" top="0.75" bottom="0.75" header="0.3" footer="0.3"/>
  <pageSetup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38BB3-559C-4853-BE30-3EC3B43AE543}">
  <dimension ref="A1:J26"/>
  <sheetViews>
    <sheetView view="pageBreakPreview" zoomScale="88" zoomScaleNormal="115" zoomScaleSheetLayoutView="149" workbookViewId="0">
      <selection activeCell="A2" sqref="A2:G2"/>
    </sheetView>
  </sheetViews>
  <sheetFormatPr baseColWidth="10" defaultColWidth="8.83203125" defaultRowHeight="15" x14ac:dyDescent="0.2"/>
  <cols>
    <col min="1" max="1" width="8.5" style="106" bestFit="1" customWidth="1"/>
    <col min="2" max="2" width="40.5" style="115" customWidth="1"/>
    <col min="3" max="3" width="31.33203125" style="2" customWidth="1"/>
    <col min="4" max="4" width="3.5" style="2" customWidth="1"/>
    <col min="5" max="5" width="5.5" style="2" customWidth="1"/>
    <col min="6" max="6" width="6.5" style="2" bestFit="1" customWidth="1"/>
    <col min="7" max="7" width="1.1640625" style="2" customWidth="1"/>
    <col min="8" max="8" width="5.83203125" style="2" customWidth="1"/>
    <col min="9" max="9" width="3" style="2" customWidth="1"/>
    <col min="10" max="10" width="0.83203125" style="2" customWidth="1"/>
  </cols>
  <sheetData>
    <row r="1" spans="1:10" ht="19" thickBot="1" x14ac:dyDescent="0.25">
      <c r="A1" s="89">
        <f>-11</f>
        <v>-11</v>
      </c>
      <c r="B1" s="503" t="s">
        <v>131</v>
      </c>
      <c r="C1" s="504"/>
      <c r="D1" s="504"/>
      <c r="E1" s="504"/>
      <c r="F1" s="90"/>
      <c r="G1" s="90"/>
      <c r="H1" s="90"/>
      <c r="I1" s="90"/>
      <c r="J1" s="91"/>
    </row>
    <row r="2" spans="1:10" s="107" customFormat="1" ht="19" thickBot="1" x14ac:dyDescent="0.25">
      <c r="A2" s="550" t="s">
        <v>330</v>
      </c>
      <c r="B2" s="551"/>
      <c r="C2" s="551"/>
      <c r="D2" s="551"/>
      <c r="E2" s="551"/>
      <c r="F2" s="551"/>
      <c r="G2" s="551"/>
      <c r="H2" s="283"/>
      <c r="I2" s="283"/>
      <c r="J2" s="284"/>
    </row>
    <row r="3" spans="1:10" ht="16" thickBot="1" x14ac:dyDescent="0.25">
      <c r="A3" s="99">
        <f>A1-0.01</f>
        <v>-11.01</v>
      </c>
      <c r="B3" s="450" t="s">
        <v>309</v>
      </c>
      <c r="C3" s="450"/>
      <c r="D3" s="450"/>
      <c r="E3" s="450"/>
      <c r="F3" s="451"/>
      <c r="G3" s="418" t="s">
        <v>24</v>
      </c>
      <c r="H3" s="419"/>
      <c r="I3" s="419"/>
      <c r="J3" s="420"/>
    </row>
    <row r="4" spans="1:10" x14ac:dyDescent="0.2">
      <c r="A4" s="421">
        <f>A3-0.01</f>
        <v>-11.02</v>
      </c>
      <c r="B4" s="575" t="s">
        <v>171</v>
      </c>
      <c r="C4" s="194" t="s">
        <v>100</v>
      </c>
      <c r="D4" s="195">
        <v>1</v>
      </c>
      <c r="E4" s="211" t="s">
        <v>0</v>
      </c>
      <c r="F4" s="212">
        <f>A9</f>
        <v>-11.04</v>
      </c>
      <c r="G4" s="371" t="s">
        <v>21</v>
      </c>
      <c r="H4" s="371"/>
      <c r="I4" s="371"/>
      <c r="J4" s="372"/>
    </row>
    <row r="5" spans="1:10" x14ac:dyDescent="0.2">
      <c r="A5" s="488"/>
      <c r="B5" s="583"/>
      <c r="C5" s="198" t="s">
        <v>101</v>
      </c>
      <c r="D5" s="199">
        <v>2</v>
      </c>
      <c r="E5" s="222"/>
      <c r="F5" s="201"/>
      <c r="G5" s="388"/>
      <c r="H5" s="388"/>
      <c r="I5" s="388"/>
      <c r="J5" s="389"/>
    </row>
    <row r="6" spans="1:10" ht="16" thickBot="1" x14ac:dyDescent="0.25">
      <c r="A6" s="422"/>
      <c r="B6" s="576"/>
      <c r="C6" s="202" t="s">
        <v>102</v>
      </c>
      <c r="D6" s="203">
        <v>3</v>
      </c>
      <c r="E6" s="213"/>
      <c r="F6" s="138"/>
      <c r="G6" s="374"/>
      <c r="H6" s="374"/>
      <c r="I6" s="374"/>
      <c r="J6" s="375"/>
    </row>
    <row r="7" spans="1:10" x14ac:dyDescent="0.2">
      <c r="A7" s="421">
        <f>A4-0.01</f>
        <v>-11.03</v>
      </c>
      <c r="B7" s="571" t="s">
        <v>146</v>
      </c>
      <c r="C7" s="204" t="s">
        <v>5</v>
      </c>
      <c r="D7" s="214">
        <v>1</v>
      </c>
      <c r="E7" s="141"/>
      <c r="F7" s="205"/>
      <c r="G7" s="371" t="s">
        <v>21</v>
      </c>
      <c r="H7" s="371"/>
      <c r="I7" s="371"/>
      <c r="J7" s="372"/>
    </row>
    <row r="8" spans="1:10" ht="16.5" customHeight="1" thickBot="1" x14ac:dyDescent="0.25">
      <c r="A8" s="422"/>
      <c r="B8" s="572"/>
      <c r="C8" s="206" t="s">
        <v>6</v>
      </c>
      <c r="D8" s="215">
        <v>2</v>
      </c>
      <c r="E8" s="207"/>
      <c r="F8" s="208"/>
      <c r="G8" s="374"/>
      <c r="H8" s="374"/>
      <c r="I8" s="374"/>
      <c r="J8" s="375"/>
    </row>
    <row r="9" spans="1:10" ht="16.5" customHeight="1" x14ac:dyDescent="0.2">
      <c r="A9" s="421">
        <f>A7-0.01</f>
        <v>-11.04</v>
      </c>
      <c r="B9" s="571" t="s">
        <v>172</v>
      </c>
      <c r="C9" s="204" t="s">
        <v>5</v>
      </c>
      <c r="D9" s="214">
        <v>1</v>
      </c>
      <c r="E9" s="141"/>
      <c r="F9" s="205"/>
      <c r="G9" s="371" t="s">
        <v>21</v>
      </c>
      <c r="H9" s="371"/>
      <c r="I9" s="371"/>
      <c r="J9" s="372"/>
    </row>
    <row r="10" spans="1:10" ht="16.5" customHeight="1" thickBot="1" x14ac:dyDescent="0.25">
      <c r="A10" s="422"/>
      <c r="B10" s="572"/>
      <c r="C10" s="206" t="s">
        <v>6</v>
      </c>
      <c r="D10" s="215">
        <v>2</v>
      </c>
      <c r="E10" s="207"/>
      <c r="F10" s="208"/>
      <c r="G10" s="374"/>
      <c r="H10" s="374"/>
      <c r="I10" s="374"/>
      <c r="J10" s="375"/>
    </row>
    <row r="11" spans="1:10" ht="16.5" customHeight="1" x14ac:dyDescent="0.2">
      <c r="A11" s="359">
        <f>A9-0.01</f>
        <v>-11.049999999999999</v>
      </c>
      <c r="B11" s="584" t="s">
        <v>173</v>
      </c>
      <c r="C11" s="204" t="s">
        <v>5</v>
      </c>
      <c r="D11" s="214">
        <v>1</v>
      </c>
      <c r="E11" s="141"/>
      <c r="F11" s="205"/>
      <c r="G11" s="371" t="s">
        <v>21</v>
      </c>
      <c r="H11" s="371"/>
      <c r="I11" s="371"/>
      <c r="J11" s="372"/>
    </row>
    <row r="12" spans="1:10" ht="15.75" customHeight="1" thickBot="1" x14ac:dyDescent="0.25">
      <c r="A12" s="361"/>
      <c r="B12" s="585"/>
      <c r="C12" s="206" t="s">
        <v>6</v>
      </c>
      <c r="D12" s="215">
        <v>2</v>
      </c>
      <c r="E12" s="207"/>
      <c r="F12" s="208"/>
      <c r="G12" s="374"/>
      <c r="H12" s="374"/>
      <c r="I12" s="374"/>
      <c r="J12" s="375"/>
    </row>
    <row r="13" spans="1:10" ht="16.5" customHeight="1" x14ac:dyDescent="0.2">
      <c r="A13" s="359">
        <f>A11-0.01</f>
        <v>-11.059999999999999</v>
      </c>
      <c r="B13" s="584" t="s">
        <v>174</v>
      </c>
      <c r="C13" s="204" t="s">
        <v>5</v>
      </c>
      <c r="D13" s="214">
        <v>1</v>
      </c>
      <c r="E13" s="141"/>
      <c r="F13" s="205"/>
      <c r="G13" s="363" t="s">
        <v>21</v>
      </c>
      <c r="H13" s="363"/>
      <c r="I13" s="363"/>
      <c r="J13" s="364"/>
    </row>
    <row r="14" spans="1:10" ht="16" thickBot="1" x14ac:dyDescent="0.25">
      <c r="A14" s="361"/>
      <c r="B14" s="585"/>
      <c r="C14" s="206" t="s">
        <v>6</v>
      </c>
      <c r="D14" s="215">
        <v>2</v>
      </c>
      <c r="E14" s="160"/>
      <c r="F14" s="216"/>
      <c r="G14" s="366"/>
      <c r="H14" s="366"/>
      <c r="I14" s="366"/>
      <c r="J14" s="367"/>
    </row>
    <row r="15" spans="1:10" ht="16.5" customHeight="1" x14ac:dyDescent="0.2">
      <c r="A15" s="421">
        <f>A13-0.01</f>
        <v>-11.069999999999999</v>
      </c>
      <c r="B15" s="580" t="s">
        <v>175</v>
      </c>
      <c r="C15" s="204" t="s">
        <v>5</v>
      </c>
      <c r="D15" s="214">
        <v>1</v>
      </c>
      <c r="E15" s="141"/>
      <c r="F15" s="205"/>
      <c r="G15" s="371" t="s">
        <v>21</v>
      </c>
      <c r="H15" s="371"/>
      <c r="I15" s="371"/>
      <c r="J15" s="372"/>
    </row>
    <row r="16" spans="1:10" ht="16" thickBot="1" x14ac:dyDescent="0.25">
      <c r="A16" s="422"/>
      <c r="B16" s="582"/>
      <c r="C16" s="206" t="s">
        <v>6</v>
      </c>
      <c r="D16" s="215">
        <v>2</v>
      </c>
      <c r="E16" s="151"/>
      <c r="F16" s="221"/>
      <c r="G16" s="374"/>
      <c r="H16" s="374"/>
      <c r="I16" s="374"/>
      <c r="J16" s="375"/>
    </row>
    <row r="17" spans="1:10" s="107" customFormat="1" ht="16.5" customHeight="1" x14ac:dyDescent="0.2">
      <c r="A17" s="421">
        <f>A15-0.01</f>
        <v>-11.079999999999998</v>
      </c>
      <c r="B17" s="580" t="s">
        <v>176</v>
      </c>
      <c r="C17" s="204" t="s">
        <v>5</v>
      </c>
      <c r="D17" s="214">
        <v>1</v>
      </c>
      <c r="E17" s="141"/>
      <c r="F17" s="205"/>
      <c r="G17" s="371" t="s">
        <v>21</v>
      </c>
      <c r="H17" s="371"/>
      <c r="I17" s="371"/>
      <c r="J17" s="372"/>
    </row>
    <row r="18" spans="1:10" ht="16" thickBot="1" x14ac:dyDescent="0.25">
      <c r="A18" s="422"/>
      <c r="B18" s="582"/>
      <c r="C18" s="206" t="s">
        <v>6</v>
      </c>
      <c r="D18" s="215">
        <v>2</v>
      </c>
      <c r="E18" s="151"/>
      <c r="F18" s="221"/>
      <c r="G18" s="374"/>
      <c r="H18" s="374"/>
      <c r="I18" s="374"/>
      <c r="J18" s="375"/>
    </row>
    <row r="19" spans="1:10" ht="16.5" customHeight="1" x14ac:dyDescent="0.2">
      <c r="A19" s="359">
        <f>A17-0.01</f>
        <v>-11.089999999999998</v>
      </c>
      <c r="B19" s="580" t="s">
        <v>177</v>
      </c>
      <c r="C19" s="204" t="s">
        <v>5</v>
      </c>
      <c r="D19" s="214">
        <v>1</v>
      </c>
      <c r="E19" s="141"/>
      <c r="F19" s="205"/>
      <c r="G19" s="371" t="s">
        <v>21</v>
      </c>
      <c r="H19" s="371"/>
      <c r="I19" s="371"/>
      <c r="J19" s="372"/>
    </row>
    <row r="20" spans="1:10" ht="16" thickBot="1" x14ac:dyDescent="0.25">
      <c r="A20" s="361"/>
      <c r="B20" s="582"/>
      <c r="C20" s="206" t="s">
        <v>6</v>
      </c>
      <c r="D20" s="215">
        <v>2</v>
      </c>
      <c r="E20" s="151"/>
      <c r="F20" s="221"/>
      <c r="G20" s="374"/>
      <c r="H20" s="374"/>
      <c r="I20" s="374"/>
      <c r="J20" s="375"/>
    </row>
    <row r="21" spans="1:10" ht="16.5" customHeight="1" x14ac:dyDescent="0.2">
      <c r="A21" s="421">
        <f>A19-0.01</f>
        <v>-11.099999999999998</v>
      </c>
      <c r="B21" s="580" t="s">
        <v>178</v>
      </c>
      <c r="C21" s="204" t="s">
        <v>5</v>
      </c>
      <c r="D21" s="214">
        <v>1</v>
      </c>
      <c r="E21" s="141"/>
      <c r="F21" s="205"/>
      <c r="G21" s="371" t="s">
        <v>21</v>
      </c>
      <c r="H21" s="371"/>
      <c r="I21" s="371"/>
      <c r="J21" s="372"/>
    </row>
    <row r="22" spans="1:10" ht="16" thickBot="1" x14ac:dyDescent="0.25">
      <c r="A22" s="422"/>
      <c r="B22" s="582"/>
      <c r="C22" s="206" t="s">
        <v>6</v>
      </c>
      <c r="D22" s="215">
        <v>2</v>
      </c>
      <c r="E22" s="151"/>
      <c r="F22" s="221"/>
      <c r="G22" s="374"/>
      <c r="H22" s="374"/>
      <c r="I22" s="374"/>
      <c r="J22" s="375"/>
    </row>
    <row r="23" spans="1:10" ht="16.5" customHeight="1" x14ac:dyDescent="0.2">
      <c r="A23" s="421">
        <f t="shared" ref="A23" si="0">A21-0.01</f>
        <v>-11.109999999999998</v>
      </c>
      <c r="B23" s="573" t="s">
        <v>179</v>
      </c>
      <c r="C23" s="204" t="s">
        <v>5</v>
      </c>
      <c r="D23" s="214">
        <v>1</v>
      </c>
      <c r="E23" s="141"/>
      <c r="F23" s="205"/>
      <c r="G23" s="371" t="s">
        <v>21</v>
      </c>
      <c r="H23" s="371"/>
      <c r="I23" s="371"/>
      <c r="J23" s="372"/>
    </row>
    <row r="24" spans="1:10" ht="16" thickBot="1" x14ac:dyDescent="0.25">
      <c r="A24" s="422"/>
      <c r="B24" s="574"/>
      <c r="C24" s="206" t="s">
        <v>6</v>
      </c>
      <c r="D24" s="215">
        <v>2</v>
      </c>
      <c r="E24" s="207"/>
      <c r="F24" s="208"/>
      <c r="G24" s="374"/>
      <c r="H24" s="374"/>
      <c r="I24" s="374"/>
      <c r="J24" s="375"/>
    </row>
    <row r="25" spans="1:10" ht="16.5" customHeight="1" x14ac:dyDescent="0.2">
      <c r="A25" s="421">
        <f t="shared" ref="A25" si="1">A23-0.01</f>
        <v>-11.119999999999997</v>
      </c>
      <c r="B25" s="573" t="s">
        <v>180</v>
      </c>
      <c r="C25" s="204" t="s">
        <v>5</v>
      </c>
      <c r="D25" s="214">
        <v>1</v>
      </c>
      <c r="E25" s="141"/>
      <c r="F25" s="205"/>
      <c r="G25" s="371" t="s">
        <v>21</v>
      </c>
      <c r="H25" s="371"/>
      <c r="I25" s="371"/>
      <c r="J25" s="372"/>
    </row>
    <row r="26" spans="1:10" ht="16" thickBot="1" x14ac:dyDescent="0.25">
      <c r="A26" s="422"/>
      <c r="B26" s="574"/>
      <c r="C26" s="206" t="s">
        <v>6</v>
      </c>
      <c r="D26" s="215">
        <v>2</v>
      </c>
      <c r="E26" s="207"/>
      <c r="F26" s="208"/>
      <c r="G26" s="374"/>
      <c r="H26" s="374"/>
      <c r="I26" s="374"/>
      <c r="J26" s="375"/>
    </row>
  </sheetData>
  <mergeCells count="37">
    <mergeCell ref="A23:A24"/>
    <mergeCell ref="B23:B24"/>
    <mergeCell ref="G23:J24"/>
    <mergeCell ref="A25:A26"/>
    <mergeCell ref="B25:B26"/>
    <mergeCell ref="G25:J26"/>
    <mergeCell ref="A19:A20"/>
    <mergeCell ref="B19:B20"/>
    <mergeCell ref="G19:J20"/>
    <mergeCell ref="A21:A22"/>
    <mergeCell ref="B21:B22"/>
    <mergeCell ref="G21:J22"/>
    <mergeCell ref="A15:A16"/>
    <mergeCell ref="B15:B16"/>
    <mergeCell ref="G15:J16"/>
    <mergeCell ref="A17:A18"/>
    <mergeCell ref="B17:B18"/>
    <mergeCell ref="G17:J18"/>
    <mergeCell ref="A11:A12"/>
    <mergeCell ref="B11:B12"/>
    <mergeCell ref="G11:J12"/>
    <mergeCell ref="A13:A14"/>
    <mergeCell ref="B13:B14"/>
    <mergeCell ref="G13:J14"/>
    <mergeCell ref="A7:A8"/>
    <mergeCell ref="B7:B8"/>
    <mergeCell ref="G7:J8"/>
    <mergeCell ref="A9:A10"/>
    <mergeCell ref="B9:B10"/>
    <mergeCell ref="G9:J10"/>
    <mergeCell ref="B1:E1"/>
    <mergeCell ref="B3:F3"/>
    <mergeCell ref="G3:J3"/>
    <mergeCell ref="A4:A6"/>
    <mergeCell ref="B4:B6"/>
    <mergeCell ref="G4:J6"/>
    <mergeCell ref="A2:G2"/>
  </mergeCells>
  <pageMargins left="0.7" right="0.7" top="0.75" bottom="0.75" header="0.3" footer="0.3"/>
  <pageSetup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375F4-D2CE-46D8-8A44-B27B5E540F7E}">
  <dimension ref="A1:J27"/>
  <sheetViews>
    <sheetView view="pageBreakPreview" zoomScale="56" zoomScaleNormal="115" zoomScaleSheetLayoutView="110" workbookViewId="0">
      <selection activeCell="C12" sqref="C12"/>
    </sheetView>
  </sheetViews>
  <sheetFormatPr baseColWidth="10" defaultColWidth="8.83203125" defaultRowHeight="15" x14ac:dyDescent="0.2"/>
  <cols>
    <col min="1" max="1" width="8.5" style="106" bestFit="1" customWidth="1"/>
    <col min="2" max="2" width="40.5" style="291" customWidth="1"/>
    <col min="3" max="3" width="31.33203125" style="2" customWidth="1"/>
    <col min="4" max="4" width="8.5" style="2" customWidth="1"/>
    <col min="5" max="5" width="5.5" style="2" customWidth="1"/>
    <col min="6" max="6" width="6.5" style="2" bestFit="1" customWidth="1"/>
    <col min="7" max="7" width="3.1640625" style="2" customWidth="1"/>
    <col min="8" max="8" width="5.83203125" style="2" customWidth="1"/>
    <col min="9" max="9" width="3" style="2" customWidth="1"/>
    <col min="10" max="10" width="5" style="2" customWidth="1"/>
  </cols>
  <sheetData>
    <row r="1" spans="1:10" ht="19" thickBot="1" x14ac:dyDescent="0.25">
      <c r="A1" s="89">
        <f>-12</f>
        <v>-12</v>
      </c>
      <c r="B1" s="503" t="s">
        <v>283</v>
      </c>
      <c r="C1" s="504"/>
      <c r="D1" s="504"/>
      <c r="E1" s="504"/>
      <c r="F1" s="90"/>
      <c r="G1" s="90"/>
      <c r="H1" s="90"/>
      <c r="I1" s="90"/>
      <c r="J1" s="91"/>
    </row>
    <row r="2" spans="1:10" s="107" customFormat="1" ht="19" thickBot="1" x14ac:dyDescent="0.25">
      <c r="A2" s="550" t="s">
        <v>330</v>
      </c>
      <c r="B2" s="551"/>
      <c r="C2" s="551"/>
      <c r="D2" s="551"/>
      <c r="E2" s="551"/>
      <c r="F2" s="551"/>
      <c r="G2" s="551"/>
      <c r="H2" s="288"/>
      <c r="I2" s="288"/>
      <c r="J2" s="289"/>
    </row>
    <row r="3" spans="1:10" ht="30" x14ac:dyDescent="0.2">
      <c r="A3" s="421">
        <f>A1-0.01</f>
        <v>-12.01</v>
      </c>
      <c r="B3" s="577" t="s">
        <v>269</v>
      </c>
      <c r="C3" s="204" t="s">
        <v>270</v>
      </c>
      <c r="D3" s="214">
        <v>1</v>
      </c>
      <c r="E3" s="141"/>
      <c r="F3" s="205"/>
      <c r="G3" s="371" t="s">
        <v>21</v>
      </c>
      <c r="H3" s="371"/>
      <c r="I3" s="371"/>
      <c r="J3" s="372"/>
    </row>
    <row r="4" spans="1:10" ht="46" thickBot="1" x14ac:dyDescent="0.25">
      <c r="A4" s="422"/>
      <c r="B4" s="579"/>
      <c r="C4" s="206" t="s">
        <v>271</v>
      </c>
      <c r="D4" s="215">
        <v>2</v>
      </c>
      <c r="E4" s="229" t="s">
        <v>0</v>
      </c>
      <c r="F4" s="233">
        <f>'13_Fin de l''observation'!A3</f>
        <v>-13.01</v>
      </c>
      <c r="G4" s="388"/>
      <c r="H4" s="388"/>
      <c r="I4" s="388"/>
      <c r="J4" s="389"/>
    </row>
    <row r="5" spans="1:10" ht="16" thickBot="1" x14ac:dyDescent="0.25">
      <c r="A5" s="100">
        <f>A3-0.01</f>
        <v>-12.02</v>
      </c>
      <c r="B5" s="535" t="s">
        <v>284</v>
      </c>
      <c r="C5" s="535"/>
      <c r="D5" s="535"/>
      <c r="E5" s="535"/>
      <c r="F5" s="536"/>
      <c r="G5" s="378" t="s">
        <v>127</v>
      </c>
      <c r="H5" s="379"/>
      <c r="I5" s="379"/>
      <c r="J5" s="380"/>
    </row>
    <row r="6" spans="1:10" ht="16.5" customHeight="1" x14ac:dyDescent="0.2">
      <c r="A6" s="421">
        <f>A5-0.01</f>
        <v>-12.03</v>
      </c>
      <c r="B6" s="589" t="s">
        <v>282</v>
      </c>
      <c r="C6" s="194" t="s">
        <v>100</v>
      </c>
      <c r="D6" s="195">
        <v>1</v>
      </c>
      <c r="E6" s="211" t="s">
        <v>0</v>
      </c>
      <c r="F6" s="212">
        <f>A11</f>
        <v>-12.049999999999999</v>
      </c>
      <c r="G6" s="371" t="s">
        <v>21</v>
      </c>
      <c r="H6" s="371"/>
      <c r="I6" s="371"/>
      <c r="J6" s="372"/>
    </row>
    <row r="7" spans="1:10" ht="15.75" customHeight="1" x14ac:dyDescent="0.2">
      <c r="A7" s="488"/>
      <c r="B7" s="590"/>
      <c r="C7" s="198" t="s">
        <v>101</v>
      </c>
      <c r="D7" s="199">
        <v>2</v>
      </c>
      <c r="E7" s="222"/>
      <c r="F7" s="201"/>
      <c r="G7" s="388"/>
      <c r="H7" s="388"/>
      <c r="I7" s="388"/>
      <c r="J7" s="389"/>
    </row>
    <row r="8" spans="1:10" ht="16.5" customHeight="1" thickBot="1" x14ac:dyDescent="0.25">
      <c r="A8" s="422"/>
      <c r="B8" s="591"/>
      <c r="C8" s="202" t="s">
        <v>102</v>
      </c>
      <c r="D8" s="203">
        <v>3</v>
      </c>
      <c r="E8" s="213"/>
      <c r="F8" s="138"/>
      <c r="G8" s="374"/>
      <c r="H8" s="374"/>
      <c r="I8" s="374"/>
      <c r="J8" s="375"/>
    </row>
    <row r="9" spans="1:10" ht="16.5" customHeight="1" x14ac:dyDescent="0.2">
      <c r="A9" s="421">
        <f>A6-0.01</f>
        <v>-12.04</v>
      </c>
      <c r="B9" s="592" t="s">
        <v>146</v>
      </c>
      <c r="C9" s="204" t="s">
        <v>5</v>
      </c>
      <c r="D9" s="214">
        <v>1</v>
      </c>
      <c r="E9" s="141"/>
      <c r="F9" s="205"/>
      <c r="G9" s="371" t="s">
        <v>21</v>
      </c>
      <c r="H9" s="371"/>
      <c r="I9" s="371"/>
      <c r="J9" s="372"/>
    </row>
    <row r="10" spans="1:10" ht="16.5" customHeight="1" thickBot="1" x14ac:dyDescent="0.25">
      <c r="A10" s="422"/>
      <c r="B10" s="593"/>
      <c r="C10" s="206" t="s">
        <v>6</v>
      </c>
      <c r="D10" s="215">
        <v>2</v>
      </c>
      <c r="E10" s="207"/>
      <c r="F10" s="208"/>
      <c r="G10" s="374"/>
      <c r="H10" s="374"/>
      <c r="I10" s="374"/>
      <c r="J10" s="375"/>
    </row>
    <row r="11" spans="1:10" ht="47" customHeight="1" thickBot="1" x14ac:dyDescent="0.25">
      <c r="A11" s="109">
        <f>A9-0.01</f>
        <v>-12.049999999999999</v>
      </c>
      <c r="B11" s="290" t="s">
        <v>181</v>
      </c>
      <c r="C11" s="117"/>
      <c r="D11" s="118"/>
      <c r="E11" s="118"/>
      <c r="F11" s="119"/>
      <c r="G11" s="586" t="s">
        <v>132</v>
      </c>
      <c r="H11" s="587"/>
      <c r="I11" s="587"/>
      <c r="J11" s="588"/>
    </row>
    <row r="12" spans="1:10" ht="50.25" customHeight="1" thickBot="1" x14ac:dyDescent="0.25">
      <c r="A12" s="109">
        <f>A11-0.01</f>
        <v>-12.059999999999999</v>
      </c>
      <c r="B12" s="290" t="s">
        <v>182</v>
      </c>
      <c r="C12" s="117"/>
      <c r="D12" s="118"/>
      <c r="E12" s="118"/>
      <c r="F12" s="119"/>
      <c r="G12" s="586" t="s">
        <v>132</v>
      </c>
      <c r="H12" s="587"/>
      <c r="I12" s="587"/>
      <c r="J12" s="588"/>
    </row>
    <row r="13" spans="1:10" ht="47" thickBot="1" x14ac:dyDescent="0.25">
      <c r="A13" s="109">
        <f>A12-0.01</f>
        <v>-12.069999999999999</v>
      </c>
      <c r="B13" s="290" t="s">
        <v>183</v>
      </c>
      <c r="C13" s="117"/>
      <c r="D13" s="118"/>
      <c r="E13" s="118"/>
      <c r="F13" s="119"/>
      <c r="G13" s="586" t="s">
        <v>132</v>
      </c>
      <c r="H13" s="587"/>
      <c r="I13" s="587"/>
      <c r="J13" s="588"/>
    </row>
    <row r="14" spans="1:10" ht="47" thickBot="1" x14ac:dyDescent="0.25">
      <c r="A14" s="109">
        <f t="shared" ref="A14:A15" si="0">A13-0.01</f>
        <v>-12.079999999999998</v>
      </c>
      <c r="B14" s="290" t="s">
        <v>184</v>
      </c>
      <c r="C14" s="117"/>
      <c r="D14" s="118"/>
      <c r="E14" s="118"/>
      <c r="F14" s="119"/>
      <c r="G14" s="586" t="s">
        <v>132</v>
      </c>
      <c r="H14" s="587"/>
      <c r="I14" s="587"/>
      <c r="J14" s="588"/>
    </row>
    <row r="15" spans="1:10" ht="47" thickBot="1" x14ac:dyDescent="0.25">
      <c r="A15" s="109">
        <f t="shared" si="0"/>
        <v>-12.089999999999998</v>
      </c>
      <c r="B15" s="290" t="s">
        <v>133</v>
      </c>
      <c r="C15" s="117"/>
      <c r="D15" s="118"/>
      <c r="E15" s="118"/>
      <c r="F15" s="119"/>
      <c r="G15" s="586" t="s">
        <v>132</v>
      </c>
      <c r="H15" s="587"/>
      <c r="I15" s="587"/>
      <c r="J15" s="588"/>
    </row>
    <row r="16" spans="1:10" ht="47" thickBot="1" x14ac:dyDescent="0.25">
      <c r="A16" s="109">
        <f t="shared" ref="A16" si="1">A15-0.01</f>
        <v>-12.099999999999998</v>
      </c>
      <c r="B16" s="290" t="s">
        <v>185</v>
      </c>
      <c r="C16" s="117"/>
      <c r="D16" s="118"/>
      <c r="E16" s="118"/>
      <c r="F16" s="119"/>
      <c r="G16" s="586" t="s">
        <v>132</v>
      </c>
      <c r="H16" s="587"/>
      <c r="I16" s="587"/>
      <c r="J16" s="588"/>
    </row>
    <row r="17" spans="1:10" ht="47" thickBot="1" x14ac:dyDescent="0.25">
      <c r="A17" s="109">
        <f t="shared" ref="A17:A18" si="2">A16-0.01</f>
        <v>-12.109999999999998</v>
      </c>
      <c r="B17" s="290" t="s">
        <v>186</v>
      </c>
      <c r="C17" s="117"/>
      <c r="D17" s="118"/>
      <c r="E17" s="118"/>
      <c r="F17" s="119"/>
      <c r="G17" s="586" t="s">
        <v>132</v>
      </c>
      <c r="H17" s="587"/>
      <c r="I17" s="587"/>
      <c r="J17" s="588"/>
    </row>
    <row r="18" spans="1:10" ht="47" thickBot="1" x14ac:dyDescent="0.25">
      <c r="A18" s="109">
        <f t="shared" si="2"/>
        <v>-12.119999999999997</v>
      </c>
      <c r="B18" s="290" t="s">
        <v>187</v>
      </c>
      <c r="C18" s="117"/>
      <c r="D18" s="118"/>
      <c r="E18" s="118"/>
      <c r="F18" s="119"/>
      <c r="G18" s="586" t="s">
        <v>132</v>
      </c>
      <c r="H18" s="587"/>
      <c r="I18" s="587"/>
      <c r="J18" s="588"/>
    </row>
    <row r="19" spans="1:10" ht="47" thickBot="1" x14ac:dyDescent="0.25">
      <c r="A19" s="109">
        <f>A18-0.01</f>
        <v>-12.129999999999997</v>
      </c>
      <c r="B19" s="290" t="s">
        <v>314</v>
      </c>
      <c r="C19" s="117"/>
      <c r="D19" s="118"/>
      <c r="E19" s="118"/>
      <c r="F19" s="119"/>
      <c r="G19" s="586" t="s">
        <v>132</v>
      </c>
      <c r="H19" s="587"/>
      <c r="I19" s="587"/>
      <c r="J19" s="588"/>
    </row>
    <row r="20" spans="1:10" ht="47" thickBot="1" x14ac:dyDescent="0.25">
      <c r="A20" s="109">
        <f>A19-0.01</f>
        <v>-12.139999999999997</v>
      </c>
      <c r="B20" s="290" t="s">
        <v>318</v>
      </c>
      <c r="C20" s="117"/>
      <c r="D20" s="118"/>
      <c r="E20" s="118"/>
      <c r="F20" s="119"/>
      <c r="G20" s="586" t="s">
        <v>132</v>
      </c>
      <c r="H20" s="587"/>
      <c r="I20" s="587"/>
      <c r="J20" s="588"/>
    </row>
    <row r="21" spans="1:10" ht="54" customHeight="1" thickBot="1" x14ac:dyDescent="0.25">
      <c r="A21" s="109">
        <f>A20-0.01</f>
        <v>-12.149999999999997</v>
      </c>
      <c r="B21" s="290" t="s">
        <v>315</v>
      </c>
      <c r="C21" s="117"/>
      <c r="D21" s="118"/>
      <c r="E21" s="118"/>
      <c r="F21" s="119"/>
      <c r="G21" s="586" t="s">
        <v>132</v>
      </c>
      <c r="H21" s="587"/>
      <c r="I21" s="587"/>
      <c r="J21" s="588"/>
    </row>
    <row r="22" spans="1:10" ht="47" thickBot="1" x14ac:dyDescent="0.25">
      <c r="A22" s="109">
        <f t="shared" ref="A22" si="3">A21-0.01</f>
        <v>-12.159999999999997</v>
      </c>
      <c r="B22" s="290" t="s">
        <v>317</v>
      </c>
      <c r="C22" s="117"/>
      <c r="D22" s="118"/>
      <c r="E22" s="118"/>
      <c r="F22" s="119"/>
      <c r="G22" s="586" t="s">
        <v>132</v>
      </c>
      <c r="H22" s="587"/>
      <c r="I22" s="587"/>
      <c r="J22" s="588"/>
    </row>
    <row r="23" spans="1:10" ht="62" thickBot="1" x14ac:dyDescent="0.25">
      <c r="A23" s="109">
        <f t="shared" ref="A23:A27" si="4">A22-0.01</f>
        <v>-12.169999999999996</v>
      </c>
      <c r="B23" s="290" t="s">
        <v>316</v>
      </c>
      <c r="C23" s="117"/>
      <c r="D23" s="118"/>
      <c r="E23" s="118"/>
      <c r="F23" s="119"/>
      <c r="G23" s="586" t="s">
        <v>132</v>
      </c>
      <c r="H23" s="587"/>
      <c r="I23" s="587"/>
      <c r="J23" s="588"/>
    </row>
    <row r="24" spans="1:10" ht="47" thickBot="1" x14ac:dyDescent="0.25">
      <c r="A24" s="109">
        <f t="shared" si="4"/>
        <v>-12.179999999999996</v>
      </c>
      <c r="B24" s="290" t="s">
        <v>188</v>
      </c>
      <c r="C24" s="117"/>
      <c r="D24" s="118"/>
      <c r="E24" s="118"/>
      <c r="F24" s="119"/>
      <c r="G24" s="586" t="s">
        <v>132</v>
      </c>
      <c r="H24" s="587"/>
      <c r="I24" s="587"/>
      <c r="J24" s="588"/>
    </row>
    <row r="25" spans="1:10" ht="47" thickBot="1" x14ac:dyDescent="0.25">
      <c r="A25" s="109">
        <f t="shared" si="4"/>
        <v>-12.189999999999996</v>
      </c>
      <c r="B25" s="290" t="s">
        <v>319</v>
      </c>
      <c r="C25" s="117"/>
      <c r="D25" s="118"/>
      <c r="E25" s="118"/>
      <c r="F25" s="119"/>
      <c r="G25" s="586" t="s">
        <v>132</v>
      </c>
      <c r="H25" s="587"/>
      <c r="I25" s="587"/>
      <c r="J25" s="588"/>
    </row>
    <row r="26" spans="1:10" ht="62" thickBot="1" x14ac:dyDescent="0.25">
      <c r="A26" s="109">
        <f t="shared" si="4"/>
        <v>-12.199999999999996</v>
      </c>
      <c r="B26" s="290" t="s">
        <v>320</v>
      </c>
      <c r="C26" s="117"/>
      <c r="D26" s="118"/>
      <c r="E26" s="118"/>
      <c r="F26" s="119"/>
      <c r="G26" s="586" t="s">
        <v>132</v>
      </c>
      <c r="H26" s="587"/>
      <c r="I26" s="587"/>
      <c r="J26" s="588"/>
    </row>
    <row r="27" spans="1:10" ht="46" customHeight="1" thickBot="1" x14ac:dyDescent="0.25">
      <c r="A27" s="109">
        <f t="shared" si="4"/>
        <v>-12.209999999999996</v>
      </c>
      <c r="B27" s="290" t="s">
        <v>321</v>
      </c>
      <c r="C27" s="117"/>
      <c r="D27" s="118"/>
      <c r="E27" s="118"/>
      <c r="F27" s="119"/>
      <c r="G27" s="586" t="s">
        <v>132</v>
      </c>
      <c r="H27" s="587"/>
      <c r="I27" s="587"/>
      <c r="J27" s="588"/>
    </row>
  </sheetData>
  <mergeCells count="30">
    <mergeCell ref="G27:J27"/>
    <mergeCell ref="A3:A4"/>
    <mergeCell ref="B3:B4"/>
    <mergeCell ref="B5:F5"/>
    <mergeCell ref="G5:J5"/>
    <mergeCell ref="G11:J11"/>
    <mergeCell ref="G12:J12"/>
    <mergeCell ref="A9:A10"/>
    <mergeCell ref="B9:B10"/>
    <mergeCell ref="G9:J10"/>
    <mergeCell ref="G23:J23"/>
    <mergeCell ref="G24:J24"/>
    <mergeCell ref="G25:J25"/>
    <mergeCell ref="G26:J26"/>
    <mergeCell ref="G19:J19"/>
    <mergeCell ref="G20:J20"/>
    <mergeCell ref="G21:J21"/>
    <mergeCell ref="G22:J22"/>
    <mergeCell ref="G16:J16"/>
    <mergeCell ref="G17:J17"/>
    <mergeCell ref="G18:J18"/>
    <mergeCell ref="B1:E1"/>
    <mergeCell ref="G3:J4"/>
    <mergeCell ref="G13:J13"/>
    <mergeCell ref="G14:J14"/>
    <mergeCell ref="G15:J15"/>
    <mergeCell ref="A2:G2"/>
    <mergeCell ref="A6:A8"/>
    <mergeCell ref="B6:B8"/>
    <mergeCell ref="G6:J8"/>
  </mergeCells>
  <pageMargins left="0.7" right="0.7" top="0.75" bottom="0.75" header="0.3" footer="0.3"/>
  <pageSetup scale="74" orientation="portrait" r:id="rId1"/>
  <rowBreaks count="1" manualBreakCount="1">
    <brk id="18"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9"/>
  <sheetViews>
    <sheetView view="pageBreakPreview" zoomScale="64" zoomScaleNormal="90" zoomScaleSheetLayoutView="141" workbookViewId="0">
      <selection activeCell="B41" sqref="B41"/>
    </sheetView>
  </sheetViews>
  <sheetFormatPr baseColWidth="10" defaultColWidth="8.83203125" defaultRowHeight="15" x14ac:dyDescent="0.2"/>
  <cols>
    <col min="1" max="1" width="9.1640625" style="120" customWidth="1"/>
    <col min="2" max="2" width="44.5" customWidth="1"/>
    <col min="3" max="3" width="18" customWidth="1"/>
    <col min="4" max="4" width="8" customWidth="1"/>
    <col min="5" max="5" width="6.5" customWidth="1"/>
    <col min="6" max="6" width="7.1640625" customWidth="1"/>
    <col min="7" max="7" width="6.5" customWidth="1"/>
    <col min="8" max="8" width="5.83203125" customWidth="1"/>
    <col min="9" max="9" width="4.83203125" customWidth="1"/>
    <col min="10" max="10" width="5.5" customWidth="1"/>
  </cols>
  <sheetData>
    <row r="1" spans="1:10" ht="15.75" customHeight="1" x14ac:dyDescent="0.2">
      <c r="A1" s="612">
        <f>-13</f>
        <v>-13</v>
      </c>
      <c r="B1" s="618" t="s">
        <v>136</v>
      </c>
      <c r="C1" s="619"/>
      <c r="D1" s="619"/>
      <c r="E1" s="619"/>
      <c r="F1" s="620"/>
      <c r="G1" s="614" t="s">
        <v>4</v>
      </c>
      <c r="H1" s="615"/>
      <c r="I1" s="615"/>
      <c r="J1" s="615"/>
    </row>
    <row r="2" spans="1:10" ht="31.5" customHeight="1" thickBot="1" x14ac:dyDescent="0.25">
      <c r="A2" s="613"/>
      <c r="B2" s="621"/>
      <c r="C2" s="622"/>
      <c r="D2" s="622"/>
      <c r="E2" s="622"/>
      <c r="F2" s="623"/>
      <c r="G2" s="616"/>
      <c r="H2" s="617"/>
      <c r="I2" s="617"/>
      <c r="J2" s="617"/>
    </row>
    <row r="3" spans="1:10" ht="28" customHeight="1" thickBot="1" x14ac:dyDescent="0.25">
      <c r="A3" s="100">
        <f>A1-0.01</f>
        <v>-13.01</v>
      </c>
      <c r="B3" s="450" t="s">
        <v>134</v>
      </c>
      <c r="C3" s="450"/>
      <c r="D3" s="450"/>
      <c r="E3" s="450"/>
      <c r="F3" s="451"/>
      <c r="G3" s="418" t="s">
        <v>135</v>
      </c>
      <c r="H3" s="419"/>
      <c r="I3" s="419"/>
      <c r="J3" s="420"/>
    </row>
    <row r="4" spans="1:10" ht="25.5" customHeight="1" thickBot="1" x14ac:dyDescent="0.25">
      <c r="A4" s="109">
        <f>A3-0.01</f>
        <v>-13.02</v>
      </c>
      <c r="B4" s="450" t="s">
        <v>281</v>
      </c>
      <c r="C4" s="450"/>
      <c r="D4" s="450"/>
      <c r="E4" s="450"/>
      <c r="F4" s="451"/>
      <c r="G4" s="418" t="s">
        <v>127</v>
      </c>
      <c r="H4" s="419"/>
      <c r="I4" s="419"/>
      <c r="J4" s="420"/>
    </row>
    <row r="5" spans="1:10" ht="16.5" customHeight="1" x14ac:dyDescent="0.2">
      <c r="A5" s="612"/>
      <c r="B5" s="624" t="s">
        <v>268</v>
      </c>
      <c r="C5" s="625"/>
      <c r="D5" s="625"/>
      <c r="E5" s="625"/>
      <c r="F5" s="626"/>
      <c r="G5" s="614" t="s">
        <v>4</v>
      </c>
      <c r="H5" s="615"/>
      <c r="I5" s="615"/>
      <c r="J5" s="615"/>
    </row>
    <row r="6" spans="1:10" ht="15.75" customHeight="1" thickBot="1" x14ac:dyDescent="0.25">
      <c r="A6" s="613"/>
      <c r="B6" s="627"/>
      <c r="C6" s="628"/>
      <c r="D6" s="628"/>
      <c r="E6" s="628"/>
      <c r="F6" s="629"/>
      <c r="G6" s="616"/>
      <c r="H6" s="617"/>
      <c r="I6" s="617"/>
      <c r="J6" s="617"/>
    </row>
    <row r="7" spans="1:10" s="107" customFormat="1" ht="33" customHeight="1" thickBot="1" x14ac:dyDescent="0.25">
      <c r="A7" s="550" t="s">
        <v>348</v>
      </c>
      <c r="B7" s="551"/>
      <c r="C7" s="551"/>
      <c r="D7" s="551"/>
      <c r="E7" s="551"/>
      <c r="F7" s="551"/>
      <c r="G7" s="551"/>
      <c r="H7" s="292"/>
      <c r="I7" s="292"/>
      <c r="J7" s="292"/>
    </row>
    <row r="8" spans="1:10" s="107" customFormat="1" ht="22" customHeight="1" x14ac:dyDescent="0.2">
      <c r="A8" s="359">
        <f>A4-0.01</f>
        <v>-13.03</v>
      </c>
      <c r="B8" s="592" t="s">
        <v>272</v>
      </c>
      <c r="C8" s="293" t="s">
        <v>5</v>
      </c>
      <c r="D8" s="294">
        <v>1</v>
      </c>
      <c r="E8" s="295"/>
      <c r="F8" s="296"/>
      <c r="G8" s="566" t="s">
        <v>21</v>
      </c>
      <c r="H8" s="566"/>
      <c r="I8" s="566"/>
      <c r="J8" s="567"/>
    </row>
    <row r="9" spans="1:10" s="107" customFormat="1" ht="21.5" customHeight="1" thickBot="1" x14ac:dyDescent="0.25">
      <c r="A9" s="361"/>
      <c r="B9" s="593"/>
      <c r="C9" s="297" t="s">
        <v>6</v>
      </c>
      <c r="D9" s="298">
        <v>2</v>
      </c>
      <c r="E9" s="269"/>
      <c r="F9" s="299"/>
      <c r="G9" s="568"/>
      <c r="H9" s="568"/>
      <c r="I9" s="568"/>
      <c r="J9" s="569"/>
    </row>
    <row r="10" spans="1:10" s="107" customFormat="1" ht="15.75" customHeight="1" x14ac:dyDescent="0.2">
      <c r="A10" s="359">
        <f>A8-0.01</f>
        <v>-13.04</v>
      </c>
      <c r="B10" s="606" t="s">
        <v>324</v>
      </c>
      <c r="C10" s="293" t="s">
        <v>5</v>
      </c>
      <c r="D10" s="294">
        <v>1</v>
      </c>
      <c r="E10" s="295"/>
      <c r="F10" s="296"/>
      <c r="G10" s="566" t="s">
        <v>21</v>
      </c>
      <c r="H10" s="566"/>
      <c r="I10" s="566"/>
      <c r="J10" s="567"/>
    </row>
    <row r="11" spans="1:10" s="107" customFormat="1" ht="19" customHeight="1" thickBot="1" x14ac:dyDescent="0.25">
      <c r="A11" s="361"/>
      <c r="B11" s="607"/>
      <c r="C11" s="297" t="s">
        <v>6</v>
      </c>
      <c r="D11" s="298">
        <v>2</v>
      </c>
      <c r="E11" s="269"/>
      <c r="F11" s="299"/>
      <c r="G11" s="568"/>
      <c r="H11" s="568"/>
      <c r="I11" s="568"/>
      <c r="J11" s="569"/>
    </row>
    <row r="12" spans="1:10" s="107" customFormat="1" ht="16.5" customHeight="1" x14ac:dyDescent="0.2">
      <c r="A12" s="359">
        <f>A10-0.01</f>
        <v>-13.049999999999999</v>
      </c>
      <c r="B12" s="606" t="s">
        <v>139</v>
      </c>
      <c r="C12" s="293" t="s">
        <v>5</v>
      </c>
      <c r="D12" s="294">
        <v>1</v>
      </c>
      <c r="E12" s="295"/>
      <c r="F12" s="296"/>
      <c r="G12" s="566" t="s">
        <v>21</v>
      </c>
      <c r="H12" s="566"/>
      <c r="I12" s="566"/>
      <c r="J12" s="567"/>
    </row>
    <row r="13" spans="1:10" s="107" customFormat="1" ht="15.75" customHeight="1" thickBot="1" x14ac:dyDescent="0.25">
      <c r="A13" s="361"/>
      <c r="B13" s="607"/>
      <c r="C13" s="297" t="s">
        <v>6</v>
      </c>
      <c r="D13" s="298">
        <v>2</v>
      </c>
      <c r="E13" s="269"/>
      <c r="F13" s="299"/>
      <c r="G13" s="568"/>
      <c r="H13" s="568"/>
      <c r="I13" s="568"/>
      <c r="J13" s="569"/>
    </row>
    <row r="14" spans="1:10" s="107" customFormat="1" ht="15.75" customHeight="1" x14ac:dyDescent="0.2">
      <c r="A14" s="359">
        <f>A12-0.01</f>
        <v>-13.059999999999999</v>
      </c>
      <c r="B14" s="606" t="s">
        <v>273</v>
      </c>
      <c r="C14" s="293" t="s">
        <v>5</v>
      </c>
      <c r="D14" s="294">
        <v>1</v>
      </c>
      <c r="E14" s="295"/>
      <c r="F14" s="296"/>
      <c r="G14" s="608" t="s">
        <v>21</v>
      </c>
      <c r="H14" s="608"/>
      <c r="I14" s="608"/>
      <c r="J14" s="609"/>
    </row>
    <row r="15" spans="1:10" s="107" customFormat="1" ht="15.75" customHeight="1" thickBot="1" x14ac:dyDescent="0.25">
      <c r="A15" s="361"/>
      <c r="B15" s="607"/>
      <c r="C15" s="297" t="s">
        <v>6</v>
      </c>
      <c r="D15" s="298">
        <v>2</v>
      </c>
      <c r="E15" s="300"/>
      <c r="F15" s="301"/>
      <c r="G15" s="610"/>
      <c r="H15" s="610"/>
      <c r="I15" s="610"/>
      <c r="J15" s="611"/>
    </row>
    <row r="16" spans="1:10" s="107" customFormat="1" ht="15.75" customHeight="1" x14ac:dyDescent="0.2">
      <c r="A16" s="359">
        <f>A14-0.01</f>
        <v>-13.069999999999999</v>
      </c>
      <c r="B16" s="594" t="s">
        <v>137</v>
      </c>
      <c r="C16" s="293" t="s">
        <v>5</v>
      </c>
      <c r="D16" s="294">
        <v>1</v>
      </c>
      <c r="E16" s="295"/>
      <c r="F16" s="296"/>
      <c r="G16" s="566" t="s">
        <v>21</v>
      </c>
      <c r="H16" s="566"/>
      <c r="I16" s="566"/>
      <c r="J16" s="567"/>
    </row>
    <row r="17" spans="1:10" s="107" customFormat="1" ht="17.5" customHeight="1" thickBot="1" x14ac:dyDescent="0.25">
      <c r="A17" s="361"/>
      <c r="B17" s="595"/>
      <c r="C17" s="297" t="s">
        <v>6</v>
      </c>
      <c r="D17" s="298">
        <v>2</v>
      </c>
      <c r="E17" s="302"/>
      <c r="F17" s="303"/>
      <c r="G17" s="568"/>
      <c r="H17" s="568"/>
      <c r="I17" s="568"/>
      <c r="J17" s="569"/>
    </row>
    <row r="18" spans="1:10" s="107" customFormat="1" ht="20.5" customHeight="1" x14ac:dyDescent="0.2">
      <c r="A18" s="359">
        <f>A16-0.01</f>
        <v>-13.079999999999998</v>
      </c>
      <c r="B18" s="594" t="s">
        <v>274</v>
      </c>
      <c r="C18" s="293" t="s">
        <v>5</v>
      </c>
      <c r="D18" s="294">
        <v>1</v>
      </c>
      <c r="E18" s="295"/>
      <c r="F18" s="296"/>
      <c r="G18" s="566" t="s">
        <v>21</v>
      </c>
      <c r="H18" s="566"/>
      <c r="I18" s="566"/>
      <c r="J18" s="567"/>
    </row>
    <row r="19" spans="1:10" s="107" customFormat="1" ht="27" customHeight="1" thickBot="1" x14ac:dyDescent="0.25">
      <c r="A19" s="361"/>
      <c r="B19" s="595"/>
      <c r="C19" s="297" t="s">
        <v>6</v>
      </c>
      <c r="D19" s="298">
        <v>2</v>
      </c>
      <c r="E19" s="302"/>
      <c r="F19" s="303"/>
      <c r="G19" s="568"/>
      <c r="H19" s="568"/>
      <c r="I19" s="568"/>
      <c r="J19" s="569"/>
    </row>
    <row r="20" spans="1:10" s="107" customFormat="1" ht="15.75" customHeight="1" x14ac:dyDescent="0.2">
      <c r="A20" s="359">
        <f>A18-0.01</f>
        <v>-13.089999999999998</v>
      </c>
      <c r="B20" s="594" t="s">
        <v>322</v>
      </c>
      <c r="C20" s="293" t="s">
        <v>5</v>
      </c>
      <c r="D20" s="294">
        <v>1</v>
      </c>
      <c r="E20" s="295"/>
      <c r="F20" s="296"/>
      <c r="G20" s="566" t="s">
        <v>21</v>
      </c>
      <c r="H20" s="566"/>
      <c r="I20" s="566"/>
      <c r="J20" s="567"/>
    </row>
    <row r="21" spans="1:10" s="107" customFormat="1" ht="20.5" customHeight="1" thickBot="1" x14ac:dyDescent="0.25">
      <c r="A21" s="361"/>
      <c r="B21" s="595"/>
      <c r="C21" s="297" t="s">
        <v>6</v>
      </c>
      <c r="D21" s="298">
        <v>2</v>
      </c>
      <c r="E21" s="302"/>
      <c r="F21" s="303"/>
      <c r="G21" s="568"/>
      <c r="H21" s="568"/>
      <c r="I21" s="568"/>
      <c r="J21" s="569"/>
    </row>
    <row r="22" spans="1:10" s="107" customFormat="1" ht="17.25" customHeight="1" x14ac:dyDescent="0.2">
      <c r="A22" s="359">
        <f>A20-0.01</f>
        <v>-13.099999999999998</v>
      </c>
      <c r="B22" s="594" t="s">
        <v>312</v>
      </c>
      <c r="C22" s="293" t="s">
        <v>5</v>
      </c>
      <c r="D22" s="294">
        <v>1</v>
      </c>
      <c r="E22" s="295"/>
      <c r="F22" s="296"/>
      <c r="G22" s="566" t="s">
        <v>21</v>
      </c>
      <c r="H22" s="566"/>
      <c r="I22" s="566"/>
      <c r="J22" s="567"/>
    </row>
    <row r="23" spans="1:10" s="107" customFormat="1" ht="21.5" customHeight="1" thickBot="1" x14ac:dyDescent="0.25">
      <c r="A23" s="361"/>
      <c r="B23" s="595"/>
      <c r="C23" s="297" t="s">
        <v>6</v>
      </c>
      <c r="D23" s="298">
        <v>2</v>
      </c>
      <c r="E23" s="302"/>
      <c r="F23" s="303"/>
      <c r="G23" s="568"/>
      <c r="H23" s="568"/>
      <c r="I23" s="568"/>
      <c r="J23" s="569"/>
    </row>
    <row r="24" spans="1:10" s="107" customFormat="1" ht="15.75" customHeight="1" x14ac:dyDescent="0.2">
      <c r="A24" s="359">
        <f t="shared" ref="A24" si="0">A22-0.01</f>
        <v>-13.109999999999998</v>
      </c>
      <c r="B24" s="594" t="s">
        <v>313</v>
      </c>
      <c r="C24" s="293" t="s">
        <v>5</v>
      </c>
      <c r="D24" s="294">
        <v>1</v>
      </c>
      <c r="E24" s="295"/>
      <c r="F24" s="296"/>
      <c r="G24" s="566" t="s">
        <v>21</v>
      </c>
      <c r="H24" s="566"/>
      <c r="I24" s="566"/>
      <c r="J24" s="567"/>
    </row>
    <row r="25" spans="1:10" s="107" customFormat="1" ht="21" customHeight="1" thickBot="1" x14ac:dyDescent="0.25">
      <c r="A25" s="361"/>
      <c r="B25" s="595"/>
      <c r="C25" s="297" t="s">
        <v>6</v>
      </c>
      <c r="D25" s="298">
        <v>2</v>
      </c>
      <c r="E25" s="269"/>
      <c r="F25" s="299"/>
      <c r="G25" s="568"/>
      <c r="H25" s="568"/>
      <c r="I25" s="568"/>
      <c r="J25" s="569"/>
    </row>
    <row r="26" spans="1:10" s="107" customFormat="1" ht="19" customHeight="1" x14ac:dyDescent="0.2">
      <c r="A26" s="359">
        <f>A24-0.01</f>
        <v>-13.119999999999997</v>
      </c>
      <c r="B26" s="594" t="s">
        <v>323</v>
      </c>
      <c r="C26" s="293" t="s">
        <v>5</v>
      </c>
      <c r="D26" s="294">
        <v>1</v>
      </c>
      <c r="E26" s="295"/>
      <c r="F26" s="296"/>
      <c r="G26" s="566" t="s">
        <v>21</v>
      </c>
      <c r="H26" s="566"/>
      <c r="I26" s="566"/>
      <c r="J26" s="567"/>
    </row>
    <row r="27" spans="1:10" s="107" customFormat="1" ht="24.5" customHeight="1" thickBot="1" x14ac:dyDescent="0.25">
      <c r="A27" s="361"/>
      <c r="B27" s="595"/>
      <c r="C27" s="297" t="s">
        <v>6</v>
      </c>
      <c r="D27" s="298">
        <v>2</v>
      </c>
      <c r="E27" s="302"/>
      <c r="F27" s="303"/>
      <c r="G27" s="568"/>
      <c r="H27" s="568"/>
      <c r="I27" s="568"/>
      <c r="J27" s="569"/>
    </row>
    <row r="28" spans="1:10" s="107" customFormat="1" ht="15.75" customHeight="1" x14ac:dyDescent="0.2">
      <c r="A28" s="359">
        <f>A26-0.01</f>
        <v>-13.129999999999997</v>
      </c>
      <c r="B28" s="594" t="s">
        <v>140</v>
      </c>
      <c r="C28" s="293" t="s">
        <v>5</v>
      </c>
      <c r="D28" s="294">
        <v>1</v>
      </c>
      <c r="E28" s="295"/>
      <c r="F28" s="296"/>
      <c r="G28" s="566" t="s">
        <v>21</v>
      </c>
      <c r="H28" s="566"/>
      <c r="I28" s="566"/>
      <c r="J28" s="567"/>
    </row>
    <row r="29" spans="1:10" s="107" customFormat="1" ht="16.5" customHeight="1" thickBot="1" x14ac:dyDescent="0.25">
      <c r="A29" s="361"/>
      <c r="B29" s="595"/>
      <c r="C29" s="297" t="s">
        <v>6</v>
      </c>
      <c r="D29" s="298">
        <v>2</v>
      </c>
      <c r="E29" s="302"/>
      <c r="F29" s="303"/>
      <c r="G29" s="568"/>
      <c r="H29" s="568"/>
      <c r="I29" s="568"/>
      <c r="J29" s="569"/>
    </row>
    <row r="30" spans="1:10" s="107" customFormat="1" ht="25" customHeight="1" x14ac:dyDescent="0.2">
      <c r="A30" s="359">
        <f t="shared" ref="A30:A32" si="1">A28-0.01</f>
        <v>-13.139999999999997</v>
      </c>
      <c r="B30" s="594" t="s">
        <v>325</v>
      </c>
      <c r="C30" s="293" t="s">
        <v>5</v>
      </c>
      <c r="D30" s="294">
        <v>1</v>
      </c>
      <c r="E30" s="295"/>
      <c r="F30" s="296"/>
      <c r="G30" s="566" t="s">
        <v>21</v>
      </c>
      <c r="H30" s="566"/>
      <c r="I30" s="566"/>
      <c r="J30" s="567"/>
    </row>
    <row r="31" spans="1:10" s="107" customFormat="1" ht="18.5" customHeight="1" thickBot="1" x14ac:dyDescent="0.25">
      <c r="A31" s="361"/>
      <c r="B31" s="595"/>
      <c r="C31" s="297" t="s">
        <v>6</v>
      </c>
      <c r="D31" s="298">
        <v>2</v>
      </c>
      <c r="E31" s="269"/>
      <c r="F31" s="299"/>
      <c r="G31" s="568"/>
      <c r="H31" s="568"/>
      <c r="I31" s="568"/>
      <c r="J31" s="569"/>
    </row>
    <row r="32" spans="1:10" s="107" customFormat="1" ht="15" customHeight="1" x14ac:dyDescent="0.2">
      <c r="A32" s="359">
        <f t="shared" si="1"/>
        <v>-13.149999999999997</v>
      </c>
      <c r="B32" s="594" t="s">
        <v>326</v>
      </c>
      <c r="C32" s="293" t="s">
        <v>5</v>
      </c>
      <c r="D32" s="294">
        <v>1</v>
      </c>
      <c r="E32" s="295"/>
      <c r="F32" s="296"/>
      <c r="G32" s="566" t="s">
        <v>21</v>
      </c>
      <c r="H32" s="566"/>
      <c r="I32" s="566"/>
      <c r="J32" s="567"/>
    </row>
    <row r="33" spans="1:10" s="107" customFormat="1" ht="21" customHeight="1" thickBot="1" x14ac:dyDescent="0.25">
      <c r="A33" s="361"/>
      <c r="B33" s="595"/>
      <c r="C33" s="297" t="s">
        <v>6</v>
      </c>
      <c r="D33" s="298">
        <v>2</v>
      </c>
      <c r="E33" s="269"/>
      <c r="F33" s="299"/>
      <c r="G33" s="568"/>
      <c r="H33" s="568"/>
      <c r="I33" s="568"/>
      <c r="J33" s="569"/>
    </row>
    <row r="34" spans="1:10" ht="16" thickBot="1" x14ac:dyDescent="0.25">
      <c r="A34" s="635" t="s">
        <v>26</v>
      </c>
      <c r="B34" s="636"/>
      <c r="C34" s="636"/>
      <c r="D34" s="636"/>
      <c r="E34" s="637"/>
      <c r="F34" s="637"/>
      <c r="G34" s="638"/>
      <c r="H34" s="638"/>
      <c r="I34" s="638"/>
      <c r="J34" s="639"/>
    </row>
    <row r="35" spans="1:10" ht="18" customHeight="1" x14ac:dyDescent="0.2">
      <c r="A35" s="304" t="s">
        <v>19</v>
      </c>
      <c r="B35" s="305"/>
      <c r="C35" s="306"/>
      <c r="D35" s="307">
        <v>1</v>
      </c>
      <c r="E35" s="307"/>
      <c r="F35" s="308"/>
      <c r="G35" s="597" t="s">
        <v>21</v>
      </c>
      <c r="H35" s="598"/>
      <c r="I35" s="598"/>
      <c r="J35" s="599"/>
    </row>
    <row r="36" spans="1:10" ht="16.5" customHeight="1" x14ac:dyDescent="0.2">
      <c r="A36" s="309" t="s">
        <v>20</v>
      </c>
      <c r="B36" s="310"/>
      <c r="C36" s="311"/>
      <c r="D36" s="312">
        <v>2</v>
      </c>
      <c r="E36" s="312"/>
      <c r="F36" s="313"/>
      <c r="G36" s="600"/>
      <c r="H36" s="601"/>
      <c r="I36" s="601"/>
      <c r="J36" s="602"/>
    </row>
    <row r="37" spans="1:10" ht="17.25" customHeight="1" thickBot="1" x14ac:dyDescent="0.25">
      <c r="A37" s="314" t="s">
        <v>12</v>
      </c>
      <c r="B37" s="315"/>
      <c r="C37" s="315"/>
      <c r="D37" s="316">
        <v>6</v>
      </c>
      <c r="E37" s="316"/>
      <c r="F37" s="317"/>
      <c r="G37" s="603"/>
      <c r="H37" s="604"/>
      <c r="I37" s="604"/>
      <c r="J37" s="605"/>
    </row>
    <row r="38" spans="1:10" ht="15" customHeight="1" x14ac:dyDescent="0.2">
      <c r="A38" s="234"/>
      <c r="B38" s="235"/>
      <c r="C38" s="235"/>
      <c r="D38" s="235"/>
      <c r="E38" s="235"/>
      <c r="F38" s="235"/>
      <c r="G38" s="235"/>
      <c r="H38" s="235"/>
      <c r="I38" s="235"/>
      <c r="J38" s="236"/>
    </row>
    <row r="39" spans="1:10" ht="18" x14ac:dyDescent="0.2">
      <c r="A39" s="237"/>
      <c r="B39" s="596" t="s">
        <v>138</v>
      </c>
      <c r="C39" s="596"/>
      <c r="D39" s="596"/>
      <c r="E39" s="596"/>
      <c r="F39" s="238"/>
      <c r="G39" s="238"/>
      <c r="H39" s="238"/>
      <c r="I39" s="238"/>
      <c r="J39" s="239"/>
    </row>
    <row r="40" spans="1:10" x14ac:dyDescent="0.2">
      <c r="A40" s="237"/>
      <c r="B40" s="238"/>
      <c r="C40" s="238"/>
      <c r="D40" s="238"/>
      <c r="E40" s="238"/>
      <c r="F40" s="238"/>
      <c r="G40" s="238"/>
      <c r="H40" s="238"/>
      <c r="I40" s="238"/>
      <c r="J40" s="239"/>
    </row>
    <row r="41" spans="1:10" x14ac:dyDescent="0.2">
      <c r="A41" s="237"/>
      <c r="B41" s="238"/>
      <c r="C41" s="238"/>
      <c r="D41" s="238"/>
      <c r="E41" s="238"/>
      <c r="F41" s="238"/>
      <c r="G41" s="238"/>
      <c r="H41" s="238"/>
      <c r="I41" s="238"/>
      <c r="J41" s="239"/>
    </row>
    <row r="42" spans="1:10" x14ac:dyDescent="0.2">
      <c r="A42" s="237"/>
      <c r="B42" s="238"/>
      <c r="C42" s="238"/>
      <c r="D42" s="238"/>
      <c r="E42" s="238"/>
      <c r="F42" s="238"/>
      <c r="G42" s="238"/>
      <c r="H42" s="238"/>
      <c r="I42" s="238"/>
      <c r="J42" s="239"/>
    </row>
    <row r="43" spans="1:10" x14ac:dyDescent="0.2">
      <c r="A43" s="237"/>
      <c r="B43" s="238"/>
      <c r="C43" s="238"/>
      <c r="D43" s="238"/>
      <c r="E43" s="238"/>
      <c r="F43" s="238"/>
      <c r="G43" s="238"/>
      <c r="H43" s="238"/>
      <c r="I43" s="238"/>
      <c r="J43" s="239"/>
    </row>
    <row r="44" spans="1:10" x14ac:dyDescent="0.2">
      <c r="A44" s="240"/>
      <c r="B44" s="241"/>
      <c r="C44" s="241"/>
      <c r="D44" s="241"/>
      <c r="E44" s="241"/>
      <c r="F44" s="241"/>
      <c r="G44" s="241"/>
      <c r="H44" s="241"/>
      <c r="I44" s="241"/>
      <c r="J44" s="242"/>
    </row>
    <row r="45" spans="1:10" x14ac:dyDescent="0.2">
      <c r="A45" s="240"/>
      <c r="B45" s="241"/>
      <c r="C45" s="241"/>
      <c r="D45" s="241"/>
      <c r="E45" s="241"/>
      <c r="F45" s="241"/>
      <c r="G45" s="241"/>
      <c r="H45" s="241"/>
      <c r="I45" s="241"/>
      <c r="J45" s="242"/>
    </row>
    <row r="46" spans="1:10" x14ac:dyDescent="0.2">
      <c r="A46" s="240"/>
      <c r="B46" s="241"/>
      <c r="C46" s="241"/>
      <c r="D46" s="241"/>
      <c r="E46" s="241"/>
      <c r="F46" s="241"/>
      <c r="G46" s="241"/>
      <c r="H46" s="241"/>
      <c r="I46" s="241"/>
      <c r="J46" s="242"/>
    </row>
    <row r="47" spans="1:10" x14ac:dyDescent="0.2">
      <c r="A47" s="240"/>
      <c r="B47" s="241"/>
      <c r="C47" s="241"/>
      <c r="D47" s="241"/>
      <c r="E47" s="241"/>
      <c r="F47" s="241"/>
      <c r="G47" s="241"/>
      <c r="H47" s="241"/>
      <c r="I47" s="241"/>
      <c r="J47" s="242"/>
    </row>
    <row r="48" spans="1:10" x14ac:dyDescent="0.2">
      <c r="A48" s="240"/>
      <c r="B48" s="241"/>
      <c r="C48" s="241"/>
      <c r="D48" s="241"/>
      <c r="E48" s="241"/>
      <c r="F48" s="241"/>
      <c r="G48" s="241"/>
      <c r="H48" s="241"/>
      <c r="I48" s="241"/>
      <c r="J48" s="242"/>
    </row>
    <row r="49" spans="1:10" ht="16" thickBot="1" x14ac:dyDescent="0.25">
      <c r="A49" s="243"/>
      <c r="B49" s="244"/>
      <c r="C49" s="244"/>
      <c r="D49" s="244"/>
      <c r="E49" s="244"/>
      <c r="F49" s="244"/>
      <c r="G49" s="244"/>
      <c r="H49" s="244"/>
      <c r="I49" s="244"/>
      <c r="J49" s="245"/>
    </row>
  </sheetData>
  <mergeCells count="52">
    <mergeCell ref="A7:G7"/>
    <mergeCell ref="A30:A31"/>
    <mergeCell ref="B30:B31"/>
    <mergeCell ref="G30:J31"/>
    <mergeCell ref="A32:A33"/>
    <mergeCell ref="B32:B33"/>
    <mergeCell ref="G32:J33"/>
    <mergeCell ref="A26:A27"/>
    <mergeCell ref="B26:B27"/>
    <mergeCell ref="G26:J27"/>
    <mergeCell ref="A28:A29"/>
    <mergeCell ref="B28:B29"/>
    <mergeCell ref="G28:J29"/>
    <mergeCell ref="A22:A23"/>
    <mergeCell ref="B22:B23"/>
    <mergeCell ref="G22:J23"/>
    <mergeCell ref="A24:A25"/>
    <mergeCell ref="B24:B25"/>
    <mergeCell ref="G24:J25"/>
    <mergeCell ref="A18:A19"/>
    <mergeCell ref="B18:B19"/>
    <mergeCell ref="G18:J19"/>
    <mergeCell ref="A20:A21"/>
    <mergeCell ref="B20:B21"/>
    <mergeCell ref="G20:J21"/>
    <mergeCell ref="G10:J11"/>
    <mergeCell ref="A1:A2"/>
    <mergeCell ref="A8:A9"/>
    <mergeCell ref="A5:A6"/>
    <mergeCell ref="A10:A11"/>
    <mergeCell ref="B10:B11"/>
    <mergeCell ref="G1:J2"/>
    <mergeCell ref="G5:J6"/>
    <mergeCell ref="B8:B9"/>
    <mergeCell ref="B1:F2"/>
    <mergeCell ref="G8:J9"/>
    <mergeCell ref="B4:F4"/>
    <mergeCell ref="G4:J4"/>
    <mergeCell ref="B3:F3"/>
    <mergeCell ref="G3:J3"/>
    <mergeCell ref="B5:F6"/>
    <mergeCell ref="B39:E39"/>
    <mergeCell ref="G35:J37"/>
    <mergeCell ref="B12:B13"/>
    <mergeCell ref="G12:J13"/>
    <mergeCell ref="B14:B15"/>
    <mergeCell ref="G14:J15"/>
    <mergeCell ref="A12:A13"/>
    <mergeCell ref="A16:A17"/>
    <mergeCell ref="B16:B17"/>
    <mergeCell ref="G16:J17"/>
    <mergeCell ref="A14:A15"/>
  </mergeCells>
  <phoneticPr fontId="52" type="noConversion"/>
  <pageMargins left="0.7" right="0.7" top="0.75" bottom="0.75" header="0.3" footer="0.3"/>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B66FD8-DDAE-4005-A512-A0E61DE849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0E127B-A024-4543-8945-D285EF121025}">
  <ds:schemaRefs>
    <ds:schemaRef ds:uri="http://purl.org/dc/terms/"/>
    <ds:schemaRef ds:uri="http://schemas.microsoft.com/office/2006/documentManagement/types"/>
    <ds:schemaRef ds:uri="0c867391-8214-4b58-86b3-de07547409f9"/>
    <ds:schemaRef ds:uri="http://schemas.microsoft.com/office/infopath/2007/PartnerControls"/>
    <ds:schemaRef ds:uri="http://purl.org/dc/dcmitype/"/>
    <ds:schemaRef ds:uri="http://schemas.openxmlformats.org/package/2006/metadata/core-properties"/>
    <ds:schemaRef ds:uri="http://schemas.microsoft.com/office/2006/metadata/properties"/>
    <ds:schemaRef ds:uri="fddef6a8-5936-4909-96e0-2ad7a6b1720b"/>
    <ds:schemaRef ds:uri="http://www.w3.org/XML/1998/namespace"/>
    <ds:schemaRef ds:uri="http://purl.org/dc/elements/1.1/"/>
  </ds:schemaRefs>
</ds:datastoreItem>
</file>

<file path=customXml/itemProps3.xml><?xml version="1.0" encoding="utf-8"?>
<ds:datastoreItem xmlns:ds="http://schemas.openxmlformats.org/officeDocument/2006/customXml" ds:itemID="{76B4EA92-A498-434F-AB31-A5445C651F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Couverture </vt:lpstr>
      <vt:lpstr>1_Identification</vt:lpstr>
      <vt:lpstr>2_Fiche de suivi de la patiente</vt:lpstr>
      <vt:lpstr>3_Prép salle accouchement </vt:lpstr>
      <vt:lpstr>4_1er contact avec agent</vt:lpstr>
      <vt:lpstr>5_Historique médical</vt:lpstr>
      <vt:lpstr>6_Examen physique </vt:lpstr>
      <vt:lpstr>7_Tests dépistage</vt:lpstr>
      <vt:lpstr>8_1er stade travail</vt:lpstr>
      <vt:lpstr>9_2eme stade travail</vt:lpstr>
      <vt:lpstr>10_Soins néonatals</vt:lpstr>
      <vt:lpstr>11_Assistance 3eme stade</vt:lpstr>
      <vt:lpstr>12_Soins post-partum</vt:lpstr>
      <vt:lpstr>13_Fin de l'observation</vt:lpstr>
      <vt:lpstr>'1_Identification'!Print_Area</vt:lpstr>
      <vt:lpstr>'13_Fin de l''observation'!Print_Area</vt:lpstr>
      <vt:lpstr>'9_2eme stade travail'!Print_Area</vt:lpstr>
      <vt:lpstr>'Couverture '!Print_Area</vt:lpstr>
    </vt:vector>
  </TitlesOfParts>
  <Company>University at Buffalo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2018-06-15T11:55:38Z</cp:lastPrinted>
  <dcterms:created xsi:type="dcterms:W3CDTF">2009-09-19T15:40:19Z</dcterms:created>
  <dcterms:modified xsi:type="dcterms:W3CDTF">2022-06-08T18:00:31Z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